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30" tabRatio="834"/>
  </bookViews>
  <sheets>
    <sheet name="Таблица для заполнения" sheetId="2" r:id="rId1"/>
    <sheet name="Логический контроль 7-НК" sheetId="32" r:id="rId2"/>
    <sheet name="Формулы 7-НК" sheetId="33" r:id="rId3"/>
    <sheet name="НП Культура" sheetId="42" r:id="rId4"/>
    <sheet name="Свод 7-НК" sheetId="34" r:id="rId5"/>
    <sheet name="Логический контроль свода" sheetId="35" r:id="rId6"/>
    <sheet name="Формулы свода" sheetId="27" r:id="rId7"/>
    <sheet name="Форма № 7-НК" sheetId="7" r:id="rId8"/>
    <sheet name="стр.2" sheetId="8" r:id="rId9"/>
    <sheet name="стр.3-4" sheetId="9" r:id="rId10"/>
    <sheet name="стр.5" sheetId="10" r:id="rId11"/>
    <sheet name="стр.6" sheetId="12" r:id="rId12"/>
    <sheet name="Свод" sheetId="44" r:id="rId13"/>
    <sheet name="Свод др.вед." sheetId="50" state="hidden" r:id="rId14"/>
    <sheet name="Раздел 1" sheetId="45" r:id="rId15"/>
    <sheet name="Раздел 2" sheetId="46" r:id="rId16"/>
    <sheet name="Раздел 3" sheetId="47" r:id="rId17"/>
    <sheet name="Раздел 4" sheetId="48" r:id="rId18"/>
    <sheet name="Раздел 5" sheetId="49" r:id="rId19"/>
    <sheet name="Раздел  5" sheetId="51" state="hidden" r:id="rId20"/>
  </sheets>
  <definedNames>
    <definedName name="_xlnm.Print_Area" localSheetId="19">'Раздел  5'!$A$1:$N$23</definedName>
    <definedName name="_xlnm.Print_Area" localSheetId="14">'Раздел 1'!$A$1:$M$35</definedName>
    <definedName name="_xlnm.Print_Area" localSheetId="15">'Раздел 2'!$A$1:$R$75</definedName>
    <definedName name="_xlnm.Print_Area" localSheetId="18">'Раздел 5'!$A$1:$N$23</definedName>
    <definedName name="_xlnm.Print_Area" localSheetId="9">'стр.3-4'!$A$1:$Q$40</definedName>
    <definedName name="_xlnm.Print_Area" localSheetId="10">стр.5!$A$1:$K$20</definedName>
  </definedNames>
  <calcPr calcId="152511"/>
</workbook>
</file>

<file path=xl/calcChain.xml><?xml version="1.0" encoding="utf-8"?>
<calcChain xmlns="http://schemas.openxmlformats.org/spreadsheetml/2006/main">
  <c r="CX9" i="34" l="1"/>
  <c r="CX8" i="34"/>
  <c r="CX7" i="34"/>
  <c r="CL9" i="32" l="1"/>
  <c r="CM9" i="32"/>
  <c r="CN9" i="32"/>
  <c r="CO9" i="32"/>
  <c r="CL10" i="32"/>
  <c r="CM10" i="32"/>
  <c r="CN10" i="32"/>
  <c r="CO10" i="32"/>
  <c r="CL11" i="32"/>
  <c r="CM11" i="32"/>
  <c r="CN11" i="32"/>
  <c r="CO11" i="32"/>
  <c r="CL12" i="32"/>
  <c r="CM12" i="32"/>
  <c r="CN12" i="32"/>
  <c r="CO12" i="32"/>
  <c r="CL13" i="32"/>
  <c r="CM13" i="32"/>
  <c r="CN13" i="32"/>
  <c r="CO13" i="32"/>
  <c r="CL14" i="32"/>
  <c r="CM14" i="32"/>
  <c r="CN14" i="32"/>
  <c r="CO14" i="32"/>
  <c r="CL15" i="32"/>
  <c r="CM15" i="32"/>
  <c r="CN15" i="32"/>
  <c r="CO15" i="32"/>
  <c r="CL16" i="32"/>
  <c r="CM16" i="32"/>
  <c r="CN16" i="32"/>
  <c r="CO16" i="32"/>
  <c r="CL17" i="32"/>
  <c r="CM17" i="32"/>
  <c r="CN17" i="32"/>
  <c r="CO17" i="32"/>
  <c r="CL18" i="32"/>
  <c r="CM18" i="32"/>
  <c r="CN18" i="32"/>
  <c r="CO18" i="32"/>
  <c r="CL19" i="32"/>
  <c r="CM19" i="32"/>
  <c r="CN19" i="32"/>
  <c r="CO19" i="32"/>
  <c r="CL20" i="32"/>
  <c r="CM20" i="32"/>
  <c r="CN20" i="32"/>
  <c r="CO20" i="32"/>
  <c r="CL21" i="32"/>
  <c r="CM21" i="32"/>
  <c r="CN21" i="32"/>
  <c r="CO21" i="32"/>
  <c r="CL22" i="32"/>
  <c r="CM22" i="32"/>
  <c r="CN22" i="32"/>
  <c r="CO22" i="32"/>
  <c r="CL23" i="32"/>
  <c r="CM23" i="32"/>
  <c r="CN23" i="32"/>
  <c r="CO23" i="32"/>
  <c r="CL24" i="32"/>
  <c r="CM24" i="32"/>
  <c r="CN24" i="32"/>
  <c r="CO24" i="32"/>
  <c r="CL25" i="32"/>
  <c r="CM25" i="32"/>
  <c r="CN25" i="32"/>
  <c r="CO25" i="32"/>
  <c r="CL26" i="32"/>
  <c r="CM26" i="32"/>
  <c r="CN26" i="32"/>
  <c r="CO26" i="32"/>
  <c r="CL27" i="32"/>
  <c r="CM27" i="32"/>
  <c r="CN27" i="32"/>
  <c r="CO27" i="32"/>
  <c r="CL28" i="32"/>
  <c r="CM28" i="32"/>
  <c r="CN28" i="32"/>
  <c r="CO28" i="32"/>
  <c r="CL29" i="32"/>
  <c r="CM29" i="32"/>
  <c r="CN29" i="32"/>
  <c r="CO29" i="32"/>
  <c r="CL30" i="32"/>
  <c r="CM30" i="32"/>
  <c r="CN30" i="32"/>
  <c r="CO30" i="32"/>
  <c r="CL31" i="32"/>
  <c r="CM31" i="32"/>
  <c r="CN31" i="32"/>
  <c r="CO31" i="32"/>
  <c r="CL32" i="32"/>
  <c r="CM32" i="32"/>
  <c r="CN32" i="32"/>
  <c r="CO32" i="32"/>
  <c r="CL33" i="32"/>
  <c r="CM33" i="32"/>
  <c r="CN33" i="32"/>
  <c r="CO33" i="32"/>
  <c r="CL34" i="32"/>
  <c r="CM34" i="32"/>
  <c r="CN34" i="32"/>
  <c r="CO34" i="32"/>
  <c r="CL35" i="32"/>
  <c r="CM35" i="32"/>
  <c r="CN35" i="32"/>
  <c r="CO35" i="32"/>
  <c r="CL36" i="32"/>
  <c r="CM36" i="32"/>
  <c r="CN36" i="32"/>
  <c r="CO36" i="32"/>
  <c r="CL37" i="32"/>
  <c r="CM37" i="32"/>
  <c r="CN37" i="32"/>
  <c r="CO37" i="32"/>
  <c r="CL38" i="32"/>
  <c r="CM38" i="32"/>
  <c r="CN38" i="32"/>
  <c r="CO38" i="32"/>
  <c r="CL39" i="32"/>
  <c r="CM39" i="32"/>
  <c r="CN39" i="32"/>
  <c r="CO39" i="32"/>
  <c r="CL40" i="32"/>
  <c r="CM40" i="32"/>
  <c r="CN40" i="32"/>
  <c r="CO40" i="32"/>
  <c r="CL41" i="32"/>
  <c r="CM41" i="32"/>
  <c r="CN41" i="32"/>
  <c r="CO41" i="32"/>
  <c r="CL42" i="32"/>
  <c r="CM42" i="32"/>
  <c r="CN42" i="32"/>
  <c r="CO42" i="32"/>
  <c r="CL43" i="32"/>
  <c r="CM43" i="32"/>
  <c r="CN43" i="32"/>
  <c r="CO43" i="32"/>
  <c r="CL44" i="32"/>
  <c r="CM44" i="32"/>
  <c r="CN44" i="32"/>
  <c r="CO44" i="32"/>
  <c r="CL45" i="32"/>
  <c r="CM45" i="32"/>
  <c r="CN45" i="32"/>
  <c r="CO45" i="32"/>
  <c r="CL46" i="32"/>
  <c r="CM46" i="32"/>
  <c r="CN46" i="32"/>
  <c r="CO46" i="32"/>
  <c r="CL47" i="32"/>
  <c r="CM47" i="32"/>
  <c r="CN47" i="32"/>
  <c r="CO47" i="32"/>
  <c r="CL48" i="32"/>
  <c r="CM48" i="32"/>
  <c r="CN48" i="32"/>
  <c r="CO48" i="32"/>
  <c r="CL49" i="32"/>
  <c r="CM49" i="32"/>
  <c r="CN49" i="32"/>
  <c r="CO49" i="32"/>
  <c r="CL50" i="32"/>
  <c r="CM50" i="32"/>
  <c r="CN50" i="32"/>
  <c r="CO50" i="32"/>
  <c r="CL51" i="32"/>
  <c r="CM51" i="32"/>
  <c r="CN51" i="32"/>
  <c r="CO51" i="32"/>
  <c r="CL52" i="32"/>
  <c r="CM52" i="32"/>
  <c r="CN52" i="32"/>
  <c r="CO52" i="32"/>
  <c r="CL53" i="32"/>
  <c r="CM53" i="32"/>
  <c r="CN53" i="32"/>
  <c r="CO53" i="32"/>
  <c r="CO8" i="32"/>
  <c r="CN8" i="32"/>
  <c r="CM8" i="32"/>
  <c r="CL8" i="32"/>
  <c r="AF8" i="35" l="1"/>
  <c r="D9" i="42"/>
  <c r="D10" i="42"/>
  <c r="D11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D31" i="42"/>
  <c r="D32" i="42"/>
  <c r="D33" i="42"/>
  <c r="D34" i="42"/>
  <c r="D35" i="42"/>
  <c r="D36" i="42"/>
  <c r="D37" i="42"/>
  <c r="D38" i="42"/>
  <c r="D39" i="42"/>
  <c r="D40" i="42"/>
  <c r="D41" i="42"/>
  <c r="D42" i="42"/>
  <c r="D43" i="42"/>
  <c r="D44" i="42"/>
  <c r="D45" i="42"/>
  <c r="D46" i="42"/>
  <c r="D47" i="42"/>
  <c r="D48" i="42"/>
  <c r="D49" i="42"/>
  <c r="D50" i="42"/>
  <c r="D51" i="42"/>
  <c r="D52" i="42"/>
  <c r="D53" i="42"/>
  <c r="D8" i="42"/>
  <c r="O9" i="32"/>
  <c r="O10" i="32"/>
  <c r="O11" i="32"/>
  <c r="O12" i="32"/>
  <c r="O13" i="32"/>
  <c r="O14" i="32"/>
  <c r="O15" i="32"/>
  <c r="O16" i="32"/>
  <c r="O17" i="32"/>
  <c r="O18" i="32"/>
  <c r="O19" i="32"/>
  <c r="O20" i="32"/>
  <c r="O21" i="32"/>
  <c r="O22" i="32"/>
  <c r="O23" i="32"/>
  <c r="O24" i="32"/>
  <c r="O25" i="32"/>
  <c r="O26" i="32"/>
  <c r="O27" i="32"/>
  <c r="O28" i="32"/>
  <c r="O29" i="32"/>
  <c r="O30" i="32"/>
  <c r="O31" i="32"/>
  <c r="O32" i="32"/>
  <c r="O33" i="32"/>
  <c r="O34" i="32"/>
  <c r="O35" i="32"/>
  <c r="O36" i="32"/>
  <c r="O37" i="32"/>
  <c r="O38" i="32"/>
  <c r="O39" i="32"/>
  <c r="O40" i="32"/>
  <c r="O41" i="32"/>
  <c r="O42" i="32"/>
  <c r="O43" i="32"/>
  <c r="O44" i="32"/>
  <c r="O45" i="32"/>
  <c r="O46" i="32"/>
  <c r="O47" i="32"/>
  <c r="O48" i="32"/>
  <c r="O49" i="32"/>
  <c r="O50" i="32"/>
  <c r="O51" i="32"/>
  <c r="O52" i="32"/>
  <c r="O53" i="32"/>
  <c r="O8" i="32"/>
  <c r="P8" i="32"/>
  <c r="K8" i="32" l="1"/>
  <c r="D8" i="32"/>
  <c r="E8" i="32"/>
  <c r="U8" i="35" l="1"/>
  <c r="EH9" i="34" l="1"/>
  <c r="EG9" i="34"/>
  <c r="EF9" i="34"/>
  <c r="EE9" i="34"/>
  <c r="ED9" i="34"/>
  <c r="EC9" i="34"/>
  <c r="EB9" i="34"/>
  <c r="EA9" i="34"/>
  <c r="DZ9" i="34"/>
  <c r="DY9" i="34"/>
  <c r="DX9" i="34"/>
  <c r="DW9" i="34"/>
  <c r="I66" i="46" l="1"/>
  <c r="G66" i="46"/>
  <c r="M66" i="46"/>
  <c r="L66" i="46"/>
  <c r="H66" i="46"/>
  <c r="D66" i="46"/>
  <c r="E66" i="46"/>
  <c r="C66" i="46"/>
  <c r="K66" i="46"/>
  <c r="J66" i="46"/>
  <c r="F66" i="46"/>
  <c r="N66" i="46"/>
  <c r="DV9" i="34"/>
  <c r="R56" i="46" s="1"/>
  <c r="DU9" i="34"/>
  <c r="Q56" i="46" s="1"/>
  <c r="DT9" i="34"/>
  <c r="P56" i="46" s="1"/>
  <c r="DS9" i="34"/>
  <c r="O56" i="46" s="1"/>
  <c r="DR9" i="34"/>
  <c r="N56" i="46" s="1"/>
  <c r="DQ9" i="34"/>
  <c r="M56" i="46" s="1"/>
  <c r="DP9" i="34"/>
  <c r="L56" i="46" s="1"/>
  <c r="DO9" i="34"/>
  <c r="K56" i="46" s="1"/>
  <c r="DN9" i="34"/>
  <c r="DM9" i="34"/>
  <c r="DL9" i="34"/>
  <c r="H56" i="46" s="1"/>
  <c r="DK9" i="34"/>
  <c r="G56" i="46" s="1"/>
  <c r="DJ9" i="34"/>
  <c r="F56" i="46" s="1"/>
  <c r="DI9" i="34"/>
  <c r="E56" i="46" s="1"/>
  <c r="DH9" i="34"/>
  <c r="D56" i="46" s="1"/>
  <c r="DG9" i="34"/>
  <c r="C56" i="46" s="1"/>
  <c r="DF9" i="34"/>
  <c r="R46" i="46" s="1"/>
  <c r="DE9" i="34"/>
  <c r="Q46" i="46" s="1"/>
  <c r="DD9" i="34"/>
  <c r="DC9" i="34"/>
  <c r="DB9" i="34"/>
  <c r="N46" i="46" s="1"/>
  <c r="DA9" i="34"/>
  <c r="M46" i="46" s="1"/>
  <c r="CZ9" i="34"/>
  <c r="L46" i="46" s="1"/>
  <c r="CY9" i="34"/>
  <c r="K46" i="46" s="1"/>
  <c r="J46" i="46"/>
  <c r="CW9" i="34"/>
  <c r="I46" i="46" s="1"/>
  <c r="CV9" i="34"/>
  <c r="H46" i="46" s="1"/>
  <c r="CU9" i="34"/>
  <c r="G46" i="46" s="1"/>
  <c r="CT9" i="34"/>
  <c r="CS9" i="34"/>
  <c r="CR9" i="34"/>
  <c r="CQ9" i="34"/>
  <c r="CP9" i="34"/>
  <c r="L36" i="46" s="1"/>
  <c r="CO9" i="34"/>
  <c r="K36" i="46" s="1"/>
  <c r="CN9" i="34"/>
  <c r="J36" i="46" s="1"/>
  <c r="CM9" i="34"/>
  <c r="I36" i="46" s="1"/>
  <c r="CL9" i="34"/>
  <c r="H36" i="46" s="1"/>
  <c r="CK9" i="34"/>
  <c r="G36" i="46" s="1"/>
  <c r="CJ9" i="34"/>
  <c r="F36" i="46" s="1"/>
  <c r="CI9" i="34"/>
  <c r="E36" i="46" s="1"/>
  <c r="CH9" i="34"/>
  <c r="CG9" i="34"/>
  <c r="CF9" i="34"/>
  <c r="R27" i="46" s="1"/>
  <c r="CE9" i="34"/>
  <c r="Q27" i="46" s="1"/>
  <c r="CD9" i="34"/>
  <c r="P27" i="46" s="1"/>
  <c r="CC9" i="34"/>
  <c r="O27" i="46" s="1"/>
  <c r="CB9" i="34"/>
  <c r="N27" i="46" s="1"/>
  <c r="CA9" i="34"/>
  <c r="M27" i="46" s="1"/>
  <c r="BZ9" i="34"/>
  <c r="BY9" i="34"/>
  <c r="BX9" i="34"/>
  <c r="J27" i="46" s="1"/>
  <c r="BW9" i="34"/>
  <c r="I27" i="46" s="1"/>
  <c r="BV9" i="34"/>
  <c r="H27" i="46" s="1"/>
  <c r="BU9" i="34"/>
  <c r="G27" i="46" s="1"/>
  <c r="BT9" i="34"/>
  <c r="BS9" i="34"/>
  <c r="BR9" i="34"/>
  <c r="BQ9" i="34"/>
  <c r="AJ9" i="34"/>
  <c r="D35" i="45" s="1"/>
  <c r="H9" i="34"/>
  <c r="I9" i="34"/>
  <c r="I8" i="45" s="1"/>
  <c r="J9" i="34"/>
  <c r="G9" i="34"/>
  <c r="F9" i="34"/>
  <c r="F8" i="34"/>
  <c r="F7" i="34"/>
  <c r="M9" i="34"/>
  <c r="M8" i="34"/>
  <c r="M7" i="34"/>
  <c r="L9" i="34"/>
  <c r="L8" i="34"/>
  <c r="L7" i="34"/>
  <c r="K9" i="34"/>
  <c r="K8" i="34"/>
  <c r="K7" i="34"/>
  <c r="F7" i="45" l="1"/>
  <c r="CD8" i="35"/>
  <c r="E46" i="46"/>
  <c r="L6" i="45"/>
  <c r="F8" i="45"/>
  <c r="CG8" i="35"/>
  <c r="P46" i="46"/>
  <c r="K6" i="45"/>
  <c r="L7" i="45"/>
  <c r="BV8" i="35"/>
  <c r="E27" i="46"/>
  <c r="CB8" i="35"/>
  <c r="C46" i="46"/>
  <c r="L8" i="45"/>
  <c r="CE8" i="35"/>
  <c r="F46" i="46"/>
  <c r="K8" i="35"/>
  <c r="K8" i="45"/>
  <c r="M6" i="45"/>
  <c r="G8" i="45"/>
  <c r="BT8" i="35"/>
  <c r="C27" i="46"/>
  <c r="BX8" i="35"/>
  <c r="K27" i="46"/>
  <c r="BZ8" i="35"/>
  <c r="C36" i="46"/>
  <c r="CH8" i="35"/>
  <c r="I56" i="46"/>
  <c r="M7" i="45"/>
  <c r="J8" i="45"/>
  <c r="BW8" i="35"/>
  <c r="F27" i="46"/>
  <c r="CC8" i="35"/>
  <c r="D46" i="46"/>
  <c r="M8" i="45"/>
  <c r="CF8" i="35"/>
  <c r="O46" i="46"/>
  <c r="K7" i="45"/>
  <c r="F6" i="45"/>
  <c r="H8" i="45"/>
  <c r="BU8" i="35"/>
  <c r="D27" i="46"/>
  <c r="BY8" i="35"/>
  <c r="L27" i="46"/>
  <c r="CA8" i="35"/>
  <c r="D36" i="46"/>
  <c r="CI8" i="35"/>
  <c r="J56" i="46"/>
  <c r="M14" i="12"/>
  <c r="L14" i="12"/>
  <c r="K14" i="12"/>
  <c r="J14" i="12"/>
  <c r="I14" i="12"/>
  <c r="H14" i="12"/>
  <c r="G14" i="12"/>
  <c r="F14" i="12"/>
  <c r="E14" i="12"/>
  <c r="D14" i="12"/>
  <c r="C14" i="12"/>
  <c r="B14" i="12"/>
  <c r="I8" i="12"/>
  <c r="H8" i="12"/>
  <c r="G8" i="12"/>
  <c r="F8" i="12"/>
  <c r="E8" i="12"/>
  <c r="D8" i="12"/>
  <c r="C8" i="12"/>
  <c r="B8" i="12"/>
  <c r="K19" i="10"/>
  <c r="J19" i="10"/>
  <c r="I19" i="10"/>
  <c r="H19" i="10"/>
  <c r="G19" i="10"/>
  <c r="F19" i="10"/>
  <c r="E19" i="10"/>
  <c r="D19" i="10"/>
  <c r="C19" i="10"/>
  <c r="B19" i="10"/>
  <c r="K11" i="10"/>
  <c r="H11" i="10"/>
  <c r="G11" i="10"/>
  <c r="F11" i="10"/>
  <c r="E11" i="10"/>
  <c r="D11" i="10"/>
  <c r="C11" i="10"/>
  <c r="K10" i="10"/>
  <c r="H10" i="10"/>
  <c r="G10" i="10"/>
  <c r="F10" i="10"/>
  <c r="E10" i="10"/>
  <c r="D10" i="10"/>
  <c r="C10" i="10"/>
  <c r="K9" i="10"/>
  <c r="J9" i="10"/>
  <c r="I9" i="10"/>
  <c r="H9" i="10"/>
  <c r="G9" i="10"/>
  <c r="F9" i="10"/>
  <c r="E9" i="10"/>
  <c r="D9" i="10"/>
  <c r="C9" i="10"/>
  <c r="K8" i="10"/>
  <c r="J8" i="10"/>
  <c r="I8" i="10"/>
  <c r="H8" i="10"/>
  <c r="G8" i="10"/>
  <c r="F8" i="10"/>
  <c r="E8" i="10"/>
  <c r="D8" i="10"/>
  <c r="C8" i="10"/>
  <c r="H39" i="9"/>
  <c r="G39" i="9"/>
  <c r="F39" i="9"/>
  <c r="E39" i="9"/>
  <c r="D39" i="9"/>
  <c r="C39" i="9"/>
  <c r="H33" i="9"/>
  <c r="G33" i="9"/>
  <c r="F33" i="9"/>
  <c r="E33" i="9"/>
  <c r="D33" i="9"/>
  <c r="C33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H38" i="9"/>
  <c r="G38" i="9"/>
  <c r="F38" i="9"/>
  <c r="E38" i="9"/>
  <c r="D38" i="9"/>
  <c r="C38" i="9"/>
  <c r="H32" i="9"/>
  <c r="G32" i="9"/>
  <c r="F32" i="9"/>
  <c r="E32" i="9"/>
  <c r="D32" i="9"/>
  <c r="C32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P9" i="9"/>
  <c r="O9" i="9"/>
  <c r="N9" i="9"/>
  <c r="M9" i="9"/>
  <c r="L9" i="9"/>
  <c r="K9" i="9"/>
  <c r="J9" i="9"/>
  <c r="I9" i="9"/>
  <c r="H9" i="9"/>
  <c r="G9" i="9"/>
  <c r="F9" i="9"/>
  <c r="E9" i="9"/>
  <c r="D9" i="9"/>
  <c r="H18" i="12"/>
  <c r="E18" i="12"/>
  <c r="H16" i="12"/>
  <c r="E16" i="12"/>
  <c r="C9" i="9"/>
  <c r="K18" i="8"/>
  <c r="J18" i="8"/>
  <c r="I18" i="8"/>
  <c r="H18" i="8"/>
  <c r="G18" i="8"/>
  <c r="F18" i="8"/>
  <c r="E18" i="8"/>
  <c r="D18" i="8"/>
  <c r="C18" i="8"/>
  <c r="B18" i="8"/>
  <c r="L14" i="8"/>
  <c r="K14" i="8"/>
  <c r="J14" i="8"/>
  <c r="I14" i="8"/>
  <c r="H14" i="8"/>
  <c r="G14" i="8"/>
  <c r="F14" i="8"/>
  <c r="E14" i="8"/>
  <c r="D14" i="8"/>
  <c r="C14" i="8"/>
  <c r="B14" i="8"/>
  <c r="K8" i="8"/>
  <c r="J8" i="8"/>
  <c r="I8" i="8"/>
  <c r="H8" i="8"/>
  <c r="G8" i="8"/>
  <c r="F8" i="8"/>
  <c r="E8" i="8"/>
  <c r="D8" i="8"/>
  <c r="E36" i="7"/>
  <c r="E35" i="7"/>
  <c r="C33" i="7"/>
  <c r="E29" i="7"/>
  <c r="DA9" i="32" l="1"/>
  <c r="DA10" i="32"/>
  <c r="DA11" i="32"/>
  <c r="DA12" i="32"/>
  <c r="DA13" i="32"/>
  <c r="DA14" i="32"/>
  <c r="DA15" i="32"/>
  <c r="DA16" i="32"/>
  <c r="DA17" i="32"/>
  <c r="DA18" i="32"/>
  <c r="DA19" i="32"/>
  <c r="DA20" i="32"/>
  <c r="DA21" i="32"/>
  <c r="DA22" i="32"/>
  <c r="DA23" i="32"/>
  <c r="DA24" i="32"/>
  <c r="DA25" i="32"/>
  <c r="DA26" i="32"/>
  <c r="DA27" i="32"/>
  <c r="DA28" i="32"/>
  <c r="DA29" i="32"/>
  <c r="DA30" i="32"/>
  <c r="DA31" i="32"/>
  <c r="DA32" i="32"/>
  <c r="DA33" i="32"/>
  <c r="DA34" i="32"/>
  <c r="DA35" i="32"/>
  <c r="DA36" i="32"/>
  <c r="DA37" i="32"/>
  <c r="DA38" i="32"/>
  <c r="DA39" i="32"/>
  <c r="DA40" i="32"/>
  <c r="DA41" i="32"/>
  <c r="DA42" i="32"/>
  <c r="DA43" i="32"/>
  <c r="DA44" i="32"/>
  <c r="DA45" i="32"/>
  <c r="DA46" i="32"/>
  <c r="DA47" i="32"/>
  <c r="DA48" i="32"/>
  <c r="DA49" i="32"/>
  <c r="DA50" i="32"/>
  <c r="DA51" i="32"/>
  <c r="DA52" i="32"/>
  <c r="DA53" i="32"/>
  <c r="DA8" i="32"/>
  <c r="CP9" i="32" l="1"/>
  <c r="CP10" i="32"/>
  <c r="CP11" i="32"/>
  <c r="CP12" i="32"/>
  <c r="CP13" i="32"/>
  <c r="CP14" i="32"/>
  <c r="CP15" i="32"/>
  <c r="CP16" i="32"/>
  <c r="CP17" i="32"/>
  <c r="CP18" i="32"/>
  <c r="CP19" i="32"/>
  <c r="CP20" i="32"/>
  <c r="CP21" i="32"/>
  <c r="CP22" i="32"/>
  <c r="CP23" i="32"/>
  <c r="CP24" i="32"/>
  <c r="CP25" i="32"/>
  <c r="CP26" i="32"/>
  <c r="CP27" i="32"/>
  <c r="CP28" i="32"/>
  <c r="CP29" i="32"/>
  <c r="CP30" i="32"/>
  <c r="CP31" i="32"/>
  <c r="CP32" i="32"/>
  <c r="CP33" i="32"/>
  <c r="CP34" i="32"/>
  <c r="CP35" i="32"/>
  <c r="CP36" i="32"/>
  <c r="CP37" i="32"/>
  <c r="CP38" i="32"/>
  <c r="CP39" i="32"/>
  <c r="CP40" i="32"/>
  <c r="CP41" i="32"/>
  <c r="CP42" i="32"/>
  <c r="CP43" i="32"/>
  <c r="CP44" i="32"/>
  <c r="CP45" i="32"/>
  <c r="CP46" i="32"/>
  <c r="CP47" i="32"/>
  <c r="CP48" i="32"/>
  <c r="CP49" i="32"/>
  <c r="CP50" i="32"/>
  <c r="CP51" i="32"/>
  <c r="CP52" i="32"/>
  <c r="CP53" i="32"/>
  <c r="CP8" i="32"/>
  <c r="BU9" i="32"/>
  <c r="BV9" i="32"/>
  <c r="BW9" i="32"/>
  <c r="BX9" i="32"/>
  <c r="BY9" i="32"/>
  <c r="BZ9" i="32"/>
  <c r="CA9" i="32"/>
  <c r="CB9" i="32"/>
  <c r="CC9" i="32"/>
  <c r="BU10" i="32"/>
  <c r="BV10" i="32"/>
  <c r="BW10" i="32"/>
  <c r="BX10" i="32"/>
  <c r="BY10" i="32"/>
  <c r="BZ10" i="32"/>
  <c r="CA10" i="32"/>
  <c r="CB10" i="32"/>
  <c r="CC10" i="32"/>
  <c r="BU11" i="32"/>
  <c r="BV11" i="32"/>
  <c r="BW11" i="32"/>
  <c r="BX11" i="32"/>
  <c r="BY11" i="32"/>
  <c r="BZ11" i="32"/>
  <c r="CA11" i="32"/>
  <c r="CB11" i="32"/>
  <c r="CC11" i="32"/>
  <c r="BU12" i="32"/>
  <c r="BV12" i="32"/>
  <c r="BW12" i="32"/>
  <c r="BX12" i="32"/>
  <c r="BY12" i="32"/>
  <c r="BZ12" i="32"/>
  <c r="CA12" i="32"/>
  <c r="CB12" i="32"/>
  <c r="CC12" i="32"/>
  <c r="BU13" i="32"/>
  <c r="BV13" i="32"/>
  <c r="BW13" i="32"/>
  <c r="BX13" i="32"/>
  <c r="BY13" i="32"/>
  <c r="BZ13" i="32"/>
  <c r="CA13" i="32"/>
  <c r="CB13" i="32"/>
  <c r="CC13" i="32"/>
  <c r="BU14" i="32"/>
  <c r="BV14" i="32"/>
  <c r="BW14" i="32"/>
  <c r="BX14" i="32"/>
  <c r="BY14" i="32"/>
  <c r="BZ14" i="32"/>
  <c r="CA14" i="32"/>
  <c r="CB14" i="32"/>
  <c r="CC14" i="32"/>
  <c r="BU15" i="32"/>
  <c r="BV15" i="32"/>
  <c r="BW15" i="32"/>
  <c r="BX15" i="32"/>
  <c r="BY15" i="32"/>
  <c r="BZ15" i="32"/>
  <c r="CA15" i="32"/>
  <c r="CB15" i="32"/>
  <c r="CC15" i="32"/>
  <c r="BU16" i="32"/>
  <c r="BV16" i="32"/>
  <c r="BW16" i="32"/>
  <c r="BX16" i="32"/>
  <c r="BY16" i="32"/>
  <c r="BZ16" i="32"/>
  <c r="CA16" i="32"/>
  <c r="CB16" i="32"/>
  <c r="CC16" i="32"/>
  <c r="BU17" i="32"/>
  <c r="BV17" i="32"/>
  <c r="BW17" i="32"/>
  <c r="BX17" i="32"/>
  <c r="BY17" i="32"/>
  <c r="BZ17" i="32"/>
  <c r="CA17" i="32"/>
  <c r="CB17" i="32"/>
  <c r="CC17" i="32"/>
  <c r="BU18" i="32"/>
  <c r="BV18" i="32"/>
  <c r="BW18" i="32"/>
  <c r="BX18" i="32"/>
  <c r="BY18" i="32"/>
  <c r="BZ18" i="32"/>
  <c r="CA18" i="32"/>
  <c r="CB18" i="32"/>
  <c r="CC18" i="32"/>
  <c r="BU19" i="32"/>
  <c r="BV19" i="32"/>
  <c r="BW19" i="32"/>
  <c r="BX19" i="32"/>
  <c r="BY19" i="32"/>
  <c r="BZ19" i="32"/>
  <c r="CA19" i="32"/>
  <c r="CB19" i="32"/>
  <c r="CC19" i="32"/>
  <c r="BU20" i="32"/>
  <c r="BV20" i="32"/>
  <c r="BW20" i="32"/>
  <c r="BX20" i="32"/>
  <c r="BY20" i="32"/>
  <c r="BZ20" i="32"/>
  <c r="CA20" i="32"/>
  <c r="CB20" i="32"/>
  <c r="CC20" i="32"/>
  <c r="BU21" i="32"/>
  <c r="BV21" i="32"/>
  <c r="BW21" i="32"/>
  <c r="BX21" i="32"/>
  <c r="BY21" i="32"/>
  <c r="BZ21" i="32"/>
  <c r="CA21" i="32"/>
  <c r="CB21" i="32"/>
  <c r="CC21" i="32"/>
  <c r="BU22" i="32"/>
  <c r="BV22" i="32"/>
  <c r="BW22" i="32"/>
  <c r="BX22" i="32"/>
  <c r="BY22" i="32"/>
  <c r="BZ22" i="32"/>
  <c r="CA22" i="32"/>
  <c r="CB22" i="32"/>
  <c r="CC22" i="32"/>
  <c r="BU23" i="32"/>
  <c r="BV23" i="32"/>
  <c r="BW23" i="32"/>
  <c r="BX23" i="32"/>
  <c r="BY23" i="32"/>
  <c r="BZ23" i="32"/>
  <c r="CA23" i="32"/>
  <c r="CB23" i="32"/>
  <c r="CC23" i="32"/>
  <c r="BU24" i="32"/>
  <c r="BV24" i="32"/>
  <c r="BW24" i="32"/>
  <c r="BX24" i="32"/>
  <c r="BY24" i="32"/>
  <c r="BZ24" i="32"/>
  <c r="CA24" i="32"/>
  <c r="CB24" i="32"/>
  <c r="CC24" i="32"/>
  <c r="BU25" i="32"/>
  <c r="BV25" i="32"/>
  <c r="BW25" i="32"/>
  <c r="BX25" i="32"/>
  <c r="BY25" i="32"/>
  <c r="BZ25" i="32"/>
  <c r="CA25" i="32"/>
  <c r="CB25" i="32"/>
  <c r="CC25" i="32"/>
  <c r="BU26" i="32"/>
  <c r="BV26" i="32"/>
  <c r="BW26" i="32"/>
  <c r="BX26" i="32"/>
  <c r="BY26" i="32"/>
  <c r="BZ26" i="32"/>
  <c r="CA26" i="32"/>
  <c r="CB26" i="32"/>
  <c r="CC26" i="32"/>
  <c r="BU27" i="32"/>
  <c r="BV27" i="32"/>
  <c r="BW27" i="32"/>
  <c r="BX27" i="32"/>
  <c r="BY27" i="32"/>
  <c r="BZ27" i="32"/>
  <c r="CA27" i="32"/>
  <c r="CB27" i="32"/>
  <c r="CC27" i="32"/>
  <c r="BU28" i="32"/>
  <c r="BV28" i="32"/>
  <c r="BW28" i="32"/>
  <c r="BX28" i="32"/>
  <c r="BY28" i="32"/>
  <c r="BZ28" i="32"/>
  <c r="CA28" i="32"/>
  <c r="CB28" i="32"/>
  <c r="CC28" i="32"/>
  <c r="BU29" i="32"/>
  <c r="BV29" i="32"/>
  <c r="BW29" i="32"/>
  <c r="BX29" i="32"/>
  <c r="BY29" i="32"/>
  <c r="BZ29" i="32"/>
  <c r="CA29" i="32"/>
  <c r="CB29" i="32"/>
  <c r="CC29" i="32"/>
  <c r="BU30" i="32"/>
  <c r="BV30" i="32"/>
  <c r="BW30" i="32"/>
  <c r="BX30" i="32"/>
  <c r="BY30" i="32"/>
  <c r="BZ30" i="32"/>
  <c r="CA30" i="32"/>
  <c r="CB30" i="32"/>
  <c r="CC30" i="32"/>
  <c r="BU31" i="32"/>
  <c r="BV31" i="32"/>
  <c r="BW31" i="32"/>
  <c r="BX31" i="32"/>
  <c r="BY31" i="32"/>
  <c r="BZ31" i="32"/>
  <c r="CA31" i="32"/>
  <c r="CB31" i="32"/>
  <c r="CC31" i="32"/>
  <c r="BU32" i="32"/>
  <c r="BV32" i="32"/>
  <c r="BW32" i="32"/>
  <c r="BX32" i="32"/>
  <c r="BY32" i="32"/>
  <c r="BZ32" i="32"/>
  <c r="CA32" i="32"/>
  <c r="CB32" i="32"/>
  <c r="CC32" i="32"/>
  <c r="BU33" i="32"/>
  <c r="BV33" i="32"/>
  <c r="BW33" i="32"/>
  <c r="BX33" i="32"/>
  <c r="BY33" i="32"/>
  <c r="BZ33" i="32"/>
  <c r="CA33" i="32"/>
  <c r="CB33" i="32"/>
  <c r="CC33" i="32"/>
  <c r="BU34" i="32"/>
  <c r="BV34" i="32"/>
  <c r="BW34" i="32"/>
  <c r="BX34" i="32"/>
  <c r="BY34" i="32"/>
  <c r="BZ34" i="32"/>
  <c r="CA34" i="32"/>
  <c r="CB34" i="32"/>
  <c r="CC34" i="32"/>
  <c r="BU35" i="32"/>
  <c r="BV35" i="32"/>
  <c r="BW35" i="32"/>
  <c r="BX35" i="32"/>
  <c r="BY35" i="32"/>
  <c r="BZ35" i="32"/>
  <c r="CA35" i="32"/>
  <c r="CB35" i="32"/>
  <c r="CC35" i="32"/>
  <c r="BU36" i="32"/>
  <c r="BV36" i="32"/>
  <c r="BW36" i="32"/>
  <c r="BX36" i="32"/>
  <c r="BY36" i="32"/>
  <c r="BZ36" i="32"/>
  <c r="CA36" i="32"/>
  <c r="CB36" i="32"/>
  <c r="CC36" i="32"/>
  <c r="BU37" i="32"/>
  <c r="BV37" i="32"/>
  <c r="BW37" i="32"/>
  <c r="BX37" i="32"/>
  <c r="BY37" i="32"/>
  <c r="BZ37" i="32"/>
  <c r="CA37" i="32"/>
  <c r="CB37" i="32"/>
  <c r="CC37" i="32"/>
  <c r="BU38" i="32"/>
  <c r="BV38" i="32"/>
  <c r="BW38" i="32"/>
  <c r="BX38" i="32"/>
  <c r="BY38" i="32"/>
  <c r="BZ38" i="32"/>
  <c r="CA38" i="32"/>
  <c r="CB38" i="32"/>
  <c r="CC38" i="32"/>
  <c r="BU39" i="32"/>
  <c r="BV39" i="32"/>
  <c r="BW39" i="32"/>
  <c r="BX39" i="32"/>
  <c r="BY39" i="32"/>
  <c r="BZ39" i="32"/>
  <c r="CA39" i="32"/>
  <c r="CB39" i="32"/>
  <c r="CC39" i="32"/>
  <c r="BU40" i="32"/>
  <c r="BV40" i="32"/>
  <c r="BW40" i="32"/>
  <c r="BX40" i="32"/>
  <c r="BY40" i="32"/>
  <c r="BZ40" i="32"/>
  <c r="CA40" i="32"/>
  <c r="CB40" i="32"/>
  <c r="CC40" i="32"/>
  <c r="BU41" i="32"/>
  <c r="BV41" i="32"/>
  <c r="BW41" i="32"/>
  <c r="BX41" i="32"/>
  <c r="BY41" i="32"/>
  <c r="BZ41" i="32"/>
  <c r="CA41" i="32"/>
  <c r="CB41" i="32"/>
  <c r="CC41" i="32"/>
  <c r="BU42" i="32"/>
  <c r="BV42" i="32"/>
  <c r="BW42" i="32"/>
  <c r="BX42" i="32"/>
  <c r="BY42" i="32"/>
  <c r="BZ42" i="32"/>
  <c r="CA42" i="32"/>
  <c r="CB42" i="32"/>
  <c r="CC42" i="32"/>
  <c r="BU43" i="32"/>
  <c r="BV43" i="32"/>
  <c r="BW43" i="32"/>
  <c r="BX43" i="32"/>
  <c r="BY43" i="32"/>
  <c r="BZ43" i="32"/>
  <c r="CA43" i="32"/>
  <c r="CB43" i="32"/>
  <c r="CC43" i="32"/>
  <c r="BU44" i="32"/>
  <c r="BV44" i="32"/>
  <c r="BW44" i="32"/>
  <c r="BX44" i="32"/>
  <c r="BY44" i="32"/>
  <c r="BZ44" i="32"/>
  <c r="CA44" i="32"/>
  <c r="CB44" i="32"/>
  <c r="CC44" i="32"/>
  <c r="BU45" i="32"/>
  <c r="BV45" i="32"/>
  <c r="BW45" i="32"/>
  <c r="BX45" i="32"/>
  <c r="BY45" i="32"/>
  <c r="BZ45" i="32"/>
  <c r="CA45" i="32"/>
  <c r="CB45" i="32"/>
  <c r="CC45" i="32"/>
  <c r="BU46" i="32"/>
  <c r="BV46" i="32"/>
  <c r="BW46" i="32"/>
  <c r="BX46" i="32"/>
  <c r="BY46" i="32"/>
  <c r="BZ46" i="32"/>
  <c r="CA46" i="32"/>
  <c r="CB46" i="32"/>
  <c r="CC46" i="32"/>
  <c r="BU47" i="32"/>
  <c r="BV47" i="32"/>
  <c r="BW47" i="32"/>
  <c r="BX47" i="32"/>
  <c r="BY47" i="32"/>
  <c r="BZ47" i="32"/>
  <c r="CA47" i="32"/>
  <c r="CB47" i="32"/>
  <c r="CC47" i="32"/>
  <c r="BU48" i="32"/>
  <c r="BV48" i="32"/>
  <c r="BW48" i="32"/>
  <c r="BX48" i="32"/>
  <c r="BY48" i="32"/>
  <c r="BZ48" i="32"/>
  <c r="CA48" i="32"/>
  <c r="CB48" i="32"/>
  <c r="CC48" i="32"/>
  <c r="BU49" i="32"/>
  <c r="BV49" i="32"/>
  <c r="BW49" i="32"/>
  <c r="BX49" i="32"/>
  <c r="BY49" i="32"/>
  <c r="BZ49" i="32"/>
  <c r="CA49" i="32"/>
  <c r="CB49" i="32"/>
  <c r="CC49" i="32"/>
  <c r="BU50" i="32"/>
  <c r="BV50" i="32"/>
  <c r="BW50" i="32"/>
  <c r="BX50" i="32"/>
  <c r="BY50" i="32"/>
  <c r="BZ50" i="32"/>
  <c r="CA50" i="32"/>
  <c r="CB50" i="32"/>
  <c r="CC50" i="32"/>
  <c r="BU51" i="32"/>
  <c r="BV51" i="32"/>
  <c r="BW51" i="32"/>
  <c r="BX51" i="32"/>
  <c r="BY51" i="32"/>
  <c r="BZ51" i="32"/>
  <c r="CA51" i="32"/>
  <c r="CB51" i="32"/>
  <c r="CC51" i="32"/>
  <c r="BU52" i="32"/>
  <c r="BV52" i="32"/>
  <c r="BW52" i="32"/>
  <c r="BX52" i="32"/>
  <c r="BY52" i="32"/>
  <c r="BZ52" i="32"/>
  <c r="CA52" i="32"/>
  <c r="CB52" i="32"/>
  <c r="CC52" i="32"/>
  <c r="BU53" i="32"/>
  <c r="BV53" i="32"/>
  <c r="BW53" i="32"/>
  <c r="BX53" i="32"/>
  <c r="BY53" i="32"/>
  <c r="BZ53" i="32"/>
  <c r="CA53" i="32"/>
  <c r="CB53" i="32"/>
  <c r="CC53" i="32"/>
  <c r="CC8" i="32"/>
  <c r="CB8" i="32"/>
  <c r="CA8" i="32"/>
  <c r="BZ8" i="32"/>
  <c r="BY8" i="32"/>
  <c r="BX8" i="32"/>
  <c r="BW8" i="32"/>
  <c r="BV8" i="32"/>
  <c r="BU8" i="32"/>
  <c r="AW9" i="32" l="1"/>
  <c r="AX9" i="32"/>
  <c r="AY9" i="32"/>
  <c r="AZ9" i="32"/>
  <c r="AW10" i="32"/>
  <c r="AX10" i="32"/>
  <c r="AY10" i="32"/>
  <c r="AZ10" i="32"/>
  <c r="AW11" i="32"/>
  <c r="AX11" i="32"/>
  <c r="AY11" i="32"/>
  <c r="AZ11" i="32"/>
  <c r="AW12" i="32"/>
  <c r="AX12" i="32"/>
  <c r="AY12" i="32"/>
  <c r="AZ12" i="32"/>
  <c r="AW13" i="32"/>
  <c r="AX13" i="32"/>
  <c r="AY13" i="32"/>
  <c r="AZ13" i="32"/>
  <c r="AW14" i="32"/>
  <c r="AX14" i="32"/>
  <c r="AY14" i="32"/>
  <c r="AZ14" i="32"/>
  <c r="AW15" i="32"/>
  <c r="AX15" i="32"/>
  <c r="AY15" i="32"/>
  <c r="AZ15" i="32"/>
  <c r="AW16" i="32"/>
  <c r="AX16" i="32"/>
  <c r="AY16" i="32"/>
  <c r="AZ16" i="32"/>
  <c r="AW17" i="32"/>
  <c r="AX17" i="32"/>
  <c r="AY17" i="32"/>
  <c r="AZ17" i="32"/>
  <c r="AW18" i="32"/>
  <c r="AX18" i="32"/>
  <c r="AY18" i="32"/>
  <c r="AZ18" i="32"/>
  <c r="AW19" i="32"/>
  <c r="AX19" i="32"/>
  <c r="AY19" i="32"/>
  <c r="AZ19" i="32"/>
  <c r="AW20" i="32"/>
  <c r="AX20" i="32"/>
  <c r="AY20" i="32"/>
  <c r="AZ20" i="32"/>
  <c r="AW21" i="32"/>
  <c r="AX21" i="32"/>
  <c r="AY21" i="32"/>
  <c r="AZ21" i="32"/>
  <c r="AW22" i="32"/>
  <c r="AX22" i="32"/>
  <c r="AY22" i="32"/>
  <c r="AZ22" i="32"/>
  <c r="AW23" i="32"/>
  <c r="AX23" i="32"/>
  <c r="AY23" i="32"/>
  <c r="AZ23" i="32"/>
  <c r="AW24" i="32"/>
  <c r="AX24" i="32"/>
  <c r="AY24" i="32"/>
  <c r="AZ24" i="32"/>
  <c r="AW25" i="32"/>
  <c r="AX25" i="32"/>
  <c r="AY25" i="32"/>
  <c r="AZ25" i="32"/>
  <c r="AW26" i="32"/>
  <c r="AX26" i="32"/>
  <c r="AY26" i="32"/>
  <c r="AZ26" i="32"/>
  <c r="AW27" i="32"/>
  <c r="AX27" i="32"/>
  <c r="AY27" i="32"/>
  <c r="AZ27" i="32"/>
  <c r="AW28" i="32"/>
  <c r="AX28" i="32"/>
  <c r="AY28" i="32"/>
  <c r="AZ28" i="32"/>
  <c r="AW29" i="32"/>
  <c r="AX29" i="32"/>
  <c r="AY29" i="32"/>
  <c r="AZ29" i="32"/>
  <c r="AW30" i="32"/>
  <c r="AX30" i="32"/>
  <c r="AY30" i="32"/>
  <c r="AZ30" i="32"/>
  <c r="AW31" i="32"/>
  <c r="AX31" i="32"/>
  <c r="AY31" i="32"/>
  <c r="AZ31" i="32"/>
  <c r="AW32" i="32"/>
  <c r="AX32" i="32"/>
  <c r="AY32" i="32"/>
  <c r="AZ32" i="32"/>
  <c r="AW33" i="32"/>
  <c r="AX33" i="32"/>
  <c r="AY33" i="32"/>
  <c r="AZ33" i="32"/>
  <c r="AW34" i="32"/>
  <c r="AX34" i="32"/>
  <c r="AY34" i="32"/>
  <c r="AZ34" i="32"/>
  <c r="AW35" i="32"/>
  <c r="AX35" i="32"/>
  <c r="AY35" i="32"/>
  <c r="AZ35" i="32"/>
  <c r="AW36" i="32"/>
  <c r="AX36" i="32"/>
  <c r="AY36" i="32"/>
  <c r="AZ36" i="32"/>
  <c r="AW37" i="32"/>
  <c r="AX37" i="32"/>
  <c r="AY37" i="32"/>
  <c r="AZ37" i="32"/>
  <c r="AW38" i="32"/>
  <c r="AX38" i="32"/>
  <c r="AY38" i="32"/>
  <c r="AZ38" i="32"/>
  <c r="AW39" i="32"/>
  <c r="AX39" i="32"/>
  <c r="AY39" i="32"/>
  <c r="AZ39" i="32"/>
  <c r="AW40" i="32"/>
  <c r="AX40" i="32"/>
  <c r="AY40" i="32"/>
  <c r="AZ40" i="32"/>
  <c r="AW41" i="32"/>
  <c r="AX41" i="32"/>
  <c r="AY41" i="32"/>
  <c r="AZ41" i="32"/>
  <c r="AW42" i="32"/>
  <c r="AX42" i="32"/>
  <c r="AY42" i="32"/>
  <c r="AZ42" i="32"/>
  <c r="AW43" i="32"/>
  <c r="AX43" i="32"/>
  <c r="AY43" i="32"/>
  <c r="AZ43" i="32"/>
  <c r="AW44" i="32"/>
  <c r="AX44" i="32"/>
  <c r="AY44" i="32"/>
  <c r="AZ44" i="32"/>
  <c r="AW45" i="32"/>
  <c r="AX45" i="32"/>
  <c r="AY45" i="32"/>
  <c r="AZ45" i="32"/>
  <c r="AW46" i="32"/>
  <c r="AX46" i="32"/>
  <c r="AY46" i="32"/>
  <c r="AZ46" i="32"/>
  <c r="AW47" i="32"/>
  <c r="AX47" i="32"/>
  <c r="AY47" i="32"/>
  <c r="AZ47" i="32"/>
  <c r="AW48" i="32"/>
  <c r="AX48" i="32"/>
  <c r="AY48" i="32"/>
  <c r="AZ48" i="32"/>
  <c r="AW49" i="32"/>
  <c r="AX49" i="32"/>
  <c r="AY49" i="32"/>
  <c r="AZ49" i="32"/>
  <c r="AW50" i="32"/>
  <c r="AX50" i="32"/>
  <c r="AY50" i="32"/>
  <c r="AZ50" i="32"/>
  <c r="AW51" i="32"/>
  <c r="AX51" i="32"/>
  <c r="AY51" i="32"/>
  <c r="AZ51" i="32"/>
  <c r="AW52" i="32"/>
  <c r="AX52" i="32"/>
  <c r="AY52" i="32"/>
  <c r="AZ52" i="32"/>
  <c r="AW53" i="32"/>
  <c r="AX53" i="32"/>
  <c r="AY53" i="32"/>
  <c r="AZ53" i="32"/>
  <c r="AZ8" i="32"/>
  <c r="AY8" i="32"/>
  <c r="AX8" i="32"/>
  <c r="AW8" i="32"/>
  <c r="AV9" i="32"/>
  <c r="AV10" i="32"/>
  <c r="AV11" i="32"/>
  <c r="AV12" i="32"/>
  <c r="AV13" i="32"/>
  <c r="AV14" i="32"/>
  <c r="AV15" i="32"/>
  <c r="AV16" i="32"/>
  <c r="AV17" i="32"/>
  <c r="AV18" i="32"/>
  <c r="AV19" i="32"/>
  <c r="AV20" i="32"/>
  <c r="AV21" i="32"/>
  <c r="AV22" i="32"/>
  <c r="AV23" i="32"/>
  <c r="AV24" i="32"/>
  <c r="AV25" i="32"/>
  <c r="AV26" i="32"/>
  <c r="AV27" i="32"/>
  <c r="AV28" i="32"/>
  <c r="AV29" i="32"/>
  <c r="AV30" i="32"/>
  <c r="AV31" i="32"/>
  <c r="AV32" i="32"/>
  <c r="AV33" i="32"/>
  <c r="AV34" i="32"/>
  <c r="AV35" i="32"/>
  <c r="AV36" i="32"/>
  <c r="AV37" i="32"/>
  <c r="AV38" i="32"/>
  <c r="AV39" i="32"/>
  <c r="AV40" i="32"/>
  <c r="AV41" i="32"/>
  <c r="AV42" i="32"/>
  <c r="AV43" i="32"/>
  <c r="AV44" i="32"/>
  <c r="AV45" i="32"/>
  <c r="AV46" i="32"/>
  <c r="AV47" i="32"/>
  <c r="AV48" i="32"/>
  <c r="AV49" i="32"/>
  <c r="AV50" i="32"/>
  <c r="AV51" i="32"/>
  <c r="AV52" i="32"/>
  <c r="AV53" i="32"/>
  <c r="AV8" i="32"/>
  <c r="AT9" i="32"/>
  <c r="AU9" i="32"/>
  <c r="AT10" i="32"/>
  <c r="AU10" i="32"/>
  <c r="AT11" i="32"/>
  <c r="AU11" i="32"/>
  <c r="AT12" i="32"/>
  <c r="AU12" i="32"/>
  <c r="AT13" i="32"/>
  <c r="AU13" i="32"/>
  <c r="AT14" i="32"/>
  <c r="AU14" i="32"/>
  <c r="AT15" i="32"/>
  <c r="AU15" i="32"/>
  <c r="AT16" i="32"/>
  <c r="AU16" i="32"/>
  <c r="AT17" i="32"/>
  <c r="AU17" i="32"/>
  <c r="AT18" i="32"/>
  <c r="AU18" i="32"/>
  <c r="AT19" i="32"/>
  <c r="AU19" i="32"/>
  <c r="AT20" i="32"/>
  <c r="AU20" i="32"/>
  <c r="AT21" i="32"/>
  <c r="AU21" i="32"/>
  <c r="AT22" i="32"/>
  <c r="AU22" i="32"/>
  <c r="AT23" i="32"/>
  <c r="AU23" i="32"/>
  <c r="AT24" i="32"/>
  <c r="AU24" i="32"/>
  <c r="AT25" i="32"/>
  <c r="AU25" i="32"/>
  <c r="AT26" i="32"/>
  <c r="AU26" i="32"/>
  <c r="AT27" i="32"/>
  <c r="AU27" i="32"/>
  <c r="AT28" i="32"/>
  <c r="AU28" i="32"/>
  <c r="AT29" i="32"/>
  <c r="AU29" i="32"/>
  <c r="AT30" i="32"/>
  <c r="AU30" i="32"/>
  <c r="AT31" i="32"/>
  <c r="AU31" i="32"/>
  <c r="AT32" i="32"/>
  <c r="AU32" i="32"/>
  <c r="AT33" i="32"/>
  <c r="AU33" i="32"/>
  <c r="AT34" i="32"/>
  <c r="AU34" i="32"/>
  <c r="AT35" i="32"/>
  <c r="AU35" i="32"/>
  <c r="AT36" i="32"/>
  <c r="AU36" i="32"/>
  <c r="AT37" i="32"/>
  <c r="AU37" i="32"/>
  <c r="AT38" i="32"/>
  <c r="AU38" i="32"/>
  <c r="AT39" i="32"/>
  <c r="AU39" i="32"/>
  <c r="AT40" i="32"/>
  <c r="AU40" i="32"/>
  <c r="AT41" i="32"/>
  <c r="AU41" i="32"/>
  <c r="AT42" i="32"/>
  <c r="AU42" i="32"/>
  <c r="AT43" i="32"/>
  <c r="AU43" i="32"/>
  <c r="AT44" i="32"/>
  <c r="AU44" i="32"/>
  <c r="AT45" i="32"/>
  <c r="AU45" i="32"/>
  <c r="AT46" i="32"/>
  <c r="AU46" i="32"/>
  <c r="AT47" i="32"/>
  <c r="AU47" i="32"/>
  <c r="AT48" i="32"/>
  <c r="AU48" i="32"/>
  <c r="AT49" i="32"/>
  <c r="AU49" i="32"/>
  <c r="AT50" i="32"/>
  <c r="AU50" i="32"/>
  <c r="AT51" i="32"/>
  <c r="AU51" i="32"/>
  <c r="AT52" i="32"/>
  <c r="AU52" i="32"/>
  <c r="AT53" i="32"/>
  <c r="AU53" i="32"/>
  <c r="AU8" i="32"/>
  <c r="AT8" i="32"/>
  <c r="AS9" i="32"/>
  <c r="AS10" i="32"/>
  <c r="AS11" i="32"/>
  <c r="AS12" i="32"/>
  <c r="AS13" i="32"/>
  <c r="AS14" i="32"/>
  <c r="AS15" i="32"/>
  <c r="AS16" i="32"/>
  <c r="AS17" i="32"/>
  <c r="AS18" i="32"/>
  <c r="AS19" i="32"/>
  <c r="AS20" i="32"/>
  <c r="AS21" i="32"/>
  <c r="AS22" i="32"/>
  <c r="AS23" i="32"/>
  <c r="AS24" i="32"/>
  <c r="AS25" i="32"/>
  <c r="AS26" i="32"/>
  <c r="AS27" i="32"/>
  <c r="AS28" i="32"/>
  <c r="AS29" i="32"/>
  <c r="AS30" i="32"/>
  <c r="AS31" i="32"/>
  <c r="AS32" i="32"/>
  <c r="AS33" i="32"/>
  <c r="AS34" i="32"/>
  <c r="AS35" i="32"/>
  <c r="AS36" i="32"/>
  <c r="AS37" i="32"/>
  <c r="AS38" i="32"/>
  <c r="AS39" i="32"/>
  <c r="AS40" i="32"/>
  <c r="AS41" i="32"/>
  <c r="AS42" i="32"/>
  <c r="AS43" i="32"/>
  <c r="AS44" i="32"/>
  <c r="AS45" i="32"/>
  <c r="AS46" i="32"/>
  <c r="AS47" i="32"/>
  <c r="AS48" i="32"/>
  <c r="AS49" i="32"/>
  <c r="AS50" i="32"/>
  <c r="AS51" i="32"/>
  <c r="AS52" i="32"/>
  <c r="AS53" i="32"/>
  <c r="AS8" i="32"/>
  <c r="AR9" i="32"/>
  <c r="AR10" i="32"/>
  <c r="AR11" i="32"/>
  <c r="AR12" i="32"/>
  <c r="AR13" i="32"/>
  <c r="AR14" i="32"/>
  <c r="AR15" i="32"/>
  <c r="AR16" i="32"/>
  <c r="AR17" i="32"/>
  <c r="AR18" i="32"/>
  <c r="AR19" i="32"/>
  <c r="AR20" i="32"/>
  <c r="AR21" i="32"/>
  <c r="AR22" i="32"/>
  <c r="AR23" i="32"/>
  <c r="AR24" i="32"/>
  <c r="AR25" i="32"/>
  <c r="AR26" i="32"/>
  <c r="AR27" i="32"/>
  <c r="AR28" i="32"/>
  <c r="AR29" i="32"/>
  <c r="AR30" i="32"/>
  <c r="AR31" i="32"/>
  <c r="AR32" i="32"/>
  <c r="AR33" i="32"/>
  <c r="AR34" i="32"/>
  <c r="AR35" i="32"/>
  <c r="AR36" i="32"/>
  <c r="AR37" i="32"/>
  <c r="AR38" i="32"/>
  <c r="AR39" i="32"/>
  <c r="AR40" i="32"/>
  <c r="AR41" i="32"/>
  <c r="AR42" i="32"/>
  <c r="AR43" i="32"/>
  <c r="AR44" i="32"/>
  <c r="AR45" i="32"/>
  <c r="AR46" i="32"/>
  <c r="AR47" i="32"/>
  <c r="AR48" i="32"/>
  <c r="AR49" i="32"/>
  <c r="AR50" i="32"/>
  <c r="AR51" i="32"/>
  <c r="AR52" i="32"/>
  <c r="AR53" i="32"/>
  <c r="AR8" i="32"/>
  <c r="Z9" i="32" l="1"/>
  <c r="Z10" i="32"/>
  <c r="Z11" i="32"/>
  <c r="Z12" i="32"/>
  <c r="Z13" i="32"/>
  <c r="Z14" i="32"/>
  <c r="Z15" i="32"/>
  <c r="Z16" i="32"/>
  <c r="Z17" i="32"/>
  <c r="Z18" i="32"/>
  <c r="Z19" i="32"/>
  <c r="Z20" i="32"/>
  <c r="Z21" i="32"/>
  <c r="Z22" i="32"/>
  <c r="Z23" i="32"/>
  <c r="Z24" i="32"/>
  <c r="Z25" i="32"/>
  <c r="Z26" i="32"/>
  <c r="Z27" i="32"/>
  <c r="Z28" i="32"/>
  <c r="Z29" i="32"/>
  <c r="Z30" i="32"/>
  <c r="Z31" i="32"/>
  <c r="Z32" i="32"/>
  <c r="Z33" i="32"/>
  <c r="Z34" i="32"/>
  <c r="Z35" i="32"/>
  <c r="Z36" i="32"/>
  <c r="Z37" i="32"/>
  <c r="Z38" i="32"/>
  <c r="Z39" i="32"/>
  <c r="Z40" i="32"/>
  <c r="Z41" i="32"/>
  <c r="Z42" i="32"/>
  <c r="Z43" i="32"/>
  <c r="Z44" i="32"/>
  <c r="Z45" i="32"/>
  <c r="Z46" i="32"/>
  <c r="Z47" i="32"/>
  <c r="Z48" i="32"/>
  <c r="Z49" i="32"/>
  <c r="Z50" i="32"/>
  <c r="Z51" i="32"/>
  <c r="Z52" i="32"/>
  <c r="Z53" i="32"/>
  <c r="Z8" i="32"/>
  <c r="Y9" i="32"/>
  <c r="Y10" i="32"/>
  <c r="Y11" i="32"/>
  <c r="Y12" i="32"/>
  <c r="Y13" i="32"/>
  <c r="Y14" i="32"/>
  <c r="Y15" i="32"/>
  <c r="Y16" i="32"/>
  <c r="Y17" i="32"/>
  <c r="Y18" i="32"/>
  <c r="Y19" i="32"/>
  <c r="Y20" i="32"/>
  <c r="Y21" i="32"/>
  <c r="Y22" i="32"/>
  <c r="Y23" i="32"/>
  <c r="Y24" i="32"/>
  <c r="Y25" i="32"/>
  <c r="Y26" i="32"/>
  <c r="Y27" i="32"/>
  <c r="Y28" i="32"/>
  <c r="Y29" i="32"/>
  <c r="Y30" i="32"/>
  <c r="Y31" i="32"/>
  <c r="Y32" i="32"/>
  <c r="Y33" i="32"/>
  <c r="Y34" i="32"/>
  <c r="Y35" i="32"/>
  <c r="Y36" i="32"/>
  <c r="Y37" i="32"/>
  <c r="Y38" i="32"/>
  <c r="Y39" i="32"/>
  <c r="Y40" i="32"/>
  <c r="Y41" i="32"/>
  <c r="Y42" i="32"/>
  <c r="Y43" i="32"/>
  <c r="Y44" i="32"/>
  <c r="Y45" i="32"/>
  <c r="Y46" i="32"/>
  <c r="Y47" i="32"/>
  <c r="Y48" i="32"/>
  <c r="Y49" i="32"/>
  <c r="Y50" i="32"/>
  <c r="Y51" i="32"/>
  <c r="Y52" i="32"/>
  <c r="Y53" i="32"/>
  <c r="Y8" i="32"/>
  <c r="U9" i="32"/>
  <c r="V9" i="32"/>
  <c r="W9" i="32"/>
  <c r="X9" i="32"/>
  <c r="U10" i="32"/>
  <c r="V10" i="32"/>
  <c r="W10" i="32"/>
  <c r="X10" i="32"/>
  <c r="U11" i="32"/>
  <c r="V11" i="32"/>
  <c r="W11" i="32"/>
  <c r="X11" i="32"/>
  <c r="U12" i="32"/>
  <c r="V12" i="32"/>
  <c r="W12" i="32"/>
  <c r="X12" i="32"/>
  <c r="U13" i="32"/>
  <c r="V13" i="32"/>
  <c r="W13" i="32"/>
  <c r="X13" i="32"/>
  <c r="U14" i="32"/>
  <c r="V14" i="32"/>
  <c r="W14" i="32"/>
  <c r="X14" i="32"/>
  <c r="U15" i="32"/>
  <c r="V15" i="32"/>
  <c r="W15" i="32"/>
  <c r="X15" i="32"/>
  <c r="U16" i="32"/>
  <c r="V16" i="32"/>
  <c r="W16" i="32"/>
  <c r="X16" i="32"/>
  <c r="U17" i="32"/>
  <c r="V17" i="32"/>
  <c r="W17" i="32"/>
  <c r="X17" i="32"/>
  <c r="U18" i="32"/>
  <c r="V18" i="32"/>
  <c r="W18" i="32"/>
  <c r="X18" i="32"/>
  <c r="U19" i="32"/>
  <c r="V19" i="32"/>
  <c r="W19" i="32"/>
  <c r="X19" i="32"/>
  <c r="U20" i="32"/>
  <c r="V20" i="32"/>
  <c r="W20" i="32"/>
  <c r="X20" i="32"/>
  <c r="U21" i="32"/>
  <c r="V21" i="32"/>
  <c r="W21" i="32"/>
  <c r="X21" i="32"/>
  <c r="U22" i="32"/>
  <c r="V22" i="32"/>
  <c r="W22" i="32"/>
  <c r="X22" i="32"/>
  <c r="U23" i="32"/>
  <c r="V23" i="32"/>
  <c r="W23" i="32"/>
  <c r="X23" i="32"/>
  <c r="U24" i="32"/>
  <c r="V24" i="32"/>
  <c r="W24" i="32"/>
  <c r="X24" i="32"/>
  <c r="U25" i="32"/>
  <c r="V25" i="32"/>
  <c r="W25" i="32"/>
  <c r="X25" i="32"/>
  <c r="U26" i="32"/>
  <c r="V26" i="32"/>
  <c r="W26" i="32"/>
  <c r="X26" i="32"/>
  <c r="U27" i="32"/>
  <c r="V27" i="32"/>
  <c r="W27" i="32"/>
  <c r="X27" i="32"/>
  <c r="U28" i="32"/>
  <c r="V28" i="32"/>
  <c r="W28" i="32"/>
  <c r="X28" i="32"/>
  <c r="U29" i="32"/>
  <c r="V29" i="32"/>
  <c r="W29" i="32"/>
  <c r="X29" i="32"/>
  <c r="U30" i="32"/>
  <c r="V30" i="32"/>
  <c r="W30" i="32"/>
  <c r="X30" i="32"/>
  <c r="U31" i="32"/>
  <c r="V31" i="32"/>
  <c r="W31" i="32"/>
  <c r="X31" i="32"/>
  <c r="U32" i="32"/>
  <c r="V32" i="32"/>
  <c r="W32" i="32"/>
  <c r="X32" i="32"/>
  <c r="U33" i="32"/>
  <c r="V33" i="32"/>
  <c r="W33" i="32"/>
  <c r="X33" i="32"/>
  <c r="U34" i="32"/>
  <c r="V34" i="32"/>
  <c r="W34" i="32"/>
  <c r="X34" i="32"/>
  <c r="U35" i="32"/>
  <c r="V35" i="32"/>
  <c r="W35" i="32"/>
  <c r="X35" i="32"/>
  <c r="U36" i="32"/>
  <c r="V36" i="32"/>
  <c r="W36" i="32"/>
  <c r="X36" i="32"/>
  <c r="U37" i="32"/>
  <c r="V37" i="32"/>
  <c r="W37" i="32"/>
  <c r="X37" i="32"/>
  <c r="U38" i="32"/>
  <c r="V38" i="32"/>
  <c r="W38" i="32"/>
  <c r="X38" i="32"/>
  <c r="U39" i="32"/>
  <c r="V39" i="32"/>
  <c r="W39" i="32"/>
  <c r="X39" i="32"/>
  <c r="U40" i="32"/>
  <c r="V40" i="32"/>
  <c r="W40" i="32"/>
  <c r="X40" i="32"/>
  <c r="U41" i="32"/>
  <c r="V41" i="32"/>
  <c r="W41" i="32"/>
  <c r="X41" i="32"/>
  <c r="U42" i="32"/>
  <c r="V42" i="32"/>
  <c r="W42" i="32"/>
  <c r="X42" i="32"/>
  <c r="U43" i="32"/>
  <c r="V43" i="32"/>
  <c r="W43" i="32"/>
  <c r="X43" i="32"/>
  <c r="U44" i="32"/>
  <c r="V44" i="32"/>
  <c r="W44" i="32"/>
  <c r="X44" i="32"/>
  <c r="U45" i="32"/>
  <c r="V45" i="32"/>
  <c r="W45" i="32"/>
  <c r="X45" i="32"/>
  <c r="U46" i="32"/>
  <c r="V46" i="32"/>
  <c r="W46" i="32"/>
  <c r="X46" i="32"/>
  <c r="U47" i="32"/>
  <c r="V47" i="32"/>
  <c r="W47" i="32"/>
  <c r="X47" i="32"/>
  <c r="U48" i="32"/>
  <c r="V48" i="32"/>
  <c r="W48" i="32"/>
  <c r="X48" i="32"/>
  <c r="U49" i="32"/>
  <c r="V49" i="32"/>
  <c r="W49" i="32"/>
  <c r="X49" i="32"/>
  <c r="U50" i="32"/>
  <c r="V50" i="32"/>
  <c r="W50" i="32"/>
  <c r="X50" i="32"/>
  <c r="U51" i="32"/>
  <c r="V51" i="32"/>
  <c r="W51" i="32"/>
  <c r="X51" i="32"/>
  <c r="U52" i="32"/>
  <c r="V52" i="32"/>
  <c r="W52" i="32"/>
  <c r="X52" i="32"/>
  <c r="U53" i="32"/>
  <c r="V53" i="32"/>
  <c r="W53" i="32"/>
  <c r="X53" i="32"/>
  <c r="X8" i="32"/>
  <c r="W8" i="32"/>
  <c r="V8" i="32"/>
  <c r="U8" i="32"/>
  <c r="T9" i="32"/>
  <c r="T10" i="32"/>
  <c r="T11" i="32"/>
  <c r="T12" i="32"/>
  <c r="T13" i="32"/>
  <c r="T14" i="32"/>
  <c r="T15" i="32"/>
  <c r="T16" i="32"/>
  <c r="T17" i="32"/>
  <c r="T18" i="32"/>
  <c r="T19" i="32"/>
  <c r="T20" i="32"/>
  <c r="T21" i="32"/>
  <c r="T22" i="32"/>
  <c r="T23" i="32"/>
  <c r="T24" i="32"/>
  <c r="T25" i="32"/>
  <c r="T26" i="32"/>
  <c r="T27" i="32"/>
  <c r="T28" i="32"/>
  <c r="T29" i="32"/>
  <c r="T30" i="32"/>
  <c r="T31" i="32"/>
  <c r="T32" i="32"/>
  <c r="T33" i="32"/>
  <c r="T34" i="32"/>
  <c r="T35" i="32"/>
  <c r="T36" i="32"/>
  <c r="T37" i="32"/>
  <c r="T38" i="32"/>
  <c r="T39" i="32"/>
  <c r="T40" i="32"/>
  <c r="T41" i="32"/>
  <c r="T42" i="32"/>
  <c r="T43" i="32"/>
  <c r="T44" i="32"/>
  <c r="T45" i="32"/>
  <c r="T46" i="32"/>
  <c r="T47" i="32"/>
  <c r="T48" i="32"/>
  <c r="T49" i="32"/>
  <c r="T50" i="32"/>
  <c r="T51" i="32"/>
  <c r="T52" i="32"/>
  <c r="T53" i="32"/>
  <c r="T8" i="32"/>
  <c r="S9" i="32"/>
  <c r="S10" i="32"/>
  <c r="S11" i="32"/>
  <c r="S12" i="32"/>
  <c r="S13" i="32"/>
  <c r="S14" i="32"/>
  <c r="S15" i="32"/>
  <c r="S16" i="32"/>
  <c r="S17" i="32"/>
  <c r="S18" i="32"/>
  <c r="S19" i="32"/>
  <c r="S20" i="32"/>
  <c r="S21" i="32"/>
  <c r="S22" i="32"/>
  <c r="S23" i="32"/>
  <c r="S24" i="32"/>
  <c r="S25" i="32"/>
  <c r="S26" i="32"/>
  <c r="S27" i="32"/>
  <c r="S28" i="32"/>
  <c r="S29" i="32"/>
  <c r="S30" i="32"/>
  <c r="S31" i="32"/>
  <c r="S32" i="32"/>
  <c r="S33" i="32"/>
  <c r="S34" i="32"/>
  <c r="S35" i="32"/>
  <c r="S36" i="32"/>
  <c r="S37" i="32"/>
  <c r="S38" i="32"/>
  <c r="S39" i="32"/>
  <c r="S40" i="32"/>
  <c r="S41" i="32"/>
  <c r="S42" i="32"/>
  <c r="S43" i="32"/>
  <c r="S44" i="32"/>
  <c r="S45" i="32"/>
  <c r="S46" i="32"/>
  <c r="S47" i="32"/>
  <c r="S48" i="32"/>
  <c r="S49" i="32"/>
  <c r="S50" i="32"/>
  <c r="S51" i="32"/>
  <c r="S52" i="32"/>
  <c r="S53" i="32"/>
  <c r="S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D9" i="32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F54" i="2"/>
  <c r="O7" i="34" s="1"/>
  <c r="D15" i="45" s="1"/>
  <c r="F55" i="2"/>
  <c r="O8" i="34" s="1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BQ7" i="34" s="1"/>
  <c r="AY54" i="2"/>
  <c r="BS7" i="34" s="1"/>
  <c r="AZ54" i="2"/>
  <c r="BU7" i="34" s="1"/>
  <c r="G25" i="46" s="1"/>
  <c r="BA54" i="2"/>
  <c r="BW7" i="34" s="1"/>
  <c r="I25" i="46" s="1"/>
  <c r="BB54" i="2"/>
  <c r="BY7" i="34" s="1"/>
  <c r="BC54" i="2"/>
  <c r="CA7" i="34" s="1"/>
  <c r="M25" i="46" s="1"/>
  <c r="BD54" i="2"/>
  <c r="CC7" i="34" s="1"/>
  <c r="O25" i="46" s="1"/>
  <c r="BE54" i="2"/>
  <c r="CE7" i="34" s="1"/>
  <c r="Q25" i="46" s="1"/>
  <c r="BF54" i="2"/>
  <c r="CG7" i="34" s="1"/>
  <c r="BG54" i="2"/>
  <c r="CI7" i="34" s="1"/>
  <c r="E34" i="46" s="1"/>
  <c r="BH54" i="2"/>
  <c r="CK7" i="34" s="1"/>
  <c r="G34" i="46" s="1"/>
  <c r="BI54" i="2"/>
  <c r="CM7" i="34" s="1"/>
  <c r="I34" i="46" s="1"/>
  <c r="BJ54" i="2"/>
  <c r="CO7" i="34" s="1"/>
  <c r="K34" i="46" s="1"/>
  <c r="BK54" i="2"/>
  <c r="CQ7" i="34" s="1"/>
  <c r="BL54" i="2"/>
  <c r="CS7" i="34" s="1"/>
  <c r="BM54" i="2"/>
  <c r="CU7" i="34" s="1"/>
  <c r="G44" i="46" s="1"/>
  <c r="BN54" i="2"/>
  <c r="CW7" i="34" s="1"/>
  <c r="I44" i="46" s="1"/>
  <c r="BO54" i="2"/>
  <c r="CY7" i="34" s="1"/>
  <c r="K44" i="46" s="1"/>
  <c r="BP54" i="2"/>
  <c r="DA7" i="34" s="1"/>
  <c r="M44" i="46" s="1"/>
  <c r="BQ54" i="2"/>
  <c r="BR54" i="2"/>
  <c r="DE7" i="34" s="1"/>
  <c r="Q44" i="46" s="1"/>
  <c r="BS54" i="2"/>
  <c r="DG7" i="34" s="1"/>
  <c r="C54" i="46" s="1"/>
  <c r="BT54" i="2"/>
  <c r="DI7" i="34" s="1"/>
  <c r="E54" i="46" s="1"/>
  <c r="BU54" i="2"/>
  <c r="DK7" i="34" s="1"/>
  <c r="G54" i="46" s="1"/>
  <c r="BV54" i="2"/>
  <c r="DM7" i="34" s="1"/>
  <c r="BW54" i="2"/>
  <c r="DO7" i="34" s="1"/>
  <c r="K54" i="46" s="1"/>
  <c r="BX54" i="2"/>
  <c r="DQ7" i="34" s="1"/>
  <c r="M54" i="46" s="1"/>
  <c r="BY54" i="2"/>
  <c r="DS7" i="34" s="1"/>
  <c r="O54" i="46" s="1"/>
  <c r="BZ54" i="2"/>
  <c r="DU7" i="34" s="1"/>
  <c r="Q54" i="46" s="1"/>
  <c r="CA54" i="2"/>
  <c r="DW7" i="34" s="1"/>
  <c r="CB54" i="2"/>
  <c r="DY7" i="34" s="1"/>
  <c r="CC54" i="2"/>
  <c r="EA7" i="34" s="1"/>
  <c r="CD54" i="2"/>
  <c r="EC7" i="34" s="1"/>
  <c r="CE54" i="2"/>
  <c r="EE7" i="34" s="1"/>
  <c r="CF54" i="2"/>
  <c r="EG7" i="34" s="1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R7" i="34" s="1"/>
  <c r="DB54" i="2"/>
  <c r="BT7" i="34" s="1"/>
  <c r="DC54" i="2"/>
  <c r="BV7" i="34" s="1"/>
  <c r="H25" i="46" s="1"/>
  <c r="DD54" i="2"/>
  <c r="BX7" i="34" s="1"/>
  <c r="J25" i="46" s="1"/>
  <c r="DE54" i="2"/>
  <c r="BZ7" i="34" s="1"/>
  <c r="DF54" i="2"/>
  <c r="CB7" i="34" s="1"/>
  <c r="N25" i="46" s="1"/>
  <c r="DG54" i="2"/>
  <c r="CD7" i="34" s="1"/>
  <c r="P25" i="46" s="1"/>
  <c r="DH54" i="2"/>
  <c r="CF7" i="34" s="1"/>
  <c r="R25" i="46" s="1"/>
  <c r="DI54" i="2"/>
  <c r="CH7" i="34" s="1"/>
  <c r="DJ54" i="2"/>
  <c r="CJ7" i="34" s="1"/>
  <c r="F34" i="46" s="1"/>
  <c r="DK54" i="2"/>
  <c r="CL7" i="34" s="1"/>
  <c r="H34" i="46" s="1"/>
  <c r="DL54" i="2"/>
  <c r="CN7" i="34" s="1"/>
  <c r="J34" i="46" s="1"/>
  <c r="DM54" i="2"/>
  <c r="CP7" i="34" s="1"/>
  <c r="L34" i="46" s="1"/>
  <c r="DN54" i="2"/>
  <c r="CR7" i="34" s="1"/>
  <c r="DO54" i="2"/>
  <c r="CT7" i="34" s="1"/>
  <c r="DP54" i="2"/>
  <c r="CV7" i="34" s="1"/>
  <c r="H44" i="46" s="1"/>
  <c r="DQ54" i="2"/>
  <c r="DR54" i="2"/>
  <c r="CZ7" i="34" s="1"/>
  <c r="L44" i="46" s="1"/>
  <c r="DS54" i="2"/>
  <c r="DB7" i="34" s="1"/>
  <c r="N44" i="46" s="1"/>
  <c r="DT54" i="2"/>
  <c r="DD7" i="34" s="1"/>
  <c r="DU54" i="2"/>
  <c r="DF7" i="34" s="1"/>
  <c r="R44" i="46" s="1"/>
  <c r="DV54" i="2"/>
  <c r="DH7" i="34" s="1"/>
  <c r="D54" i="46" s="1"/>
  <c r="DW54" i="2"/>
  <c r="DJ7" i="34" s="1"/>
  <c r="F54" i="46" s="1"/>
  <c r="DX54" i="2"/>
  <c r="DL7" i="34" s="1"/>
  <c r="H54" i="46" s="1"/>
  <c r="DY54" i="2"/>
  <c r="DN7" i="34" s="1"/>
  <c r="DZ54" i="2"/>
  <c r="DP7" i="34" s="1"/>
  <c r="L54" i="46" s="1"/>
  <c r="EA54" i="2"/>
  <c r="DR7" i="34" s="1"/>
  <c r="N54" i="46" s="1"/>
  <c r="EB54" i="2"/>
  <c r="DT7" i="34" s="1"/>
  <c r="P54" i="46" s="1"/>
  <c r="EC54" i="2"/>
  <c r="DV7" i="34" s="1"/>
  <c r="R54" i="46" s="1"/>
  <c r="ED54" i="2"/>
  <c r="DX7" i="34" s="1"/>
  <c r="EE54" i="2"/>
  <c r="DZ7" i="34" s="1"/>
  <c r="EF54" i="2"/>
  <c r="EB7" i="34" s="1"/>
  <c r="EG54" i="2"/>
  <c r="ED7" i="34" s="1"/>
  <c r="EH54" i="2"/>
  <c r="EF7" i="34" s="1"/>
  <c r="EI54" i="2"/>
  <c r="EH7" i="34" s="1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BQ8" i="34" s="1"/>
  <c r="AY55" i="2"/>
  <c r="BS8" i="34" s="1"/>
  <c r="AZ55" i="2"/>
  <c r="BU8" i="34" s="1"/>
  <c r="G26" i="46" s="1"/>
  <c r="BA55" i="2"/>
  <c r="BW8" i="34" s="1"/>
  <c r="I26" i="46" s="1"/>
  <c r="BB55" i="2"/>
  <c r="BY8" i="34" s="1"/>
  <c r="BC55" i="2"/>
  <c r="CA8" i="34" s="1"/>
  <c r="M26" i="46" s="1"/>
  <c r="BD55" i="2"/>
  <c r="CC8" i="34" s="1"/>
  <c r="O26" i="46" s="1"/>
  <c r="BE55" i="2"/>
  <c r="CE8" i="34" s="1"/>
  <c r="Q26" i="46" s="1"/>
  <c r="BF55" i="2"/>
  <c r="CG8" i="34" s="1"/>
  <c r="BG55" i="2"/>
  <c r="CI8" i="34" s="1"/>
  <c r="E35" i="46" s="1"/>
  <c r="BH55" i="2"/>
  <c r="CK8" i="34" s="1"/>
  <c r="G35" i="46" s="1"/>
  <c r="BI55" i="2"/>
  <c r="CM8" i="34" s="1"/>
  <c r="I35" i="46" s="1"/>
  <c r="BJ55" i="2"/>
  <c r="CO8" i="34" s="1"/>
  <c r="K35" i="46" s="1"/>
  <c r="BK55" i="2"/>
  <c r="CQ8" i="34" s="1"/>
  <c r="BL55" i="2"/>
  <c r="CS8" i="34" s="1"/>
  <c r="BM55" i="2"/>
  <c r="CU8" i="34" s="1"/>
  <c r="G45" i="46" s="1"/>
  <c r="BN55" i="2"/>
  <c r="CW8" i="34" s="1"/>
  <c r="I45" i="46" s="1"/>
  <c r="BO55" i="2"/>
  <c r="CY8" i="34" s="1"/>
  <c r="K45" i="46" s="1"/>
  <c r="BP55" i="2"/>
  <c r="DA8" i="34" s="1"/>
  <c r="M45" i="46" s="1"/>
  <c r="BQ55" i="2"/>
  <c r="BR55" i="2"/>
  <c r="DE8" i="34" s="1"/>
  <c r="Q45" i="46" s="1"/>
  <c r="BS55" i="2"/>
  <c r="DG8" i="34" s="1"/>
  <c r="C55" i="46" s="1"/>
  <c r="BT55" i="2"/>
  <c r="DI8" i="34" s="1"/>
  <c r="E55" i="46" s="1"/>
  <c r="BU55" i="2"/>
  <c r="DK8" i="34" s="1"/>
  <c r="G55" i="46" s="1"/>
  <c r="BV55" i="2"/>
  <c r="DM8" i="34" s="1"/>
  <c r="BW55" i="2"/>
  <c r="DO8" i="34" s="1"/>
  <c r="K55" i="46" s="1"/>
  <c r="BX55" i="2"/>
  <c r="DQ8" i="34" s="1"/>
  <c r="M55" i="46" s="1"/>
  <c r="BY55" i="2"/>
  <c r="DS8" i="34" s="1"/>
  <c r="O55" i="46" s="1"/>
  <c r="BZ55" i="2"/>
  <c r="DU8" i="34" s="1"/>
  <c r="Q55" i="46" s="1"/>
  <c r="CA55" i="2"/>
  <c r="DW8" i="34" s="1"/>
  <c r="CB55" i="2"/>
  <c r="DY8" i="34" s="1"/>
  <c r="CC55" i="2"/>
  <c r="EA8" i="34" s="1"/>
  <c r="CD55" i="2"/>
  <c r="EC8" i="34" s="1"/>
  <c r="CE55" i="2"/>
  <c r="EE8" i="34" s="1"/>
  <c r="CF55" i="2"/>
  <c r="EG8" i="34" s="1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R8" i="34" s="1"/>
  <c r="DB55" i="2"/>
  <c r="BT8" i="34" s="1"/>
  <c r="DC55" i="2"/>
  <c r="BV8" i="34" s="1"/>
  <c r="H26" i="46" s="1"/>
  <c r="DD55" i="2"/>
  <c r="BX8" i="34" s="1"/>
  <c r="J26" i="46" s="1"/>
  <c r="DE55" i="2"/>
  <c r="BZ8" i="34" s="1"/>
  <c r="DF55" i="2"/>
  <c r="CB8" i="34" s="1"/>
  <c r="N26" i="46" s="1"/>
  <c r="DG55" i="2"/>
  <c r="CD8" i="34" s="1"/>
  <c r="P26" i="46" s="1"/>
  <c r="DH55" i="2"/>
  <c r="CF8" i="34" s="1"/>
  <c r="R26" i="46" s="1"/>
  <c r="DI55" i="2"/>
  <c r="CH8" i="34" s="1"/>
  <c r="DJ55" i="2"/>
  <c r="CJ8" i="34" s="1"/>
  <c r="F35" i="46" s="1"/>
  <c r="DK55" i="2"/>
  <c r="CL8" i="34" s="1"/>
  <c r="H35" i="46" s="1"/>
  <c r="DL55" i="2"/>
  <c r="CN8" i="34" s="1"/>
  <c r="J35" i="46" s="1"/>
  <c r="DM55" i="2"/>
  <c r="CP8" i="34" s="1"/>
  <c r="L35" i="46" s="1"/>
  <c r="DN55" i="2"/>
  <c r="CR8" i="34" s="1"/>
  <c r="DO55" i="2"/>
  <c r="CT8" i="34" s="1"/>
  <c r="DP55" i="2"/>
  <c r="CV8" i="34" s="1"/>
  <c r="H45" i="46" s="1"/>
  <c r="DQ55" i="2"/>
  <c r="DR55" i="2"/>
  <c r="CZ8" i="34" s="1"/>
  <c r="L45" i="46" s="1"/>
  <c r="DS55" i="2"/>
  <c r="DB8" i="34" s="1"/>
  <c r="N45" i="46" s="1"/>
  <c r="DT55" i="2"/>
  <c r="DD8" i="34" s="1"/>
  <c r="DU55" i="2"/>
  <c r="DF8" i="34" s="1"/>
  <c r="R45" i="46" s="1"/>
  <c r="DV55" i="2"/>
  <c r="DH8" i="34" s="1"/>
  <c r="D55" i="46" s="1"/>
  <c r="DW55" i="2"/>
  <c r="DJ8" i="34" s="1"/>
  <c r="F55" i="46" s="1"/>
  <c r="DX55" i="2"/>
  <c r="DL8" i="34" s="1"/>
  <c r="H55" i="46" s="1"/>
  <c r="DY55" i="2"/>
  <c r="DN8" i="34" s="1"/>
  <c r="DZ55" i="2"/>
  <c r="DP8" i="34" s="1"/>
  <c r="L55" i="46" s="1"/>
  <c r="EA55" i="2"/>
  <c r="DR8" i="34" s="1"/>
  <c r="N55" i="46" s="1"/>
  <c r="EB55" i="2"/>
  <c r="DT8" i="34" s="1"/>
  <c r="P55" i="46" s="1"/>
  <c r="EC55" i="2"/>
  <c r="DV8" i="34" s="1"/>
  <c r="R55" i="46" s="1"/>
  <c r="ED55" i="2"/>
  <c r="DX8" i="34" s="1"/>
  <c r="EE55" i="2"/>
  <c r="DZ8" i="34" s="1"/>
  <c r="EF55" i="2"/>
  <c r="EB8" i="34" s="1"/>
  <c r="EG55" i="2"/>
  <c r="ED8" i="34" s="1"/>
  <c r="EH55" i="2"/>
  <c r="EF8" i="34" s="1"/>
  <c r="EI55" i="2"/>
  <c r="EH8" i="34" s="1"/>
  <c r="K65" i="46" l="1"/>
  <c r="F65" i="46"/>
  <c r="F45" i="46"/>
  <c r="C65" i="46"/>
  <c r="C45" i="46"/>
  <c r="N64" i="46"/>
  <c r="K64" i="46"/>
  <c r="BV6" i="35"/>
  <c r="E25" i="46"/>
  <c r="F64" i="46"/>
  <c r="D65" i="46"/>
  <c r="CC7" i="35"/>
  <c r="D45" i="46"/>
  <c r="BX7" i="35"/>
  <c r="K26" i="46"/>
  <c r="L64" i="46"/>
  <c r="BW6" i="35"/>
  <c r="F25" i="46"/>
  <c r="I64" i="46"/>
  <c r="CH6" i="35"/>
  <c r="I54" i="46"/>
  <c r="BZ6" i="35"/>
  <c r="C34" i="46"/>
  <c r="BT6" i="35"/>
  <c r="C25" i="46"/>
  <c r="N65" i="46"/>
  <c r="CI7" i="35"/>
  <c r="J55" i="46"/>
  <c r="G65" i="46"/>
  <c r="BY7" i="35"/>
  <c r="L26" i="46"/>
  <c r="J45" i="46"/>
  <c r="DC8" i="34"/>
  <c r="J64" i="46"/>
  <c r="CI6" i="35"/>
  <c r="J54" i="46"/>
  <c r="CA6" i="35"/>
  <c r="D34" i="46"/>
  <c r="BU6" i="35"/>
  <c r="D25" i="46"/>
  <c r="G64" i="46"/>
  <c r="BU7" i="35"/>
  <c r="D26" i="46"/>
  <c r="CG7" i="35"/>
  <c r="P45" i="46"/>
  <c r="M65" i="46"/>
  <c r="H64" i="46"/>
  <c r="E64" i="46"/>
  <c r="CD6" i="35"/>
  <c r="E44" i="46"/>
  <c r="C64" i="46"/>
  <c r="D16" i="45"/>
  <c r="F44" i="46"/>
  <c r="C44" i="46"/>
  <c r="L65" i="46"/>
  <c r="BW7" i="35"/>
  <c r="F26" i="46"/>
  <c r="I65" i="46"/>
  <c r="CH7" i="35"/>
  <c r="I55" i="46"/>
  <c r="BZ7" i="35"/>
  <c r="C35" i="46"/>
  <c r="BT7" i="35"/>
  <c r="C26" i="46"/>
  <c r="D64" i="46"/>
  <c r="CC6" i="35"/>
  <c r="D44" i="46"/>
  <c r="BX6" i="35"/>
  <c r="K25" i="46"/>
  <c r="CA7" i="35"/>
  <c r="D35" i="46"/>
  <c r="J44" i="46"/>
  <c r="DC7" i="34"/>
  <c r="CB6" i="35" s="1"/>
  <c r="BV7" i="35"/>
  <c r="E26" i="46"/>
  <c r="J65" i="46"/>
  <c r="BY6" i="35"/>
  <c r="L25" i="46"/>
  <c r="H65" i="46"/>
  <c r="E65" i="46"/>
  <c r="CD7" i="35"/>
  <c r="E45" i="46"/>
  <c r="CG6" i="35"/>
  <c r="P44" i="46"/>
  <c r="M64" i="46"/>
  <c r="E9" i="42"/>
  <c r="E10" i="42"/>
  <c r="E11" i="42"/>
  <c r="E12" i="42"/>
  <c r="E13" i="42"/>
  <c r="E14" i="42"/>
  <c r="E15" i="42"/>
  <c r="E16" i="42"/>
  <c r="E17" i="42"/>
  <c r="E18" i="42"/>
  <c r="E19" i="42"/>
  <c r="E20" i="42"/>
  <c r="E21" i="42"/>
  <c r="E22" i="42"/>
  <c r="E23" i="42"/>
  <c r="E24" i="42"/>
  <c r="E25" i="42"/>
  <c r="E26" i="42"/>
  <c r="E27" i="42"/>
  <c r="E28" i="42"/>
  <c r="E29" i="42"/>
  <c r="E30" i="42"/>
  <c r="E31" i="42"/>
  <c r="E32" i="42"/>
  <c r="E33" i="42"/>
  <c r="E34" i="42"/>
  <c r="E35" i="42"/>
  <c r="E36" i="42"/>
  <c r="E37" i="42"/>
  <c r="E38" i="42"/>
  <c r="E39" i="42"/>
  <c r="E40" i="42"/>
  <c r="E41" i="42"/>
  <c r="E42" i="42"/>
  <c r="E43" i="42"/>
  <c r="E44" i="42"/>
  <c r="E45" i="42"/>
  <c r="E46" i="42"/>
  <c r="E47" i="42"/>
  <c r="E48" i="42"/>
  <c r="E49" i="42"/>
  <c r="E50" i="42"/>
  <c r="E51" i="42"/>
  <c r="E52" i="42"/>
  <c r="E53" i="42"/>
  <c r="E8" i="42"/>
  <c r="CF7" i="35" l="1"/>
  <c r="O45" i="46"/>
  <c r="CE7" i="35"/>
  <c r="CF6" i="35"/>
  <c r="O44" i="46"/>
  <c r="CE6" i="35"/>
  <c r="CB7" i="35"/>
  <c r="BN9" i="32"/>
  <c r="BN10" i="32"/>
  <c r="BN11" i="32"/>
  <c r="BN12" i="32"/>
  <c r="BN13" i="32"/>
  <c r="BN14" i="32"/>
  <c r="BN15" i="32"/>
  <c r="BN16" i="32"/>
  <c r="BN17" i="32"/>
  <c r="BN18" i="32"/>
  <c r="BN19" i="32"/>
  <c r="BN20" i="32"/>
  <c r="BN21" i="32"/>
  <c r="BN22" i="32"/>
  <c r="BN23" i="32"/>
  <c r="BN24" i="32"/>
  <c r="BN25" i="32"/>
  <c r="BN26" i="32"/>
  <c r="BN27" i="32"/>
  <c r="BN28" i="32"/>
  <c r="BN29" i="32"/>
  <c r="BN30" i="32"/>
  <c r="BN31" i="32"/>
  <c r="BN32" i="32"/>
  <c r="BN33" i="32"/>
  <c r="BN34" i="32"/>
  <c r="BN35" i="32"/>
  <c r="BN36" i="32"/>
  <c r="BN37" i="32"/>
  <c r="BN38" i="32"/>
  <c r="BN39" i="32"/>
  <c r="BN40" i="32"/>
  <c r="BN41" i="32"/>
  <c r="BN42" i="32"/>
  <c r="BN43" i="32"/>
  <c r="BN44" i="32"/>
  <c r="BN45" i="32"/>
  <c r="BN46" i="32"/>
  <c r="BN47" i="32"/>
  <c r="BN48" i="32"/>
  <c r="BN49" i="32"/>
  <c r="BN50" i="32"/>
  <c r="BN51" i="32"/>
  <c r="BN52" i="32"/>
  <c r="BN53" i="32"/>
  <c r="BN8" i="32"/>
  <c r="AK9" i="32"/>
  <c r="AK10" i="32"/>
  <c r="AK11" i="32"/>
  <c r="AK12" i="32"/>
  <c r="AK13" i="32"/>
  <c r="AK14" i="32"/>
  <c r="AK15" i="32"/>
  <c r="AK16" i="32"/>
  <c r="AK17" i="32"/>
  <c r="AK18" i="32"/>
  <c r="AK19" i="32"/>
  <c r="AK20" i="32"/>
  <c r="AK21" i="32"/>
  <c r="AK22" i="32"/>
  <c r="AK23" i="32"/>
  <c r="AK24" i="32"/>
  <c r="AK25" i="32"/>
  <c r="AK26" i="32"/>
  <c r="AK27" i="32"/>
  <c r="AK28" i="32"/>
  <c r="AK29" i="32"/>
  <c r="AK30" i="32"/>
  <c r="AK31" i="32"/>
  <c r="AK32" i="32"/>
  <c r="AK33" i="32"/>
  <c r="AK34" i="32"/>
  <c r="AK35" i="32"/>
  <c r="AK36" i="32"/>
  <c r="AK37" i="32"/>
  <c r="AK38" i="32"/>
  <c r="AK39" i="32"/>
  <c r="AK40" i="32"/>
  <c r="AK41" i="32"/>
  <c r="AK42" i="32"/>
  <c r="AK43" i="32"/>
  <c r="AK44" i="32"/>
  <c r="AK45" i="32"/>
  <c r="AK46" i="32"/>
  <c r="AK47" i="32"/>
  <c r="AK48" i="32"/>
  <c r="AK49" i="32"/>
  <c r="AK50" i="32"/>
  <c r="AK51" i="32"/>
  <c r="AK52" i="32"/>
  <c r="AK53" i="32"/>
  <c r="AK8" i="32"/>
  <c r="AE8" i="32" l="1"/>
  <c r="AE9" i="32"/>
  <c r="AF9" i="32"/>
  <c r="AE10" i="32"/>
  <c r="AF10" i="32"/>
  <c r="AE11" i="32"/>
  <c r="AF11" i="32"/>
  <c r="AE12" i="32"/>
  <c r="AF12" i="32"/>
  <c r="AE13" i="32"/>
  <c r="AF13" i="32"/>
  <c r="AE14" i="32"/>
  <c r="AF14" i="32"/>
  <c r="AE15" i="32"/>
  <c r="AF15" i="32"/>
  <c r="AE16" i="32"/>
  <c r="AF16" i="32"/>
  <c r="AE17" i="32"/>
  <c r="AF17" i="32"/>
  <c r="AE18" i="32"/>
  <c r="AF18" i="32"/>
  <c r="AE19" i="32"/>
  <c r="AF19" i="32"/>
  <c r="AE20" i="32"/>
  <c r="AF20" i="32"/>
  <c r="AE21" i="32"/>
  <c r="AF21" i="32"/>
  <c r="AE22" i="32"/>
  <c r="AF22" i="32"/>
  <c r="AE23" i="32"/>
  <c r="AF23" i="32"/>
  <c r="AE24" i="32"/>
  <c r="AF24" i="32"/>
  <c r="AE25" i="32"/>
  <c r="AF25" i="32"/>
  <c r="AE26" i="32"/>
  <c r="AF26" i="32"/>
  <c r="AE27" i="32"/>
  <c r="AF27" i="32"/>
  <c r="AE28" i="32"/>
  <c r="AF28" i="32"/>
  <c r="AE29" i="32"/>
  <c r="AF29" i="32"/>
  <c r="AE30" i="32"/>
  <c r="AF30" i="32"/>
  <c r="AE31" i="32"/>
  <c r="AF31" i="32"/>
  <c r="AE32" i="32"/>
  <c r="AF32" i="32"/>
  <c r="AE33" i="32"/>
  <c r="AF33" i="32"/>
  <c r="AE34" i="32"/>
  <c r="AF34" i="32"/>
  <c r="AE35" i="32"/>
  <c r="AF35" i="32"/>
  <c r="AE36" i="32"/>
  <c r="AF36" i="32"/>
  <c r="AE37" i="32"/>
  <c r="AF37" i="32"/>
  <c r="AE38" i="32"/>
  <c r="AF38" i="32"/>
  <c r="AE39" i="32"/>
  <c r="AF39" i="32"/>
  <c r="AE40" i="32"/>
  <c r="AF40" i="32"/>
  <c r="AE41" i="32"/>
  <c r="AF41" i="32"/>
  <c r="AE42" i="32"/>
  <c r="AF42" i="32"/>
  <c r="AE43" i="32"/>
  <c r="AF43" i="32"/>
  <c r="AE44" i="32"/>
  <c r="AF44" i="32"/>
  <c r="AE45" i="32"/>
  <c r="AF45" i="32"/>
  <c r="AE46" i="32"/>
  <c r="AF46" i="32"/>
  <c r="AE47" i="32"/>
  <c r="AF47" i="32"/>
  <c r="AE48" i="32"/>
  <c r="AF48" i="32"/>
  <c r="AE49" i="32"/>
  <c r="AF49" i="32"/>
  <c r="AE50" i="32"/>
  <c r="AF50" i="32"/>
  <c r="AE51" i="32"/>
  <c r="AF51" i="32"/>
  <c r="AE52" i="32"/>
  <c r="AF52" i="32"/>
  <c r="AE53" i="32"/>
  <c r="AF53" i="32"/>
  <c r="AF8" i="32"/>
  <c r="EI9" i="32" l="1"/>
  <c r="EJ9" i="32"/>
  <c r="EK9" i="32"/>
  <c r="EL9" i="32"/>
  <c r="EM9" i="32"/>
  <c r="EN9" i="32"/>
  <c r="EO9" i="32"/>
  <c r="EP9" i="32"/>
  <c r="EQ9" i="32"/>
  <c r="ER9" i="32"/>
  <c r="EI10" i="32"/>
  <c r="EJ10" i="32"/>
  <c r="EK10" i="32"/>
  <c r="EL10" i="32"/>
  <c r="EM10" i="32"/>
  <c r="EN10" i="32"/>
  <c r="EO10" i="32"/>
  <c r="EP10" i="32"/>
  <c r="EQ10" i="32"/>
  <c r="ER10" i="32"/>
  <c r="EI11" i="32"/>
  <c r="EJ11" i="32"/>
  <c r="EK11" i="32"/>
  <c r="EL11" i="32"/>
  <c r="EM11" i="32"/>
  <c r="EN11" i="32"/>
  <c r="EO11" i="32"/>
  <c r="EP11" i="32"/>
  <c r="EQ11" i="32"/>
  <c r="ER11" i="32"/>
  <c r="EI12" i="32"/>
  <c r="EJ12" i="32"/>
  <c r="EK12" i="32"/>
  <c r="EL12" i="32"/>
  <c r="EM12" i="32"/>
  <c r="EN12" i="32"/>
  <c r="EO12" i="32"/>
  <c r="EP12" i="32"/>
  <c r="EQ12" i="32"/>
  <c r="ER12" i="32"/>
  <c r="EI13" i="32"/>
  <c r="EJ13" i="32"/>
  <c r="EK13" i="32"/>
  <c r="EL13" i="32"/>
  <c r="EM13" i="32"/>
  <c r="EN13" i="32"/>
  <c r="EO13" i="32"/>
  <c r="EP13" i="32"/>
  <c r="EQ13" i="32"/>
  <c r="ER13" i="32"/>
  <c r="EI14" i="32"/>
  <c r="EJ14" i="32"/>
  <c r="EK14" i="32"/>
  <c r="EL14" i="32"/>
  <c r="EM14" i="32"/>
  <c r="EN14" i="32"/>
  <c r="EO14" i="32"/>
  <c r="EP14" i="32"/>
  <c r="EQ14" i="32"/>
  <c r="ER14" i="32"/>
  <c r="EI15" i="32"/>
  <c r="EJ15" i="32"/>
  <c r="EK15" i="32"/>
  <c r="EL15" i="32"/>
  <c r="EM15" i="32"/>
  <c r="EN15" i="32"/>
  <c r="EO15" i="32"/>
  <c r="EP15" i="32"/>
  <c r="EQ15" i="32"/>
  <c r="ER15" i="32"/>
  <c r="EI16" i="32"/>
  <c r="EJ16" i="32"/>
  <c r="EK16" i="32"/>
  <c r="EL16" i="32"/>
  <c r="EM16" i="32"/>
  <c r="EN16" i="32"/>
  <c r="EO16" i="32"/>
  <c r="EP16" i="32"/>
  <c r="EQ16" i="32"/>
  <c r="ER16" i="32"/>
  <c r="EI17" i="32"/>
  <c r="EJ17" i="32"/>
  <c r="EK17" i="32"/>
  <c r="EL17" i="32"/>
  <c r="EM17" i="32"/>
  <c r="EN17" i="32"/>
  <c r="EO17" i="32"/>
  <c r="EP17" i="32"/>
  <c r="EQ17" i="32"/>
  <c r="ER17" i="32"/>
  <c r="EI18" i="32"/>
  <c r="EJ18" i="32"/>
  <c r="EK18" i="32"/>
  <c r="EL18" i="32"/>
  <c r="EM18" i="32"/>
  <c r="EN18" i="32"/>
  <c r="EO18" i="32"/>
  <c r="EP18" i="32"/>
  <c r="EQ18" i="32"/>
  <c r="ER18" i="32"/>
  <c r="EI19" i="32"/>
  <c r="EJ19" i="32"/>
  <c r="EK19" i="32"/>
  <c r="EL19" i="32"/>
  <c r="EM19" i="32"/>
  <c r="EN19" i="32"/>
  <c r="EO19" i="32"/>
  <c r="EP19" i="32"/>
  <c r="EQ19" i="32"/>
  <c r="ER19" i="32"/>
  <c r="EI20" i="32"/>
  <c r="EJ20" i="32"/>
  <c r="EK20" i="32"/>
  <c r="EL20" i="32"/>
  <c r="EM20" i="32"/>
  <c r="EN20" i="32"/>
  <c r="EO20" i="32"/>
  <c r="EP20" i="32"/>
  <c r="EQ20" i="32"/>
  <c r="ER20" i="32"/>
  <c r="EI21" i="32"/>
  <c r="EJ21" i="32"/>
  <c r="EK21" i="32"/>
  <c r="EL21" i="32"/>
  <c r="EM21" i="32"/>
  <c r="EN21" i="32"/>
  <c r="EO21" i="32"/>
  <c r="EP21" i="32"/>
  <c r="EQ21" i="32"/>
  <c r="ER21" i="32"/>
  <c r="EI22" i="32"/>
  <c r="EJ22" i="32"/>
  <c r="EK22" i="32"/>
  <c r="EL22" i="32"/>
  <c r="EM22" i="32"/>
  <c r="EN22" i="32"/>
  <c r="EO22" i="32"/>
  <c r="EP22" i="32"/>
  <c r="EQ22" i="32"/>
  <c r="ER22" i="32"/>
  <c r="EI23" i="32"/>
  <c r="EJ23" i="32"/>
  <c r="EK23" i="32"/>
  <c r="EL23" i="32"/>
  <c r="EM23" i="32"/>
  <c r="EN23" i="32"/>
  <c r="EO23" i="32"/>
  <c r="EP23" i="32"/>
  <c r="EQ23" i="32"/>
  <c r="ER23" i="32"/>
  <c r="EI24" i="32"/>
  <c r="EJ24" i="32"/>
  <c r="EK24" i="32"/>
  <c r="EL24" i="32"/>
  <c r="EM24" i="32"/>
  <c r="EN24" i="32"/>
  <c r="EO24" i="32"/>
  <c r="EP24" i="32"/>
  <c r="EQ24" i="32"/>
  <c r="ER24" i="32"/>
  <c r="EI25" i="32"/>
  <c r="EJ25" i="32"/>
  <c r="EK25" i="32"/>
  <c r="EL25" i="32"/>
  <c r="EM25" i="32"/>
  <c r="EN25" i="32"/>
  <c r="EO25" i="32"/>
  <c r="EP25" i="32"/>
  <c r="EQ25" i="32"/>
  <c r="ER25" i="32"/>
  <c r="EI26" i="32"/>
  <c r="EJ26" i="32"/>
  <c r="EK26" i="32"/>
  <c r="EL26" i="32"/>
  <c r="EM26" i="32"/>
  <c r="EN26" i="32"/>
  <c r="EO26" i="32"/>
  <c r="EP26" i="32"/>
  <c r="EQ26" i="32"/>
  <c r="ER26" i="32"/>
  <c r="EI27" i="32"/>
  <c r="EJ27" i="32"/>
  <c r="EK27" i="32"/>
  <c r="EL27" i="32"/>
  <c r="EM27" i="32"/>
  <c r="EN27" i="32"/>
  <c r="EO27" i="32"/>
  <c r="EP27" i="32"/>
  <c r="EQ27" i="32"/>
  <c r="ER27" i="32"/>
  <c r="EI28" i="32"/>
  <c r="EJ28" i="32"/>
  <c r="EK28" i="32"/>
  <c r="EL28" i="32"/>
  <c r="EM28" i="32"/>
  <c r="EN28" i="32"/>
  <c r="EO28" i="32"/>
  <c r="EP28" i="32"/>
  <c r="EQ28" i="32"/>
  <c r="ER28" i="32"/>
  <c r="EI29" i="32"/>
  <c r="EJ29" i="32"/>
  <c r="EK29" i="32"/>
  <c r="EL29" i="32"/>
  <c r="EM29" i="32"/>
  <c r="EN29" i="32"/>
  <c r="EO29" i="32"/>
  <c r="EP29" i="32"/>
  <c r="EQ29" i="32"/>
  <c r="ER29" i="32"/>
  <c r="EI30" i="32"/>
  <c r="EJ30" i="32"/>
  <c r="EK30" i="32"/>
  <c r="EL30" i="32"/>
  <c r="EM30" i="32"/>
  <c r="EN30" i="32"/>
  <c r="EO30" i="32"/>
  <c r="EP30" i="32"/>
  <c r="EQ30" i="32"/>
  <c r="ER30" i="32"/>
  <c r="EI31" i="32"/>
  <c r="EJ31" i="32"/>
  <c r="EK31" i="32"/>
  <c r="EL31" i="32"/>
  <c r="EM31" i="32"/>
  <c r="EN31" i="32"/>
  <c r="EO31" i="32"/>
  <c r="EP31" i="32"/>
  <c r="EQ31" i="32"/>
  <c r="ER31" i="32"/>
  <c r="EI32" i="32"/>
  <c r="EJ32" i="32"/>
  <c r="EK32" i="32"/>
  <c r="EL32" i="32"/>
  <c r="EM32" i="32"/>
  <c r="EN32" i="32"/>
  <c r="EO32" i="32"/>
  <c r="EP32" i="32"/>
  <c r="EQ32" i="32"/>
  <c r="ER32" i="32"/>
  <c r="EI33" i="32"/>
  <c r="EJ33" i="32"/>
  <c r="EK33" i="32"/>
  <c r="EL33" i="32"/>
  <c r="EM33" i="32"/>
  <c r="EN33" i="32"/>
  <c r="EO33" i="32"/>
  <c r="EP33" i="32"/>
  <c r="EQ33" i="32"/>
  <c r="ER33" i="32"/>
  <c r="EI34" i="32"/>
  <c r="EJ34" i="32"/>
  <c r="EK34" i="32"/>
  <c r="EL34" i="32"/>
  <c r="EM34" i="32"/>
  <c r="EN34" i="32"/>
  <c r="EO34" i="32"/>
  <c r="EP34" i="32"/>
  <c r="EQ34" i="32"/>
  <c r="ER34" i="32"/>
  <c r="EI35" i="32"/>
  <c r="EJ35" i="32"/>
  <c r="EK35" i="32"/>
  <c r="EL35" i="32"/>
  <c r="EM35" i="32"/>
  <c r="EN35" i="32"/>
  <c r="EO35" i="32"/>
  <c r="EP35" i="32"/>
  <c r="EQ35" i="32"/>
  <c r="ER35" i="32"/>
  <c r="EI36" i="32"/>
  <c r="EJ36" i="32"/>
  <c r="EK36" i="32"/>
  <c r="EL36" i="32"/>
  <c r="EM36" i="32"/>
  <c r="EN36" i="32"/>
  <c r="EO36" i="32"/>
  <c r="EP36" i="32"/>
  <c r="EQ36" i="32"/>
  <c r="ER36" i="32"/>
  <c r="EI37" i="32"/>
  <c r="EJ37" i="32"/>
  <c r="EK37" i="32"/>
  <c r="EL37" i="32"/>
  <c r="EM37" i="32"/>
  <c r="EN37" i="32"/>
  <c r="EO37" i="32"/>
  <c r="EP37" i="32"/>
  <c r="EQ37" i="32"/>
  <c r="ER37" i="32"/>
  <c r="EI38" i="32"/>
  <c r="EJ38" i="32"/>
  <c r="EK38" i="32"/>
  <c r="EL38" i="32"/>
  <c r="EM38" i="32"/>
  <c r="EN38" i="32"/>
  <c r="EO38" i="32"/>
  <c r="EP38" i="32"/>
  <c r="EQ38" i="32"/>
  <c r="ER38" i="32"/>
  <c r="EI39" i="32"/>
  <c r="EJ39" i="32"/>
  <c r="EK39" i="32"/>
  <c r="EL39" i="32"/>
  <c r="EM39" i="32"/>
  <c r="EN39" i="32"/>
  <c r="EO39" i="32"/>
  <c r="EP39" i="32"/>
  <c r="EQ39" i="32"/>
  <c r="ER39" i="32"/>
  <c r="EI40" i="32"/>
  <c r="EJ40" i="32"/>
  <c r="EK40" i="32"/>
  <c r="EL40" i="32"/>
  <c r="EM40" i="32"/>
  <c r="EN40" i="32"/>
  <c r="EO40" i="32"/>
  <c r="EP40" i="32"/>
  <c r="EQ40" i="32"/>
  <c r="ER40" i="32"/>
  <c r="EI41" i="32"/>
  <c r="EJ41" i="32"/>
  <c r="EK41" i="32"/>
  <c r="EL41" i="32"/>
  <c r="EM41" i="32"/>
  <c r="EN41" i="32"/>
  <c r="EO41" i="32"/>
  <c r="EP41" i="32"/>
  <c r="EQ41" i="32"/>
  <c r="ER41" i="32"/>
  <c r="EI42" i="32"/>
  <c r="EJ42" i="32"/>
  <c r="EK42" i="32"/>
  <c r="EL42" i="32"/>
  <c r="EM42" i="32"/>
  <c r="EN42" i="32"/>
  <c r="EO42" i="32"/>
  <c r="EP42" i="32"/>
  <c r="EQ42" i="32"/>
  <c r="ER42" i="32"/>
  <c r="EI43" i="32"/>
  <c r="EJ43" i="32"/>
  <c r="EK43" i="32"/>
  <c r="EL43" i="32"/>
  <c r="EM43" i="32"/>
  <c r="EN43" i="32"/>
  <c r="EO43" i="32"/>
  <c r="EP43" i="32"/>
  <c r="EQ43" i="32"/>
  <c r="ER43" i="32"/>
  <c r="EI44" i="32"/>
  <c r="EJ44" i="32"/>
  <c r="EK44" i="32"/>
  <c r="EL44" i="32"/>
  <c r="EM44" i="32"/>
  <c r="EN44" i="32"/>
  <c r="EO44" i="32"/>
  <c r="EP44" i="32"/>
  <c r="EQ44" i="32"/>
  <c r="ER44" i="32"/>
  <c r="EI45" i="32"/>
  <c r="EJ45" i="32"/>
  <c r="EK45" i="32"/>
  <c r="EL45" i="32"/>
  <c r="EM45" i="32"/>
  <c r="EN45" i="32"/>
  <c r="EO45" i="32"/>
  <c r="EP45" i="32"/>
  <c r="EQ45" i="32"/>
  <c r="ER45" i="32"/>
  <c r="EI46" i="32"/>
  <c r="EJ46" i="32"/>
  <c r="EK46" i="32"/>
  <c r="EL46" i="32"/>
  <c r="EM46" i="32"/>
  <c r="EN46" i="32"/>
  <c r="EO46" i="32"/>
  <c r="EP46" i="32"/>
  <c r="EQ46" i="32"/>
  <c r="ER46" i="32"/>
  <c r="EI47" i="32"/>
  <c r="EJ47" i="32"/>
  <c r="EK47" i="32"/>
  <c r="EL47" i="32"/>
  <c r="EM47" i="32"/>
  <c r="EN47" i="32"/>
  <c r="EO47" i="32"/>
  <c r="EP47" i="32"/>
  <c r="EQ47" i="32"/>
  <c r="ER47" i="32"/>
  <c r="EI48" i="32"/>
  <c r="EJ48" i="32"/>
  <c r="EK48" i="32"/>
  <c r="EL48" i="32"/>
  <c r="EM48" i="32"/>
  <c r="EN48" i="32"/>
  <c r="EO48" i="32"/>
  <c r="EP48" i="32"/>
  <c r="EQ48" i="32"/>
  <c r="ER48" i="32"/>
  <c r="EI49" i="32"/>
  <c r="EJ49" i="32"/>
  <c r="EK49" i="32"/>
  <c r="EL49" i="32"/>
  <c r="EM49" i="32"/>
  <c r="EN49" i="32"/>
  <c r="EO49" i="32"/>
  <c r="EP49" i="32"/>
  <c r="EQ49" i="32"/>
  <c r="ER49" i="32"/>
  <c r="EI50" i="32"/>
  <c r="EJ50" i="32"/>
  <c r="EK50" i="32"/>
  <c r="EL50" i="32"/>
  <c r="EM50" i="32"/>
  <c r="EN50" i="32"/>
  <c r="EO50" i="32"/>
  <c r="EP50" i="32"/>
  <c r="EQ50" i="32"/>
  <c r="ER50" i="32"/>
  <c r="EI51" i="32"/>
  <c r="EJ51" i="32"/>
  <c r="EK51" i="32"/>
  <c r="EL51" i="32"/>
  <c r="EM51" i="32"/>
  <c r="EN51" i="32"/>
  <c r="EO51" i="32"/>
  <c r="EP51" i="32"/>
  <c r="EQ51" i="32"/>
  <c r="ER51" i="32"/>
  <c r="EI52" i="32"/>
  <c r="EJ52" i="32"/>
  <c r="EK52" i="32"/>
  <c r="EL52" i="32"/>
  <c r="EM52" i="32"/>
  <c r="EN52" i="32"/>
  <c r="EO52" i="32"/>
  <c r="EP52" i="32"/>
  <c r="EQ52" i="32"/>
  <c r="ER52" i="32"/>
  <c r="EI53" i="32"/>
  <c r="EJ53" i="32"/>
  <c r="EK53" i="32"/>
  <c r="EL53" i="32"/>
  <c r="EM53" i="32"/>
  <c r="EN53" i="32"/>
  <c r="EO53" i="32"/>
  <c r="EP53" i="32"/>
  <c r="EQ53" i="32"/>
  <c r="ER53" i="32"/>
  <c r="ER8" i="32"/>
  <c r="EI8" i="32"/>
  <c r="DO9" i="32" l="1"/>
  <c r="DO10" i="32"/>
  <c r="DO11" i="32"/>
  <c r="DO12" i="32"/>
  <c r="DO13" i="32"/>
  <c r="DO14" i="32"/>
  <c r="DO15" i="32"/>
  <c r="DO16" i="32"/>
  <c r="DO17" i="32"/>
  <c r="DO18" i="32"/>
  <c r="DO19" i="32"/>
  <c r="DO20" i="32"/>
  <c r="DO21" i="32"/>
  <c r="DO22" i="32"/>
  <c r="DO23" i="32"/>
  <c r="DO24" i="32"/>
  <c r="DO25" i="32"/>
  <c r="DO26" i="32"/>
  <c r="DO27" i="32"/>
  <c r="DO28" i="32"/>
  <c r="DO29" i="32"/>
  <c r="DO30" i="32"/>
  <c r="DO31" i="32"/>
  <c r="DO32" i="32"/>
  <c r="DO33" i="32"/>
  <c r="DO34" i="32"/>
  <c r="DO35" i="32"/>
  <c r="DO36" i="32"/>
  <c r="DO37" i="32"/>
  <c r="DO38" i="32"/>
  <c r="DO39" i="32"/>
  <c r="DO40" i="32"/>
  <c r="DO41" i="32"/>
  <c r="DO42" i="32"/>
  <c r="DO43" i="32"/>
  <c r="DO44" i="32"/>
  <c r="DO45" i="32"/>
  <c r="DO46" i="32"/>
  <c r="DO47" i="32"/>
  <c r="DO48" i="32"/>
  <c r="DO49" i="32"/>
  <c r="DO50" i="32"/>
  <c r="DO51" i="32"/>
  <c r="DO52" i="32"/>
  <c r="DO53" i="32"/>
  <c r="DO8" i="32"/>
  <c r="AV9" i="34" l="1"/>
  <c r="J8" i="46" s="1"/>
  <c r="DT9" i="32" l="1"/>
  <c r="DU9" i="32"/>
  <c r="DT10" i="32"/>
  <c r="DU10" i="32"/>
  <c r="DT11" i="32"/>
  <c r="DU11" i="32"/>
  <c r="DT12" i="32"/>
  <c r="DU12" i="32"/>
  <c r="DT13" i="32"/>
  <c r="DU13" i="32"/>
  <c r="DT14" i="32"/>
  <c r="DU14" i="32"/>
  <c r="DT15" i="32"/>
  <c r="DU15" i="32"/>
  <c r="DT16" i="32"/>
  <c r="DU16" i="32"/>
  <c r="DT17" i="32"/>
  <c r="DU17" i="32"/>
  <c r="DT18" i="32"/>
  <c r="DU18" i="32"/>
  <c r="DT19" i="32"/>
  <c r="DU19" i="32"/>
  <c r="DT20" i="32"/>
  <c r="DU20" i="32"/>
  <c r="DT21" i="32"/>
  <c r="DU21" i="32"/>
  <c r="DT22" i="32"/>
  <c r="DU22" i="32"/>
  <c r="DT23" i="32"/>
  <c r="DU23" i="32"/>
  <c r="DT24" i="32"/>
  <c r="DU24" i="32"/>
  <c r="DT25" i="32"/>
  <c r="DU25" i="32"/>
  <c r="DT26" i="32"/>
  <c r="DU26" i="32"/>
  <c r="DT27" i="32"/>
  <c r="DU27" i="32"/>
  <c r="DT28" i="32"/>
  <c r="DU28" i="32"/>
  <c r="DT29" i="32"/>
  <c r="DU29" i="32"/>
  <c r="DT30" i="32"/>
  <c r="DU30" i="32"/>
  <c r="DT31" i="32"/>
  <c r="DU31" i="32"/>
  <c r="DT32" i="32"/>
  <c r="DU32" i="32"/>
  <c r="DT33" i="32"/>
  <c r="DU33" i="32"/>
  <c r="DT34" i="32"/>
  <c r="DU34" i="32"/>
  <c r="DT35" i="32"/>
  <c r="DU35" i="32"/>
  <c r="DT36" i="32"/>
  <c r="DU36" i="32"/>
  <c r="DT37" i="32"/>
  <c r="DU37" i="32"/>
  <c r="DT38" i="32"/>
  <c r="DU38" i="32"/>
  <c r="DT39" i="32"/>
  <c r="DU39" i="32"/>
  <c r="DT40" i="32"/>
  <c r="DU40" i="32"/>
  <c r="DT41" i="32"/>
  <c r="DU41" i="32"/>
  <c r="DT42" i="32"/>
  <c r="DU42" i="32"/>
  <c r="DT43" i="32"/>
  <c r="DU43" i="32"/>
  <c r="DT44" i="32"/>
  <c r="DU44" i="32"/>
  <c r="DT45" i="32"/>
  <c r="DU45" i="32"/>
  <c r="DT46" i="32"/>
  <c r="DU46" i="32"/>
  <c r="DT47" i="32"/>
  <c r="DU47" i="32"/>
  <c r="DT48" i="32"/>
  <c r="DU48" i="32"/>
  <c r="DT49" i="32"/>
  <c r="DU49" i="32"/>
  <c r="DT50" i="32"/>
  <c r="DU50" i="32"/>
  <c r="DT51" i="32"/>
  <c r="DU51" i="32"/>
  <c r="DT52" i="32"/>
  <c r="DU52" i="32"/>
  <c r="DT53" i="32"/>
  <c r="DU53" i="32"/>
  <c r="DT8" i="32"/>
  <c r="DU8" i="32"/>
  <c r="DC8" i="32"/>
  <c r="DD8" i="32"/>
  <c r="DC9" i="32"/>
  <c r="DD9" i="32"/>
  <c r="DC10" i="32"/>
  <c r="DD10" i="32"/>
  <c r="DC11" i="32"/>
  <c r="DD11" i="32"/>
  <c r="DC13" i="32"/>
  <c r="DD13" i="32"/>
  <c r="DC14" i="32"/>
  <c r="DD14" i="32"/>
  <c r="DC15" i="32"/>
  <c r="DD15" i="32"/>
  <c r="DC16" i="32"/>
  <c r="DD16" i="32"/>
  <c r="DC17" i="32"/>
  <c r="DD17" i="32"/>
  <c r="DC18" i="32"/>
  <c r="DD18" i="32"/>
  <c r="DC19" i="32"/>
  <c r="DD19" i="32"/>
  <c r="DC20" i="32"/>
  <c r="DD20" i="32"/>
  <c r="DC21" i="32"/>
  <c r="DD21" i="32"/>
  <c r="DC22" i="32"/>
  <c r="DD22" i="32"/>
  <c r="DC23" i="32"/>
  <c r="DD23" i="32"/>
  <c r="DC24" i="32"/>
  <c r="DD24" i="32"/>
  <c r="DC25" i="32"/>
  <c r="DD25" i="32"/>
  <c r="DC26" i="32"/>
  <c r="DD26" i="32"/>
  <c r="DC27" i="32"/>
  <c r="DD27" i="32"/>
  <c r="DC28" i="32"/>
  <c r="DD28" i="32"/>
  <c r="DC29" i="32"/>
  <c r="DD29" i="32"/>
  <c r="DC30" i="32"/>
  <c r="DD30" i="32"/>
  <c r="DC31" i="32"/>
  <c r="DD31" i="32"/>
  <c r="DC32" i="32"/>
  <c r="DD32" i="32"/>
  <c r="DC33" i="32"/>
  <c r="DD33" i="32"/>
  <c r="DC34" i="32"/>
  <c r="DD34" i="32"/>
  <c r="DC35" i="32"/>
  <c r="DD35" i="32"/>
  <c r="DC36" i="32"/>
  <c r="DD36" i="32"/>
  <c r="DC37" i="32"/>
  <c r="DD37" i="32"/>
  <c r="DC38" i="32"/>
  <c r="DD38" i="32"/>
  <c r="DC39" i="32"/>
  <c r="DD39" i="32"/>
  <c r="DC40" i="32"/>
  <c r="DD40" i="32"/>
  <c r="DC41" i="32"/>
  <c r="DD41" i="32"/>
  <c r="DC42" i="32"/>
  <c r="DD42" i="32"/>
  <c r="DC43" i="32"/>
  <c r="DD43" i="32"/>
  <c r="DC44" i="32"/>
  <c r="DD44" i="32"/>
  <c r="DC45" i="32"/>
  <c r="DD45" i="32"/>
  <c r="DC46" i="32"/>
  <c r="DD46" i="32"/>
  <c r="DC47" i="32"/>
  <c r="DD47" i="32"/>
  <c r="DC48" i="32"/>
  <c r="DD48" i="32"/>
  <c r="DC49" i="32"/>
  <c r="DD49" i="32"/>
  <c r="DC50" i="32"/>
  <c r="DD50" i="32"/>
  <c r="DC51" i="32"/>
  <c r="DD51" i="32"/>
  <c r="DC52" i="32"/>
  <c r="DD52" i="32"/>
  <c r="DC53" i="32"/>
  <c r="DD53" i="32"/>
  <c r="DD12" i="32"/>
  <c r="DC12" i="32"/>
  <c r="DB12" i="32"/>
  <c r="BR9" i="32" l="1"/>
  <c r="BR10" i="32"/>
  <c r="BR11" i="32"/>
  <c r="BR12" i="32"/>
  <c r="BR13" i="32"/>
  <c r="BR14" i="32"/>
  <c r="BR15" i="32"/>
  <c r="BR16" i="32"/>
  <c r="BR17" i="32"/>
  <c r="BR18" i="32"/>
  <c r="BR19" i="32"/>
  <c r="BR20" i="32"/>
  <c r="BR21" i="32"/>
  <c r="BR22" i="32"/>
  <c r="BR23" i="32"/>
  <c r="BR24" i="32"/>
  <c r="BR25" i="32"/>
  <c r="BR26" i="32"/>
  <c r="BR27" i="32"/>
  <c r="BR28" i="32"/>
  <c r="BR29" i="32"/>
  <c r="BR30" i="32"/>
  <c r="BR31" i="32"/>
  <c r="BR32" i="32"/>
  <c r="BR33" i="32"/>
  <c r="BR34" i="32"/>
  <c r="BR35" i="32"/>
  <c r="BR36" i="32"/>
  <c r="BR37" i="32"/>
  <c r="BR38" i="32"/>
  <c r="BR39" i="32"/>
  <c r="BR40" i="32"/>
  <c r="BR41" i="32"/>
  <c r="BR42" i="32"/>
  <c r="BR43" i="32"/>
  <c r="BR44" i="32"/>
  <c r="BR45" i="32"/>
  <c r="BR46" i="32"/>
  <c r="BR47" i="32"/>
  <c r="BR48" i="32"/>
  <c r="BR49" i="32"/>
  <c r="BR50" i="32"/>
  <c r="BR51" i="32"/>
  <c r="BR52" i="32"/>
  <c r="BR53" i="32"/>
  <c r="BR8" i="32"/>
  <c r="B9" i="42" l="1"/>
  <c r="B10" i="42"/>
  <c r="B11" i="42"/>
  <c r="B12" i="42"/>
  <c r="B13" i="42"/>
  <c r="B14" i="42"/>
  <c r="B15" i="42"/>
  <c r="B16" i="42"/>
  <c r="B17" i="42"/>
  <c r="B18" i="42"/>
  <c r="B19" i="42"/>
  <c r="B20" i="42"/>
  <c r="B21" i="42"/>
  <c r="B22" i="42"/>
  <c r="B23" i="42"/>
  <c r="B24" i="42"/>
  <c r="B25" i="42"/>
  <c r="B26" i="42"/>
  <c r="B27" i="42"/>
  <c r="B28" i="42"/>
  <c r="B29" i="42"/>
  <c r="B30" i="42"/>
  <c r="B31" i="42"/>
  <c r="B32" i="42"/>
  <c r="B33" i="42"/>
  <c r="B34" i="42"/>
  <c r="B35" i="42"/>
  <c r="B36" i="42"/>
  <c r="B37" i="42"/>
  <c r="B38" i="42"/>
  <c r="B39" i="42"/>
  <c r="B40" i="42"/>
  <c r="B41" i="42"/>
  <c r="B42" i="42"/>
  <c r="B43" i="42"/>
  <c r="B44" i="42"/>
  <c r="B45" i="42"/>
  <c r="B46" i="42"/>
  <c r="B47" i="42"/>
  <c r="B48" i="42"/>
  <c r="B49" i="42"/>
  <c r="B50" i="42"/>
  <c r="B51" i="42"/>
  <c r="B52" i="42"/>
  <c r="B53" i="42"/>
  <c r="B8" i="42"/>
  <c r="B8" i="32"/>
  <c r="MQ8" i="32" l="1"/>
  <c r="MU8" i="32"/>
  <c r="MY8" i="32"/>
  <c r="NC8" i="32"/>
  <c r="NG8" i="32"/>
  <c r="IY8" i="32"/>
  <c r="JC8" i="32"/>
  <c r="JG8" i="32"/>
  <c r="JK8" i="32"/>
  <c r="JO8" i="32"/>
  <c r="JS8" i="32"/>
  <c r="JW8" i="32"/>
  <c r="KA8" i="32"/>
  <c r="KE8" i="32"/>
  <c r="KI8" i="32"/>
  <c r="KM8" i="32"/>
  <c r="KQ8" i="32"/>
  <c r="KU8" i="32"/>
  <c r="KY8" i="32"/>
  <c r="MS8" i="32"/>
  <c r="NI8" i="32"/>
  <c r="JA8" i="32"/>
  <c r="JQ8" i="32"/>
  <c r="KG8" i="32"/>
  <c r="KS8" i="32"/>
  <c r="MR8" i="32"/>
  <c r="MV8" i="32"/>
  <c r="MZ8" i="32"/>
  <c r="ND8" i="32"/>
  <c r="NH8" i="32"/>
  <c r="IZ8" i="32"/>
  <c r="JD8" i="32"/>
  <c r="JH8" i="32"/>
  <c r="JL8" i="32"/>
  <c r="JP8" i="32"/>
  <c r="JT8" i="32"/>
  <c r="JX8" i="32"/>
  <c r="KB8" i="32"/>
  <c r="KF8" i="32"/>
  <c r="KJ8" i="32"/>
  <c r="KN8" i="32"/>
  <c r="KR8" i="32"/>
  <c r="KV8" i="32"/>
  <c r="NA8" i="32"/>
  <c r="JE8" i="32"/>
  <c r="JM8" i="32"/>
  <c r="JY8" i="32"/>
  <c r="KO8" i="32"/>
  <c r="MT8" i="32"/>
  <c r="MX8" i="32"/>
  <c r="NB8" i="32"/>
  <c r="NF8" i="32"/>
  <c r="MP8" i="32"/>
  <c r="IX8" i="32"/>
  <c r="JB8" i="32"/>
  <c r="JF8" i="32"/>
  <c r="JJ8" i="32"/>
  <c r="JN8" i="32"/>
  <c r="JR8" i="32"/>
  <c r="JV8" i="32"/>
  <c r="JZ8" i="32"/>
  <c r="KD8" i="32"/>
  <c r="KH8" i="32"/>
  <c r="KL8" i="32"/>
  <c r="KP8" i="32"/>
  <c r="KT8" i="32"/>
  <c r="KX8" i="32"/>
  <c r="MW8" i="32"/>
  <c r="NE8" i="32"/>
  <c r="JI8" i="32"/>
  <c r="JU8" i="32"/>
  <c r="KC8" i="32"/>
  <c r="KK8" i="32"/>
  <c r="KW8" i="32"/>
  <c r="GX8" i="32"/>
  <c r="GV8" i="32"/>
  <c r="HA8" i="32"/>
  <c r="HE8" i="32"/>
  <c r="HI8" i="32"/>
  <c r="HM8" i="32"/>
  <c r="HQ8" i="32"/>
  <c r="HU8" i="32"/>
  <c r="HY8" i="32"/>
  <c r="IC8" i="32"/>
  <c r="IG8" i="32"/>
  <c r="IK8" i="32"/>
  <c r="IO8" i="32"/>
  <c r="IS8" i="32"/>
  <c r="GZ8" i="32"/>
  <c r="HL8" i="32"/>
  <c r="HX8" i="32"/>
  <c r="IF8" i="32"/>
  <c r="IR8" i="32"/>
  <c r="GW8" i="32"/>
  <c r="HB8" i="32"/>
  <c r="HF8" i="32"/>
  <c r="HJ8" i="32"/>
  <c r="HN8" i="32"/>
  <c r="HR8" i="32"/>
  <c r="HV8" i="32"/>
  <c r="HZ8" i="32"/>
  <c r="ID8" i="32"/>
  <c r="IH8" i="32"/>
  <c r="IL8" i="32"/>
  <c r="IP8" i="32"/>
  <c r="IT8" i="32"/>
  <c r="GU8" i="32"/>
  <c r="HH8" i="32"/>
  <c r="HT8" i="32"/>
  <c r="IJ8" i="32"/>
  <c r="IV8" i="32"/>
  <c r="GY8" i="32"/>
  <c r="HC8" i="32"/>
  <c r="HG8" i="32"/>
  <c r="HK8" i="32"/>
  <c r="HO8" i="32"/>
  <c r="HS8" i="32"/>
  <c r="HW8" i="32"/>
  <c r="IA8" i="32"/>
  <c r="IE8" i="32"/>
  <c r="II8" i="32"/>
  <c r="IM8" i="32"/>
  <c r="IQ8" i="32"/>
  <c r="IU8" i="32"/>
  <c r="HD8" i="32"/>
  <c r="HP8" i="32"/>
  <c r="IB8" i="32"/>
  <c r="IN8" i="32"/>
  <c r="GF8" i="32"/>
  <c r="FS8" i="32"/>
  <c r="FW8" i="32"/>
  <c r="GA8" i="32"/>
  <c r="GE8" i="32"/>
  <c r="GL8" i="32"/>
  <c r="GP8" i="32"/>
  <c r="FP8" i="32"/>
  <c r="FT8" i="32"/>
  <c r="FX8" i="32"/>
  <c r="GB8" i="32"/>
  <c r="GG8" i="32"/>
  <c r="GM8" i="32"/>
  <c r="GQ8" i="32"/>
  <c r="GI8" i="32"/>
  <c r="FQ8" i="32"/>
  <c r="FU8" i="32"/>
  <c r="FY8" i="32"/>
  <c r="GC8" i="32"/>
  <c r="GJ8" i="32"/>
  <c r="GN8" i="32"/>
  <c r="GR8" i="32"/>
  <c r="GH8" i="32"/>
  <c r="GD8" i="32"/>
  <c r="FR8" i="32"/>
  <c r="GK8" i="32"/>
  <c r="FV8" i="32"/>
  <c r="GO8" i="32"/>
  <c r="FZ8" i="32"/>
  <c r="GS8" i="32"/>
  <c r="LB8" i="32"/>
  <c r="LF8" i="32"/>
  <c r="LJ8" i="32"/>
  <c r="LN8" i="32"/>
  <c r="LR8" i="32"/>
  <c r="LV8" i="32"/>
  <c r="LZ8" i="32"/>
  <c r="MD8" i="32"/>
  <c r="MH8" i="32"/>
  <c r="ML8" i="32"/>
  <c r="FO8" i="32"/>
  <c r="GT8" i="32"/>
  <c r="LC8" i="32"/>
  <c r="LM8" i="32"/>
  <c r="LX8" i="32"/>
  <c r="LK8" i="32"/>
  <c r="MF8" i="32"/>
  <c r="LD8" i="32"/>
  <c r="LI8" i="32"/>
  <c r="LO8" i="32"/>
  <c r="LT8" i="32"/>
  <c r="LY8" i="32"/>
  <c r="ME8" i="32"/>
  <c r="MJ8" i="32"/>
  <c r="MO8" i="32"/>
  <c r="KZ8" i="32"/>
  <c r="LP8" i="32"/>
  <c r="MA8" i="32"/>
  <c r="IW8" i="32"/>
  <c r="LA8" i="32"/>
  <c r="LG8" i="32"/>
  <c r="LL8" i="32"/>
  <c r="LQ8" i="32"/>
  <c r="LW8" i="32"/>
  <c r="MB8" i="32"/>
  <c r="MG8" i="32"/>
  <c r="MM8" i="32"/>
  <c r="LH8" i="32"/>
  <c r="LS8" i="32"/>
  <c r="MC8" i="32"/>
  <c r="MI8" i="32"/>
  <c r="MN8" i="32"/>
  <c r="LE8" i="32"/>
  <c r="LU8" i="32"/>
  <c r="MK8" i="32"/>
  <c r="F9" i="42"/>
  <c r="F10" i="42"/>
  <c r="F11" i="42"/>
  <c r="F12" i="42"/>
  <c r="F13" i="42"/>
  <c r="F14" i="42"/>
  <c r="F15" i="42"/>
  <c r="F16" i="42"/>
  <c r="F17" i="42"/>
  <c r="F18" i="42"/>
  <c r="F19" i="42"/>
  <c r="F20" i="42"/>
  <c r="F21" i="42"/>
  <c r="F22" i="42"/>
  <c r="F23" i="42"/>
  <c r="F24" i="42"/>
  <c r="F25" i="42"/>
  <c r="F26" i="42"/>
  <c r="F27" i="42"/>
  <c r="F28" i="42"/>
  <c r="F29" i="42"/>
  <c r="F30" i="42"/>
  <c r="F31" i="42"/>
  <c r="F32" i="42"/>
  <c r="F33" i="42"/>
  <c r="F34" i="42"/>
  <c r="F35" i="42"/>
  <c r="F36" i="42"/>
  <c r="F37" i="42"/>
  <c r="F38" i="42"/>
  <c r="F39" i="42"/>
  <c r="F40" i="42"/>
  <c r="F41" i="42"/>
  <c r="F42" i="42"/>
  <c r="F43" i="42"/>
  <c r="F44" i="42"/>
  <c r="F45" i="42"/>
  <c r="F46" i="42"/>
  <c r="F47" i="42"/>
  <c r="F48" i="42"/>
  <c r="F49" i="42"/>
  <c r="F50" i="42"/>
  <c r="F51" i="42"/>
  <c r="F52" i="42"/>
  <c r="F53" i="42"/>
  <c r="F8" i="42"/>
  <c r="I55" i="42"/>
  <c r="H55" i="42"/>
  <c r="G55" i="42"/>
  <c r="I54" i="42"/>
  <c r="H54" i="42"/>
  <c r="G54" i="42"/>
  <c r="J51" i="42" l="1"/>
  <c r="J47" i="42"/>
  <c r="J43" i="42"/>
  <c r="J8" i="42"/>
  <c r="J46" i="42"/>
  <c r="J42" i="42"/>
  <c r="J50" i="42"/>
  <c r="E55" i="42"/>
  <c r="J53" i="42"/>
  <c r="J45" i="42"/>
  <c r="J52" i="42"/>
  <c r="J48" i="42"/>
  <c r="J44" i="42"/>
  <c r="J49" i="42"/>
  <c r="J28" i="42"/>
  <c r="J20" i="42"/>
  <c r="J40" i="42"/>
  <c r="J36" i="42"/>
  <c r="J32" i="42"/>
  <c r="J24" i="42"/>
  <c r="J16" i="42"/>
  <c r="J41" i="42"/>
  <c r="J37" i="42"/>
  <c r="J33" i="42"/>
  <c r="J29" i="42"/>
  <c r="J25" i="42"/>
  <c r="J21" i="42"/>
  <c r="J17" i="42"/>
  <c r="J13" i="42"/>
  <c r="J39" i="42"/>
  <c r="J35" i="42"/>
  <c r="J31" i="42"/>
  <c r="J27" i="42"/>
  <c r="J23" i="42"/>
  <c r="J19" i="42"/>
  <c r="J15" i="42"/>
  <c r="J38" i="42"/>
  <c r="J34" i="42"/>
  <c r="J30" i="42"/>
  <c r="J26" i="42"/>
  <c r="J22" i="42"/>
  <c r="J18" i="42"/>
  <c r="J14" i="42"/>
  <c r="J12" i="42"/>
  <c r="J11" i="42"/>
  <c r="J10" i="42"/>
  <c r="J9" i="42"/>
  <c r="F55" i="42"/>
  <c r="D55" i="42"/>
  <c r="D54" i="42"/>
  <c r="E54" i="42"/>
  <c r="F54" i="42"/>
  <c r="J55" i="42" l="1"/>
  <c r="J54" i="42"/>
  <c r="B2" i="42" s="1"/>
  <c r="DX8" i="32"/>
  <c r="DX9" i="32"/>
  <c r="DY9" i="32"/>
  <c r="DX10" i="32"/>
  <c r="DY10" i="32"/>
  <c r="DX11" i="32"/>
  <c r="DY11" i="32"/>
  <c r="DX12" i="32"/>
  <c r="DY12" i="32"/>
  <c r="DX13" i="32"/>
  <c r="DY13" i="32"/>
  <c r="DX14" i="32"/>
  <c r="DY14" i="32"/>
  <c r="DX15" i="32"/>
  <c r="DY15" i="32"/>
  <c r="DX16" i="32"/>
  <c r="DY16" i="32"/>
  <c r="DX17" i="32"/>
  <c r="DY17" i="32"/>
  <c r="DX18" i="32"/>
  <c r="DY18" i="32"/>
  <c r="DX19" i="32"/>
  <c r="DY19" i="32"/>
  <c r="DX20" i="32"/>
  <c r="DY20" i="32"/>
  <c r="DX21" i="32"/>
  <c r="DY21" i="32"/>
  <c r="DX22" i="32"/>
  <c r="DY22" i="32"/>
  <c r="DX23" i="32"/>
  <c r="DY23" i="32"/>
  <c r="DX24" i="32"/>
  <c r="DY24" i="32"/>
  <c r="DX25" i="32"/>
  <c r="DY25" i="32"/>
  <c r="DX26" i="32"/>
  <c r="DY26" i="32"/>
  <c r="DX27" i="32"/>
  <c r="DY27" i="32"/>
  <c r="DX28" i="32"/>
  <c r="DY28" i="32"/>
  <c r="DX29" i="32"/>
  <c r="DY29" i="32"/>
  <c r="DX30" i="32"/>
  <c r="DY30" i="32"/>
  <c r="DX31" i="32"/>
  <c r="DY31" i="32"/>
  <c r="DX32" i="32"/>
  <c r="DY32" i="32"/>
  <c r="DX33" i="32"/>
  <c r="DY33" i="32"/>
  <c r="DX34" i="32"/>
  <c r="DY34" i="32"/>
  <c r="DX35" i="32"/>
  <c r="DY35" i="32"/>
  <c r="DX36" i="32"/>
  <c r="DY36" i="32"/>
  <c r="DX37" i="32"/>
  <c r="DY37" i="32"/>
  <c r="DX38" i="32"/>
  <c r="DY38" i="32"/>
  <c r="DX39" i="32"/>
  <c r="DY39" i="32"/>
  <c r="DX40" i="32"/>
  <c r="DY40" i="32"/>
  <c r="DX41" i="32"/>
  <c r="DY41" i="32"/>
  <c r="DX42" i="32"/>
  <c r="DY42" i="32"/>
  <c r="DX43" i="32"/>
  <c r="DY43" i="32"/>
  <c r="DX44" i="32"/>
  <c r="DY44" i="32"/>
  <c r="DX45" i="32"/>
  <c r="DY45" i="32"/>
  <c r="DX46" i="32"/>
  <c r="DY46" i="32"/>
  <c r="DX47" i="32"/>
  <c r="DY47" i="32"/>
  <c r="DX48" i="32"/>
  <c r="DY48" i="32"/>
  <c r="DX49" i="32"/>
  <c r="DY49" i="32"/>
  <c r="DX50" i="32"/>
  <c r="DY50" i="32"/>
  <c r="DX51" i="32"/>
  <c r="DY51" i="32"/>
  <c r="DX52" i="32"/>
  <c r="DY52" i="32"/>
  <c r="DX53" i="32"/>
  <c r="DY53" i="32"/>
  <c r="DY8" i="32"/>
  <c r="DG9" i="32"/>
  <c r="DH9" i="32"/>
  <c r="DG10" i="32"/>
  <c r="DH10" i="32"/>
  <c r="DG11" i="32"/>
  <c r="DH11" i="32"/>
  <c r="DG12" i="32"/>
  <c r="DH12" i="32"/>
  <c r="DG13" i="32"/>
  <c r="DH13" i="32"/>
  <c r="DG14" i="32"/>
  <c r="DH14" i="32"/>
  <c r="DG15" i="32"/>
  <c r="DH15" i="32"/>
  <c r="DG16" i="32"/>
  <c r="DH16" i="32"/>
  <c r="DG17" i="32"/>
  <c r="DH17" i="32"/>
  <c r="DG18" i="32"/>
  <c r="DH18" i="32"/>
  <c r="DG19" i="32"/>
  <c r="DH19" i="32"/>
  <c r="DG20" i="32"/>
  <c r="DH20" i="32"/>
  <c r="DG21" i="32"/>
  <c r="DH21" i="32"/>
  <c r="DG22" i="32"/>
  <c r="DH22" i="32"/>
  <c r="DG23" i="32"/>
  <c r="DH23" i="32"/>
  <c r="DG24" i="32"/>
  <c r="DH24" i="32"/>
  <c r="DG25" i="32"/>
  <c r="DH25" i="32"/>
  <c r="DG26" i="32"/>
  <c r="DH26" i="32"/>
  <c r="DG27" i="32"/>
  <c r="DH27" i="32"/>
  <c r="DG28" i="32"/>
  <c r="DH28" i="32"/>
  <c r="DG29" i="32"/>
  <c r="DH29" i="32"/>
  <c r="DG30" i="32"/>
  <c r="DH30" i="32"/>
  <c r="DG31" i="32"/>
  <c r="DH31" i="32"/>
  <c r="DG32" i="32"/>
  <c r="DH32" i="32"/>
  <c r="DG33" i="32"/>
  <c r="DH33" i="32"/>
  <c r="DG34" i="32"/>
  <c r="DH34" i="32"/>
  <c r="DG35" i="32"/>
  <c r="DH35" i="32"/>
  <c r="DG36" i="32"/>
  <c r="DH36" i="32"/>
  <c r="DG37" i="32"/>
  <c r="DH37" i="32"/>
  <c r="DG38" i="32"/>
  <c r="DH38" i="32"/>
  <c r="DG39" i="32"/>
  <c r="DH39" i="32"/>
  <c r="DG40" i="32"/>
  <c r="DH40" i="32"/>
  <c r="DG41" i="32"/>
  <c r="DH41" i="32"/>
  <c r="DG42" i="32"/>
  <c r="DH42" i="32"/>
  <c r="DG43" i="32"/>
  <c r="DH43" i="32"/>
  <c r="DG44" i="32"/>
  <c r="DH44" i="32"/>
  <c r="DG45" i="32"/>
  <c r="DH45" i="32"/>
  <c r="DG46" i="32"/>
  <c r="DH46" i="32"/>
  <c r="DG47" i="32"/>
  <c r="DH47" i="32"/>
  <c r="DG48" i="32"/>
  <c r="DH48" i="32"/>
  <c r="DG49" i="32"/>
  <c r="DH49" i="32"/>
  <c r="DG50" i="32"/>
  <c r="DH50" i="32"/>
  <c r="DG51" i="32"/>
  <c r="DH51" i="32"/>
  <c r="DG52" i="32"/>
  <c r="DH52" i="32"/>
  <c r="DG53" i="32"/>
  <c r="DH53" i="32"/>
  <c r="DH8" i="32"/>
  <c r="DG8" i="32"/>
  <c r="EG9" i="32" l="1"/>
  <c r="EG10" i="32"/>
  <c r="EG11" i="32"/>
  <c r="EG12" i="32"/>
  <c r="EG13" i="32"/>
  <c r="EG14" i="32"/>
  <c r="EG15" i="32"/>
  <c r="EG16" i="32"/>
  <c r="EG17" i="32"/>
  <c r="EG18" i="32"/>
  <c r="EG19" i="32"/>
  <c r="EG20" i="32"/>
  <c r="EG21" i="32"/>
  <c r="EG22" i="32"/>
  <c r="EG23" i="32"/>
  <c r="EG24" i="32"/>
  <c r="EG25" i="32"/>
  <c r="EG26" i="32"/>
  <c r="EG27" i="32"/>
  <c r="EG28" i="32"/>
  <c r="EG29" i="32"/>
  <c r="EG30" i="32"/>
  <c r="EG31" i="32"/>
  <c r="EG32" i="32"/>
  <c r="EG33" i="32"/>
  <c r="EG34" i="32"/>
  <c r="EG35" i="32"/>
  <c r="EG36" i="32"/>
  <c r="EG37" i="32"/>
  <c r="EG38" i="32"/>
  <c r="EG39" i="32"/>
  <c r="EG40" i="32"/>
  <c r="EG41" i="32"/>
  <c r="EG42" i="32"/>
  <c r="EG43" i="32"/>
  <c r="EG44" i="32"/>
  <c r="EG45" i="32"/>
  <c r="EG46" i="32"/>
  <c r="EG47" i="32"/>
  <c r="EG48" i="32"/>
  <c r="EG49" i="32"/>
  <c r="EG50" i="32"/>
  <c r="EG51" i="32"/>
  <c r="EG52" i="32"/>
  <c r="EG53" i="32"/>
  <c r="EG8" i="32"/>
  <c r="C8" i="8" l="1"/>
  <c r="B8" i="8"/>
  <c r="E28" i="7"/>
  <c r="FT9" i="34" l="1"/>
  <c r="C37" i="47" s="1"/>
  <c r="FU9" i="34"/>
  <c r="D37" i="47" s="1"/>
  <c r="FV9" i="34"/>
  <c r="E37" i="47" s="1"/>
  <c r="FW9" i="34"/>
  <c r="F37" i="47" s="1"/>
  <c r="FX9" i="34"/>
  <c r="G37" i="47" s="1"/>
  <c r="FY9" i="34"/>
  <c r="H37" i="47" s="1"/>
  <c r="FZ9" i="34"/>
  <c r="I37" i="47" s="1"/>
  <c r="GA9" i="34"/>
  <c r="C8" i="48" s="1"/>
  <c r="GB9" i="34"/>
  <c r="D8" i="48" s="1"/>
  <c r="GC9" i="34"/>
  <c r="E8" i="48" s="1"/>
  <c r="GD9" i="34"/>
  <c r="F8" i="48" s="1"/>
  <c r="GE9" i="34"/>
  <c r="G8" i="48" s="1"/>
  <c r="GF9" i="34"/>
  <c r="H8" i="48" s="1"/>
  <c r="GG9" i="34"/>
  <c r="I8" i="48" s="1"/>
  <c r="GH9" i="34"/>
  <c r="J8" i="48" s="1"/>
  <c r="GI9" i="34"/>
  <c r="K8" i="48" s="1"/>
  <c r="GJ9" i="34"/>
  <c r="L8" i="48" s="1"/>
  <c r="GK9" i="34"/>
  <c r="C8" i="49" s="1"/>
  <c r="GL9" i="34"/>
  <c r="D8" i="49" s="1"/>
  <c r="GM9" i="34"/>
  <c r="E8" i="49" s="1"/>
  <c r="GN9" i="34"/>
  <c r="F8" i="49" s="1"/>
  <c r="GO9" i="34"/>
  <c r="G8" i="49" s="1"/>
  <c r="GP9" i="34"/>
  <c r="H8" i="49" s="1"/>
  <c r="GQ9" i="34"/>
  <c r="I8" i="49" s="1"/>
  <c r="GR9" i="34"/>
  <c r="J8" i="49" s="1"/>
  <c r="GS9" i="34"/>
  <c r="C17" i="49" s="1"/>
  <c r="GT9" i="34"/>
  <c r="D17" i="49" s="1"/>
  <c r="GU9" i="34"/>
  <c r="E17" i="49" s="1"/>
  <c r="GV9" i="34"/>
  <c r="F17" i="49" s="1"/>
  <c r="GW9" i="34"/>
  <c r="G17" i="49" s="1"/>
  <c r="GX9" i="34"/>
  <c r="H17" i="49" s="1"/>
  <c r="GY9" i="34"/>
  <c r="I17" i="49" s="1"/>
  <c r="GZ9" i="34"/>
  <c r="J17" i="49" s="1"/>
  <c r="HA9" i="34"/>
  <c r="K17" i="49" s="1"/>
  <c r="HB9" i="34"/>
  <c r="L17" i="49" s="1"/>
  <c r="HC9" i="34"/>
  <c r="M17" i="49" s="1"/>
  <c r="HD9" i="34"/>
  <c r="N17" i="49" s="1"/>
  <c r="FS9" i="34"/>
  <c r="I27" i="47" s="1"/>
  <c r="ES9" i="34"/>
  <c r="M75" i="46" s="1"/>
  <c r="ER9" i="34"/>
  <c r="L75" i="46" s="1"/>
  <c r="EQ9" i="34"/>
  <c r="K75" i="46" s="1"/>
  <c r="EP9" i="34"/>
  <c r="J75" i="46" s="1"/>
  <c r="EO9" i="34"/>
  <c r="I75" i="46" s="1"/>
  <c r="EN9" i="34"/>
  <c r="H75" i="46" s="1"/>
  <c r="EM9" i="34"/>
  <c r="G75" i="46" s="1"/>
  <c r="EL9" i="34"/>
  <c r="F75" i="46" s="1"/>
  <c r="EK9" i="34"/>
  <c r="E75" i="46" s="1"/>
  <c r="EJ9" i="34"/>
  <c r="EI9" i="34"/>
  <c r="C75" i="46" s="1"/>
  <c r="BP9" i="34"/>
  <c r="N17" i="46" s="1"/>
  <c r="BO9" i="34"/>
  <c r="M17" i="46" s="1"/>
  <c r="BN9" i="34"/>
  <c r="L17" i="46" s="1"/>
  <c r="BM9" i="34"/>
  <c r="K17" i="46" s="1"/>
  <c r="BJ9" i="34"/>
  <c r="H17" i="46" s="1"/>
  <c r="BK9" i="34"/>
  <c r="I17" i="46" s="1"/>
  <c r="BL9" i="34"/>
  <c r="J17" i="46" s="1"/>
  <c r="BI9" i="34"/>
  <c r="BF9" i="34"/>
  <c r="D17" i="46" s="1"/>
  <c r="BG9" i="34"/>
  <c r="E17" i="46" s="1"/>
  <c r="BH9" i="34"/>
  <c r="F17" i="46" s="1"/>
  <c r="BE9" i="34"/>
  <c r="BC9" i="34"/>
  <c r="Q8" i="46" s="1"/>
  <c r="BD9" i="34"/>
  <c r="R8" i="46" s="1"/>
  <c r="BB9" i="34"/>
  <c r="P8" i="46" s="1"/>
  <c r="AZ9" i="34"/>
  <c r="N8" i="46" s="1"/>
  <c r="BA9" i="34"/>
  <c r="O8" i="46" s="1"/>
  <c r="AY9" i="34"/>
  <c r="M8" i="46" s="1"/>
  <c r="AX9" i="34"/>
  <c r="L8" i="46" s="1"/>
  <c r="AW9" i="34"/>
  <c r="K8" i="46" s="1"/>
  <c r="AU9" i="34"/>
  <c r="I8" i="46" s="1"/>
  <c r="AT9" i="34"/>
  <c r="H8" i="46" s="1"/>
  <c r="AS9" i="34"/>
  <c r="G8" i="46" s="1"/>
  <c r="AR9" i="34"/>
  <c r="F8" i="46" s="1"/>
  <c r="AO9" i="34"/>
  <c r="C8" i="46" s="1"/>
  <c r="AP9" i="34"/>
  <c r="D8" i="46" s="1"/>
  <c r="AQ9" i="34"/>
  <c r="E8" i="46" s="1"/>
  <c r="ET9" i="34"/>
  <c r="N75" i="46" s="1"/>
  <c r="EU9" i="34"/>
  <c r="C8" i="47" s="1"/>
  <c r="EV9" i="34"/>
  <c r="D8" i="47" s="1"/>
  <c r="EW9" i="34"/>
  <c r="E8" i="47" s="1"/>
  <c r="EX9" i="34"/>
  <c r="F8" i="47" s="1"/>
  <c r="EY9" i="34"/>
  <c r="G8" i="47" s="1"/>
  <c r="EZ9" i="34"/>
  <c r="H8" i="47" s="1"/>
  <c r="FA9" i="34"/>
  <c r="I8" i="47" s="1"/>
  <c r="FB9" i="34"/>
  <c r="J8" i="47" s="1"/>
  <c r="FC9" i="34"/>
  <c r="K8" i="47" s="1"/>
  <c r="FD9" i="34"/>
  <c r="C18" i="47" s="1"/>
  <c r="FE9" i="34"/>
  <c r="D18" i="47" s="1"/>
  <c r="FF9" i="34"/>
  <c r="E18" i="47" s="1"/>
  <c r="FG9" i="34"/>
  <c r="F18" i="47" s="1"/>
  <c r="FH9" i="34"/>
  <c r="G18" i="47" s="1"/>
  <c r="FI9" i="34"/>
  <c r="H18" i="47" s="1"/>
  <c r="FJ9" i="34"/>
  <c r="I18" i="47" s="1"/>
  <c r="FK9" i="34"/>
  <c r="J18" i="47" s="1"/>
  <c r="FL9" i="34"/>
  <c r="K18" i="47" s="1"/>
  <c r="FM9" i="34"/>
  <c r="C27" i="47" s="1"/>
  <c r="FN9" i="34"/>
  <c r="D27" i="47" s="1"/>
  <c r="FO9" i="34"/>
  <c r="E27" i="47" s="1"/>
  <c r="FP9" i="34"/>
  <c r="F27" i="47" s="1"/>
  <c r="FQ9" i="34"/>
  <c r="G27" i="47" s="1"/>
  <c r="FR9" i="34"/>
  <c r="H27" i="47" s="1"/>
  <c r="AL9" i="34"/>
  <c r="AM9" i="34"/>
  <c r="G35" i="45" s="1"/>
  <c r="AN9" i="34"/>
  <c r="AK9" i="34"/>
  <c r="AI9" i="34"/>
  <c r="AK8" i="35" l="1"/>
  <c r="H35" i="45"/>
  <c r="CJ8" i="35"/>
  <c r="D75" i="46"/>
  <c r="AJ8" i="35"/>
  <c r="F35" i="45"/>
  <c r="S8" i="35"/>
  <c r="BR8" i="35"/>
  <c r="C17" i="46"/>
  <c r="C35" i="45"/>
  <c r="I8" i="35"/>
  <c r="DN8" i="35"/>
  <c r="E35" i="45"/>
  <c r="M8" i="35"/>
  <c r="BS8" i="35"/>
  <c r="G17" i="46"/>
  <c r="T8" i="35"/>
  <c r="BF8" i="35"/>
  <c r="AY8" i="35"/>
  <c r="AT8" i="35"/>
  <c r="AS8" i="35"/>
  <c r="FB8" i="35"/>
  <c r="FX8" i="35"/>
  <c r="DJ8" i="35"/>
  <c r="FA8" i="35"/>
  <c r="EV8" i="35"/>
  <c r="EK8" i="35"/>
  <c r="DG8" i="35"/>
  <c r="AX8" i="35"/>
  <c r="BA8" i="35"/>
  <c r="DI8" i="35"/>
  <c r="FC8" i="35"/>
  <c r="DQ8" i="35"/>
  <c r="FD8" i="35"/>
  <c r="DH8" i="35"/>
  <c r="GJ8" i="35"/>
  <c r="P8" i="35"/>
  <c r="O8" i="35"/>
  <c r="DL8" i="35"/>
  <c r="CO8" i="35"/>
  <c r="CK8" i="35"/>
  <c r="FF8" i="35"/>
  <c r="BJ8" i="35"/>
  <c r="BO8" i="35"/>
  <c r="BP8" i="35"/>
  <c r="CL8" i="35"/>
  <c r="CN8" i="35"/>
  <c r="GI8" i="35"/>
  <c r="GD8" i="35"/>
  <c r="BD8" i="35"/>
  <c r="CM8" i="35"/>
  <c r="GC8" i="35"/>
  <c r="FQ8" i="35"/>
  <c r="BQ8" i="35"/>
  <c r="GA8" i="35"/>
  <c r="AI8" i="35"/>
  <c r="AG8" i="35"/>
  <c r="EI8" i="35"/>
  <c r="DW8" i="35"/>
  <c r="FJ8" i="35"/>
  <c r="DE8" i="35"/>
  <c r="EZ8" i="35"/>
  <c r="ES8" i="35"/>
  <c r="GG8" i="35"/>
  <c r="GH8" i="35"/>
  <c r="EH8" i="35"/>
  <c r="DV8" i="35"/>
  <c r="DR8" i="35"/>
  <c r="EA8" i="35"/>
  <c r="EC8" i="35"/>
  <c r="FK8" i="35"/>
  <c r="DM8" i="35"/>
  <c r="FI8" i="35"/>
  <c r="DD8" i="35"/>
  <c r="FE8" i="35"/>
  <c r="DF8" i="35"/>
  <c r="DB8" i="35"/>
  <c r="DX8" i="35"/>
  <c r="CZ8" i="35"/>
  <c r="AM8" i="35"/>
  <c r="AL8" i="35"/>
  <c r="AR8" i="35"/>
  <c r="AW8" i="35"/>
  <c r="AV8" i="35"/>
  <c r="BG8" i="35"/>
  <c r="BI8" i="35"/>
  <c r="GL8" i="35"/>
  <c r="GE8" i="35"/>
  <c r="FV8" i="35"/>
  <c r="GB8" i="35"/>
  <c r="FZ8" i="35"/>
  <c r="FT8" i="35"/>
  <c r="FP8" i="35"/>
  <c r="FL8" i="35"/>
  <c r="FR8" i="35"/>
  <c r="FN8" i="35"/>
  <c r="AC8" i="35"/>
  <c r="AD8" i="35"/>
  <c r="EW8" i="35"/>
  <c r="EM8" i="35"/>
  <c r="EO8" i="35"/>
  <c r="ED8" i="35"/>
  <c r="DS8" i="35"/>
  <c r="DZ8" i="35"/>
  <c r="DO8" i="35"/>
  <c r="EJ8" i="35"/>
  <c r="EF8" i="35"/>
  <c r="EB8" i="35"/>
  <c r="FY8" i="35"/>
  <c r="GF8" i="35"/>
  <c r="FU8" i="35"/>
  <c r="EY8" i="35"/>
  <c r="EQ8" i="35"/>
  <c r="EG8" i="35"/>
  <c r="DU8" i="35"/>
  <c r="FH8" i="35"/>
  <c r="DY8" i="35"/>
  <c r="DC8" i="35"/>
  <c r="DA8" i="35"/>
  <c r="AQ8" i="35"/>
  <c r="BL8" i="35"/>
  <c r="BN8" i="35"/>
  <c r="BC8" i="35"/>
  <c r="FO8" i="35"/>
  <c r="FM8" i="35"/>
  <c r="AZ8" i="35"/>
  <c r="AN8" i="35"/>
  <c r="AO8" i="35"/>
  <c r="EU8" i="35"/>
  <c r="AH8" i="35"/>
  <c r="AB8" i="35"/>
  <c r="AE8" i="35"/>
  <c r="EX8" i="35"/>
  <c r="EP8" i="35"/>
  <c r="ET8" i="35"/>
  <c r="ER8" i="35"/>
  <c r="EN8" i="35"/>
  <c r="EL8" i="35"/>
  <c r="EE8" i="35"/>
  <c r="DT8" i="35"/>
  <c r="DP8" i="35"/>
  <c r="DK8" i="35"/>
  <c r="FG8" i="35"/>
  <c r="AP8" i="35"/>
  <c r="AU8" i="35"/>
  <c r="BB8" i="35"/>
  <c r="CR8" i="35"/>
  <c r="CV8" i="35"/>
  <c r="CP8" i="35"/>
  <c r="CX8" i="35"/>
  <c r="BE8" i="35"/>
  <c r="CT8" i="35"/>
  <c r="BH8" i="35"/>
  <c r="CS8" i="35"/>
  <c r="CW8" i="35"/>
  <c r="CQ8" i="35"/>
  <c r="BM8" i="35"/>
  <c r="BK8" i="35"/>
  <c r="CY8" i="35"/>
  <c r="CU8" i="35"/>
  <c r="GK8" i="35"/>
  <c r="FW8" i="35"/>
  <c r="FS8" i="35"/>
  <c r="Y8" i="35"/>
  <c r="V8" i="35"/>
  <c r="Z8" i="35"/>
  <c r="W8" i="35"/>
  <c r="AA8" i="35"/>
  <c r="X8" i="35"/>
  <c r="E9" i="34"/>
  <c r="E8" i="34"/>
  <c r="E7" i="45" s="1"/>
  <c r="F8" i="35" l="1"/>
  <c r="E8" i="45"/>
  <c r="D9" i="34"/>
  <c r="D8" i="34"/>
  <c r="D7" i="45" s="1"/>
  <c r="D7" i="34"/>
  <c r="D6" i="45" s="1"/>
  <c r="E7" i="34"/>
  <c r="E6" i="45" s="1"/>
  <c r="C9" i="34"/>
  <c r="C8" i="34"/>
  <c r="C7" i="34"/>
  <c r="C7" i="45" l="1"/>
  <c r="Q7" i="35"/>
  <c r="H7" i="35"/>
  <c r="R7" i="35"/>
  <c r="C8" i="45"/>
  <c r="J8" i="35"/>
  <c r="H8" i="35"/>
  <c r="R8" i="35"/>
  <c r="N8" i="35"/>
  <c r="L8" i="35"/>
  <c r="Q8" i="35"/>
  <c r="E26" i="50"/>
  <c r="E27" i="44"/>
  <c r="C6" i="45"/>
  <c r="H6" i="35"/>
  <c r="R6" i="35"/>
  <c r="Q6" i="35"/>
  <c r="D8" i="35"/>
  <c r="D8" i="45"/>
  <c r="G7" i="35"/>
  <c r="G8" i="35"/>
  <c r="E7" i="35"/>
  <c r="E8" i="35"/>
  <c r="G6" i="35"/>
  <c r="E6" i="35"/>
  <c r="F9" i="32"/>
  <c r="G9" i="32"/>
  <c r="H9" i="32"/>
  <c r="I9" i="32"/>
  <c r="J9" i="32"/>
  <c r="K9" i="32"/>
  <c r="L9" i="32"/>
  <c r="M9" i="32"/>
  <c r="N9" i="32"/>
  <c r="P9" i="32"/>
  <c r="Q9" i="32"/>
  <c r="R9" i="32"/>
  <c r="AA9" i="32"/>
  <c r="AB9" i="32"/>
  <c r="AC9" i="32"/>
  <c r="AD9" i="32"/>
  <c r="AG9" i="32"/>
  <c r="AH9" i="32"/>
  <c r="AI9" i="32"/>
  <c r="AJ9" i="32"/>
  <c r="AL9" i="32"/>
  <c r="AM9" i="32"/>
  <c r="AN9" i="32"/>
  <c r="AO9" i="32"/>
  <c r="AP9" i="32"/>
  <c r="AQ9" i="32"/>
  <c r="BA9" i="32"/>
  <c r="BB9" i="32"/>
  <c r="BC9" i="32"/>
  <c r="BD9" i="32"/>
  <c r="BE9" i="32"/>
  <c r="BF9" i="32"/>
  <c r="BG9" i="32"/>
  <c r="BH9" i="32"/>
  <c r="BI9" i="32"/>
  <c r="BJ9" i="32"/>
  <c r="BK9" i="32"/>
  <c r="BL9" i="32"/>
  <c r="BM9" i="32"/>
  <c r="BO9" i="32"/>
  <c r="BP9" i="32"/>
  <c r="BQ9" i="32"/>
  <c r="BS9" i="32"/>
  <c r="BT9" i="32"/>
  <c r="CD9" i="32"/>
  <c r="CE9" i="32"/>
  <c r="CF9" i="32"/>
  <c r="CG9" i="32"/>
  <c r="CH9" i="32"/>
  <c r="CI9" i="32"/>
  <c r="CJ9" i="32"/>
  <c r="CK9" i="32"/>
  <c r="CQ9" i="32"/>
  <c r="CR9" i="32"/>
  <c r="CS9" i="32"/>
  <c r="CT9" i="32"/>
  <c r="CU9" i="32"/>
  <c r="CV9" i="32"/>
  <c r="CW9" i="32"/>
  <c r="CX9" i="32"/>
  <c r="CY9" i="32"/>
  <c r="CZ9" i="32"/>
  <c r="DB9" i="32"/>
  <c r="DE9" i="32"/>
  <c r="DF9" i="32"/>
  <c r="DI9" i="32"/>
  <c r="DJ9" i="32"/>
  <c r="DK9" i="32"/>
  <c r="DL9" i="32"/>
  <c r="DM9" i="32"/>
  <c r="DN9" i="32"/>
  <c r="DP9" i="32"/>
  <c r="DQ9" i="32"/>
  <c r="DR9" i="32"/>
  <c r="DS9" i="32"/>
  <c r="DV9" i="32"/>
  <c r="DW9" i="32"/>
  <c r="DZ9" i="32"/>
  <c r="EA9" i="32"/>
  <c r="EB9" i="32"/>
  <c r="EC9" i="32"/>
  <c r="ED9" i="32"/>
  <c r="EE9" i="32"/>
  <c r="EF9" i="32"/>
  <c r="EH9" i="32"/>
  <c r="ES9" i="32"/>
  <c r="ET9" i="32"/>
  <c r="EU9" i="32"/>
  <c r="EV9" i="32"/>
  <c r="EW9" i="32"/>
  <c r="EX9" i="32"/>
  <c r="EY9" i="32"/>
  <c r="EZ9" i="32"/>
  <c r="FA9" i="32"/>
  <c r="FB9" i="32"/>
  <c r="FC9" i="32"/>
  <c r="FD9" i="32"/>
  <c r="FE9" i="32"/>
  <c r="FF9" i="32"/>
  <c r="FG9" i="32"/>
  <c r="FH9" i="32"/>
  <c r="FI9" i="32"/>
  <c r="FJ9" i="32"/>
  <c r="FK9" i="32"/>
  <c r="FL9" i="32"/>
  <c r="FM9" i="32"/>
  <c r="F10" i="32"/>
  <c r="G10" i="32"/>
  <c r="H10" i="32"/>
  <c r="I10" i="32"/>
  <c r="J10" i="32"/>
  <c r="K10" i="32"/>
  <c r="L10" i="32"/>
  <c r="M10" i="32"/>
  <c r="N10" i="32"/>
  <c r="P10" i="32"/>
  <c r="Q10" i="32"/>
  <c r="R10" i="32"/>
  <c r="AA10" i="32"/>
  <c r="AB10" i="32"/>
  <c r="AC10" i="32"/>
  <c r="AD10" i="32"/>
  <c r="AG10" i="32"/>
  <c r="AH10" i="32"/>
  <c r="AI10" i="32"/>
  <c r="AJ10" i="32"/>
  <c r="AL10" i="32"/>
  <c r="AM10" i="32"/>
  <c r="AN10" i="32"/>
  <c r="AO10" i="32"/>
  <c r="AP10" i="32"/>
  <c r="AQ10" i="32"/>
  <c r="BA10" i="32"/>
  <c r="BB10" i="32"/>
  <c r="BC10" i="32"/>
  <c r="BD10" i="32"/>
  <c r="BE10" i="32"/>
  <c r="BF10" i="32"/>
  <c r="BG10" i="32"/>
  <c r="BH10" i="32"/>
  <c r="BI10" i="32"/>
  <c r="BJ10" i="32"/>
  <c r="BK10" i="32"/>
  <c r="BL10" i="32"/>
  <c r="BM10" i="32"/>
  <c r="BO10" i="32"/>
  <c r="BP10" i="32"/>
  <c r="BQ10" i="32"/>
  <c r="BS10" i="32"/>
  <c r="BT10" i="32"/>
  <c r="CD10" i="32"/>
  <c r="CE10" i="32"/>
  <c r="CF10" i="32"/>
  <c r="CG10" i="32"/>
  <c r="CH10" i="32"/>
  <c r="CI10" i="32"/>
  <c r="CJ10" i="32"/>
  <c r="CK10" i="32"/>
  <c r="CQ10" i="32"/>
  <c r="CR10" i="32"/>
  <c r="CS10" i="32"/>
  <c r="CT10" i="32"/>
  <c r="CU10" i="32"/>
  <c r="CV10" i="32"/>
  <c r="CW10" i="32"/>
  <c r="CX10" i="32"/>
  <c r="CY10" i="32"/>
  <c r="CZ10" i="32"/>
  <c r="DB10" i="32"/>
  <c r="DE10" i="32"/>
  <c r="DF10" i="32"/>
  <c r="DI10" i="32"/>
  <c r="DJ10" i="32"/>
  <c r="DK10" i="32"/>
  <c r="DL10" i="32"/>
  <c r="DM10" i="32"/>
  <c r="DN10" i="32"/>
  <c r="DP10" i="32"/>
  <c r="DQ10" i="32"/>
  <c r="DR10" i="32"/>
  <c r="DS10" i="32"/>
  <c r="DV10" i="32"/>
  <c r="DW10" i="32"/>
  <c r="DZ10" i="32"/>
  <c r="EA10" i="32"/>
  <c r="EB10" i="32"/>
  <c r="EC10" i="32"/>
  <c r="ED10" i="32"/>
  <c r="EE10" i="32"/>
  <c r="EF10" i="32"/>
  <c r="EH10" i="32"/>
  <c r="ES10" i="32"/>
  <c r="ET10" i="32"/>
  <c r="EU10" i="32"/>
  <c r="EV10" i="32"/>
  <c r="EW10" i="32"/>
  <c r="EX10" i="32"/>
  <c r="EY10" i="32"/>
  <c r="EZ10" i="32"/>
  <c r="FA10" i="32"/>
  <c r="FB10" i="32"/>
  <c r="FC10" i="32"/>
  <c r="FD10" i="32"/>
  <c r="FE10" i="32"/>
  <c r="FF10" i="32"/>
  <c r="FG10" i="32"/>
  <c r="FH10" i="32"/>
  <c r="FI10" i="32"/>
  <c r="FJ10" i="32"/>
  <c r="FK10" i="32"/>
  <c r="FL10" i="32"/>
  <c r="FM10" i="32"/>
  <c r="F11" i="32"/>
  <c r="G11" i="32"/>
  <c r="H11" i="32"/>
  <c r="I11" i="32"/>
  <c r="J11" i="32"/>
  <c r="K11" i="32"/>
  <c r="L11" i="32"/>
  <c r="M11" i="32"/>
  <c r="N11" i="32"/>
  <c r="P11" i="32"/>
  <c r="Q11" i="32"/>
  <c r="R11" i="32"/>
  <c r="AA11" i="32"/>
  <c r="AB11" i="32"/>
  <c r="AC11" i="32"/>
  <c r="AD11" i="32"/>
  <c r="AG11" i="32"/>
  <c r="AH11" i="32"/>
  <c r="AI11" i="32"/>
  <c r="AJ11" i="32"/>
  <c r="AL11" i="32"/>
  <c r="AM11" i="32"/>
  <c r="AN11" i="32"/>
  <c r="AO11" i="32"/>
  <c r="AP11" i="32"/>
  <c r="AQ11" i="32"/>
  <c r="BA11" i="32"/>
  <c r="BB11" i="32"/>
  <c r="BC11" i="32"/>
  <c r="BD11" i="32"/>
  <c r="BE11" i="32"/>
  <c r="BF11" i="32"/>
  <c r="BG11" i="32"/>
  <c r="BH11" i="32"/>
  <c r="BI11" i="32"/>
  <c r="BJ11" i="32"/>
  <c r="BK11" i="32"/>
  <c r="BL11" i="32"/>
  <c r="BM11" i="32"/>
  <c r="BO11" i="32"/>
  <c r="BP11" i="32"/>
  <c r="BQ11" i="32"/>
  <c r="BS11" i="32"/>
  <c r="BT11" i="32"/>
  <c r="CD11" i="32"/>
  <c r="CE11" i="32"/>
  <c r="CF11" i="32"/>
  <c r="CG11" i="32"/>
  <c r="CH11" i="32"/>
  <c r="CI11" i="32"/>
  <c r="CJ11" i="32"/>
  <c r="CK11" i="32"/>
  <c r="CQ11" i="32"/>
  <c r="CR11" i="32"/>
  <c r="CS11" i="32"/>
  <c r="CT11" i="32"/>
  <c r="CU11" i="32"/>
  <c r="CV11" i="32"/>
  <c r="CW11" i="32"/>
  <c r="CX11" i="32"/>
  <c r="CY11" i="32"/>
  <c r="CZ11" i="32"/>
  <c r="DB11" i="32"/>
  <c r="DE11" i="32"/>
  <c r="DF11" i="32"/>
  <c r="DI11" i="32"/>
  <c r="DJ11" i="32"/>
  <c r="DK11" i="32"/>
  <c r="DL11" i="32"/>
  <c r="DM11" i="32"/>
  <c r="DN11" i="32"/>
  <c r="DP11" i="32"/>
  <c r="DQ11" i="32"/>
  <c r="DR11" i="32"/>
  <c r="DS11" i="32"/>
  <c r="DV11" i="32"/>
  <c r="DW11" i="32"/>
  <c r="DZ11" i="32"/>
  <c r="EA11" i="32"/>
  <c r="EB11" i="32"/>
  <c r="EC11" i="32"/>
  <c r="ED11" i="32"/>
  <c r="EE11" i="32"/>
  <c r="EF11" i="32"/>
  <c r="EH11" i="32"/>
  <c r="ES11" i="32"/>
  <c r="ET11" i="32"/>
  <c r="EU11" i="32"/>
  <c r="EV11" i="32"/>
  <c r="EW11" i="32"/>
  <c r="EX11" i="32"/>
  <c r="EY11" i="32"/>
  <c r="EZ11" i="32"/>
  <c r="FA11" i="32"/>
  <c r="FB11" i="32"/>
  <c r="FC11" i="32"/>
  <c r="FD11" i="32"/>
  <c r="FE11" i="32"/>
  <c r="FF11" i="32"/>
  <c r="FG11" i="32"/>
  <c r="FH11" i="32"/>
  <c r="FI11" i="32"/>
  <c r="FJ11" i="32"/>
  <c r="FK11" i="32"/>
  <c r="FL11" i="32"/>
  <c r="FM11" i="32"/>
  <c r="F12" i="32"/>
  <c r="G12" i="32"/>
  <c r="H12" i="32"/>
  <c r="I12" i="32"/>
  <c r="J12" i="32"/>
  <c r="K12" i="32"/>
  <c r="L12" i="32"/>
  <c r="M12" i="32"/>
  <c r="N12" i="32"/>
  <c r="P12" i="32"/>
  <c r="Q12" i="32"/>
  <c r="R12" i="32"/>
  <c r="AA12" i="32"/>
  <c r="AB12" i="32"/>
  <c r="AC12" i="32"/>
  <c r="AD12" i="32"/>
  <c r="AG12" i="32"/>
  <c r="AH12" i="32"/>
  <c r="AI12" i="32"/>
  <c r="AJ12" i="32"/>
  <c r="AL12" i="32"/>
  <c r="AM12" i="32"/>
  <c r="AN12" i="32"/>
  <c r="AO12" i="32"/>
  <c r="AP12" i="32"/>
  <c r="AQ12" i="32"/>
  <c r="BA12" i="32"/>
  <c r="BB12" i="32"/>
  <c r="BC12" i="32"/>
  <c r="BD12" i="32"/>
  <c r="BE12" i="32"/>
  <c r="BF12" i="32"/>
  <c r="BG12" i="32"/>
  <c r="BH12" i="32"/>
  <c r="BI12" i="32"/>
  <c r="BJ12" i="32"/>
  <c r="BK12" i="32"/>
  <c r="BL12" i="32"/>
  <c r="BM12" i="32"/>
  <c r="BO12" i="32"/>
  <c r="BP12" i="32"/>
  <c r="BQ12" i="32"/>
  <c r="BS12" i="32"/>
  <c r="BT12" i="32"/>
  <c r="CD12" i="32"/>
  <c r="CE12" i="32"/>
  <c r="CF12" i="32"/>
  <c r="CG12" i="32"/>
  <c r="CH12" i="32"/>
  <c r="CI12" i="32"/>
  <c r="CJ12" i="32"/>
  <c r="CK12" i="32"/>
  <c r="CQ12" i="32"/>
  <c r="CR12" i="32"/>
  <c r="CS12" i="32"/>
  <c r="CT12" i="32"/>
  <c r="CU12" i="32"/>
  <c r="CV12" i="32"/>
  <c r="CW12" i="32"/>
  <c r="CX12" i="32"/>
  <c r="CY12" i="32"/>
  <c r="CZ12" i="32"/>
  <c r="DE12" i="32"/>
  <c r="DF12" i="32"/>
  <c r="DI12" i="32"/>
  <c r="DJ12" i="32"/>
  <c r="DK12" i="32"/>
  <c r="DL12" i="32"/>
  <c r="DM12" i="32"/>
  <c r="DN12" i="32"/>
  <c r="DP12" i="32"/>
  <c r="DQ12" i="32"/>
  <c r="DR12" i="32"/>
  <c r="DS12" i="32"/>
  <c r="DV12" i="32"/>
  <c r="DW12" i="32"/>
  <c r="DZ12" i="32"/>
  <c r="EA12" i="32"/>
  <c r="EB12" i="32"/>
  <c r="EC12" i="32"/>
  <c r="ED12" i="32"/>
  <c r="EE12" i="32"/>
  <c r="EF12" i="32"/>
  <c r="EH12" i="32"/>
  <c r="ES12" i="32"/>
  <c r="ET12" i="32"/>
  <c r="EU12" i="32"/>
  <c r="EV12" i="32"/>
  <c r="EW12" i="32"/>
  <c r="EX12" i="32"/>
  <c r="EY12" i="32"/>
  <c r="EZ12" i="32"/>
  <c r="FA12" i="32"/>
  <c r="FB12" i="32"/>
  <c r="FC12" i="32"/>
  <c r="FD12" i="32"/>
  <c r="FE12" i="32"/>
  <c r="FF12" i="32"/>
  <c r="FG12" i="32"/>
  <c r="FH12" i="32"/>
  <c r="FI12" i="32"/>
  <c r="FJ12" i="32"/>
  <c r="FK12" i="32"/>
  <c r="FL12" i="32"/>
  <c r="FM12" i="32"/>
  <c r="F13" i="32"/>
  <c r="G13" i="32"/>
  <c r="H13" i="32"/>
  <c r="I13" i="32"/>
  <c r="J13" i="32"/>
  <c r="K13" i="32"/>
  <c r="L13" i="32"/>
  <c r="M13" i="32"/>
  <c r="N13" i="32"/>
  <c r="P13" i="32"/>
  <c r="Q13" i="32"/>
  <c r="R13" i="32"/>
  <c r="AA13" i="32"/>
  <c r="AB13" i="32"/>
  <c r="AC13" i="32"/>
  <c r="AD13" i="32"/>
  <c r="AG13" i="32"/>
  <c r="AH13" i="32"/>
  <c r="AI13" i="32"/>
  <c r="AJ13" i="32"/>
  <c r="AL13" i="32"/>
  <c r="AM13" i="32"/>
  <c r="AN13" i="32"/>
  <c r="AO13" i="32"/>
  <c r="AP13" i="32"/>
  <c r="AQ13" i="32"/>
  <c r="BA13" i="32"/>
  <c r="BB13" i="32"/>
  <c r="BC13" i="32"/>
  <c r="BD13" i="32"/>
  <c r="BE13" i="32"/>
  <c r="BF13" i="32"/>
  <c r="BG13" i="32"/>
  <c r="BH13" i="32"/>
  <c r="BI13" i="32"/>
  <c r="BJ13" i="32"/>
  <c r="BK13" i="32"/>
  <c r="BL13" i="32"/>
  <c r="BM13" i="32"/>
  <c r="BO13" i="32"/>
  <c r="BP13" i="32"/>
  <c r="BQ13" i="32"/>
  <c r="BS13" i="32"/>
  <c r="BT13" i="32"/>
  <c r="CD13" i="32"/>
  <c r="CE13" i="32"/>
  <c r="CF13" i="32"/>
  <c r="CG13" i="32"/>
  <c r="CH13" i="32"/>
  <c r="CI13" i="32"/>
  <c r="CJ13" i="32"/>
  <c r="CK13" i="32"/>
  <c r="CQ13" i="32"/>
  <c r="CR13" i="32"/>
  <c r="CS13" i="32"/>
  <c r="CT13" i="32"/>
  <c r="CU13" i="32"/>
  <c r="CV13" i="32"/>
  <c r="CW13" i="32"/>
  <c r="CX13" i="32"/>
  <c r="CY13" i="32"/>
  <c r="CZ13" i="32"/>
  <c r="DB13" i="32"/>
  <c r="DE13" i="32"/>
  <c r="DF13" i="32"/>
  <c r="DI13" i="32"/>
  <c r="DJ13" i="32"/>
  <c r="DK13" i="32"/>
  <c r="DL13" i="32"/>
  <c r="DM13" i="32"/>
  <c r="DN13" i="32"/>
  <c r="DP13" i="32"/>
  <c r="DQ13" i="32"/>
  <c r="DR13" i="32"/>
  <c r="DS13" i="32"/>
  <c r="DV13" i="32"/>
  <c r="DW13" i="32"/>
  <c r="DZ13" i="32"/>
  <c r="EA13" i="32"/>
  <c r="EB13" i="32"/>
  <c r="EC13" i="32"/>
  <c r="ED13" i="32"/>
  <c r="EE13" i="32"/>
  <c r="EF13" i="32"/>
  <c r="EH13" i="32"/>
  <c r="ES13" i="32"/>
  <c r="ET13" i="32"/>
  <c r="EU13" i="32"/>
  <c r="EV13" i="32"/>
  <c r="EW13" i="32"/>
  <c r="EX13" i="32"/>
  <c r="EY13" i="32"/>
  <c r="EZ13" i="32"/>
  <c r="FA13" i="32"/>
  <c r="FB13" i="32"/>
  <c r="FC13" i="32"/>
  <c r="FD13" i="32"/>
  <c r="FE13" i="32"/>
  <c r="FF13" i="32"/>
  <c r="FG13" i="32"/>
  <c r="FH13" i="32"/>
  <c r="FI13" i="32"/>
  <c r="FJ13" i="32"/>
  <c r="FK13" i="32"/>
  <c r="FL13" i="32"/>
  <c r="FM13" i="32"/>
  <c r="F14" i="32"/>
  <c r="G14" i="32"/>
  <c r="H14" i="32"/>
  <c r="I14" i="32"/>
  <c r="J14" i="32"/>
  <c r="K14" i="32"/>
  <c r="L14" i="32"/>
  <c r="M14" i="32"/>
  <c r="N14" i="32"/>
  <c r="P14" i="32"/>
  <c r="Q14" i="32"/>
  <c r="R14" i="32"/>
  <c r="AA14" i="32"/>
  <c r="AB14" i="32"/>
  <c r="AC14" i="32"/>
  <c r="AD14" i="32"/>
  <c r="AG14" i="32"/>
  <c r="AH14" i="32"/>
  <c r="AI14" i="32"/>
  <c r="AJ14" i="32"/>
  <c r="AL14" i="32"/>
  <c r="AM14" i="32"/>
  <c r="AN14" i="32"/>
  <c r="AO14" i="32"/>
  <c r="AP14" i="32"/>
  <c r="AQ14" i="32"/>
  <c r="BA14" i="32"/>
  <c r="BB14" i="32"/>
  <c r="BC14" i="32"/>
  <c r="BD14" i="32"/>
  <c r="BE14" i="32"/>
  <c r="BF14" i="32"/>
  <c r="BG14" i="32"/>
  <c r="BH14" i="32"/>
  <c r="BI14" i="32"/>
  <c r="BJ14" i="32"/>
  <c r="BK14" i="32"/>
  <c r="BL14" i="32"/>
  <c r="BM14" i="32"/>
  <c r="BO14" i="32"/>
  <c r="BP14" i="32"/>
  <c r="BQ14" i="32"/>
  <c r="BS14" i="32"/>
  <c r="BT14" i="32"/>
  <c r="CD14" i="32"/>
  <c r="CE14" i="32"/>
  <c r="CF14" i="32"/>
  <c r="CG14" i="32"/>
  <c r="CH14" i="32"/>
  <c r="CI14" i="32"/>
  <c r="CJ14" i="32"/>
  <c r="CK14" i="32"/>
  <c r="CQ14" i="32"/>
  <c r="CR14" i="32"/>
  <c r="CS14" i="32"/>
  <c r="CT14" i="32"/>
  <c r="CU14" i="32"/>
  <c r="CV14" i="32"/>
  <c r="CW14" i="32"/>
  <c r="CX14" i="32"/>
  <c r="CY14" i="32"/>
  <c r="CZ14" i="32"/>
  <c r="DB14" i="32"/>
  <c r="DE14" i="32"/>
  <c r="DF14" i="32"/>
  <c r="DI14" i="32"/>
  <c r="DJ14" i="32"/>
  <c r="DK14" i="32"/>
  <c r="DL14" i="32"/>
  <c r="DM14" i="32"/>
  <c r="DN14" i="32"/>
  <c r="DP14" i="32"/>
  <c r="DQ14" i="32"/>
  <c r="DR14" i="32"/>
  <c r="DS14" i="32"/>
  <c r="DV14" i="32"/>
  <c r="DW14" i="32"/>
  <c r="DZ14" i="32"/>
  <c r="EA14" i="32"/>
  <c r="EB14" i="32"/>
  <c r="EC14" i="32"/>
  <c r="ED14" i="32"/>
  <c r="EE14" i="32"/>
  <c r="EF14" i="32"/>
  <c r="EH14" i="32"/>
  <c r="ES14" i="32"/>
  <c r="ET14" i="32"/>
  <c r="EU14" i="32"/>
  <c r="EV14" i="32"/>
  <c r="EW14" i="32"/>
  <c r="EX14" i="32"/>
  <c r="EY14" i="32"/>
  <c r="EZ14" i="32"/>
  <c r="FA14" i="32"/>
  <c r="FB14" i="32"/>
  <c r="FC14" i="32"/>
  <c r="FD14" i="32"/>
  <c r="FE14" i="32"/>
  <c r="FF14" i="32"/>
  <c r="FG14" i="32"/>
  <c r="FH14" i="32"/>
  <c r="FI14" i="32"/>
  <c r="FJ14" i="32"/>
  <c r="FK14" i="32"/>
  <c r="FL14" i="32"/>
  <c r="FM14" i="32"/>
  <c r="F15" i="32"/>
  <c r="G15" i="32"/>
  <c r="H15" i="32"/>
  <c r="I15" i="32"/>
  <c r="J15" i="32"/>
  <c r="K15" i="32"/>
  <c r="L15" i="32"/>
  <c r="M15" i="32"/>
  <c r="N15" i="32"/>
  <c r="P15" i="32"/>
  <c r="Q15" i="32"/>
  <c r="R15" i="32"/>
  <c r="AA15" i="32"/>
  <c r="AB15" i="32"/>
  <c r="AC15" i="32"/>
  <c r="AD15" i="32"/>
  <c r="AG15" i="32"/>
  <c r="AH15" i="32"/>
  <c r="AI15" i="32"/>
  <c r="AJ15" i="32"/>
  <c r="AL15" i="32"/>
  <c r="AM15" i="32"/>
  <c r="AN15" i="32"/>
  <c r="AO15" i="32"/>
  <c r="AP15" i="32"/>
  <c r="AQ15" i="32"/>
  <c r="BA15" i="32"/>
  <c r="BB15" i="32"/>
  <c r="BC15" i="32"/>
  <c r="BD15" i="32"/>
  <c r="BE15" i="32"/>
  <c r="BF15" i="32"/>
  <c r="BG15" i="32"/>
  <c r="BH15" i="32"/>
  <c r="BI15" i="32"/>
  <c r="BJ15" i="32"/>
  <c r="BK15" i="32"/>
  <c r="BL15" i="32"/>
  <c r="BM15" i="32"/>
  <c r="BO15" i="32"/>
  <c r="BP15" i="32"/>
  <c r="BQ15" i="32"/>
  <c r="BS15" i="32"/>
  <c r="BT15" i="32"/>
  <c r="CD15" i="32"/>
  <c r="CE15" i="32"/>
  <c r="CF15" i="32"/>
  <c r="CG15" i="32"/>
  <c r="CH15" i="32"/>
  <c r="CI15" i="32"/>
  <c r="CJ15" i="32"/>
  <c r="CK15" i="32"/>
  <c r="CQ15" i="32"/>
  <c r="CR15" i="32"/>
  <c r="CS15" i="32"/>
  <c r="CT15" i="32"/>
  <c r="CU15" i="32"/>
  <c r="CV15" i="32"/>
  <c r="CW15" i="32"/>
  <c r="CX15" i="32"/>
  <c r="CY15" i="32"/>
  <c r="CZ15" i="32"/>
  <c r="DB15" i="32"/>
  <c r="DE15" i="32"/>
  <c r="DF15" i="32"/>
  <c r="DI15" i="32"/>
  <c r="DJ15" i="32"/>
  <c r="DK15" i="32"/>
  <c r="DL15" i="32"/>
  <c r="DM15" i="32"/>
  <c r="DN15" i="32"/>
  <c r="DP15" i="32"/>
  <c r="DQ15" i="32"/>
  <c r="DR15" i="32"/>
  <c r="DS15" i="32"/>
  <c r="DV15" i="32"/>
  <c r="DW15" i="32"/>
  <c r="DZ15" i="32"/>
  <c r="EA15" i="32"/>
  <c r="EB15" i="32"/>
  <c r="EC15" i="32"/>
  <c r="ED15" i="32"/>
  <c r="EE15" i="32"/>
  <c r="EF15" i="32"/>
  <c r="EH15" i="32"/>
  <c r="ES15" i="32"/>
  <c r="ET15" i="32"/>
  <c r="EU15" i="32"/>
  <c r="EV15" i="32"/>
  <c r="EW15" i="32"/>
  <c r="EX15" i="32"/>
  <c r="EY15" i="32"/>
  <c r="EZ15" i="32"/>
  <c r="FA15" i="32"/>
  <c r="FB15" i="32"/>
  <c r="FC15" i="32"/>
  <c r="FD15" i="32"/>
  <c r="FE15" i="32"/>
  <c r="FF15" i="32"/>
  <c r="FG15" i="32"/>
  <c r="FH15" i="32"/>
  <c r="FI15" i="32"/>
  <c r="FJ15" i="32"/>
  <c r="FK15" i="32"/>
  <c r="FL15" i="32"/>
  <c r="FM15" i="32"/>
  <c r="F16" i="32"/>
  <c r="G16" i="32"/>
  <c r="H16" i="32"/>
  <c r="I16" i="32"/>
  <c r="J16" i="32"/>
  <c r="K16" i="32"/>
  <c r="L16" i="32"/>
  <c r="M16" i="32"/>
  <c r="N16" i="32"/>
  <c r="P16" i="32"/>
  <c r="Q16" i="32"/>
  <c r="R16" i="32"/>
  <c r="AA16" i="32"/>
  <c r="AB16" i="32"/>
  <c r="AC16" i="32"/>
  <c r="AD16" i="32"/>
  <c r="AG16" i="32"/>
  <c r="AH16" i="32"/>
  <c r="AI16" i="32"/>
  <c r="AJ16" i="32"/>
  <c r="AL16" i="32"/>
  <c r="AM16" i="32"/>
  <c r="AN16" i="32"/>
  <c r="AO16" i="32"/>
  <c r="AP16" i="32"/>
  <c r="AQ16" i="32"/>
  <c r="BA16" i="32"/>
  <c r="BB16" i="32"/>
  <c r="BC16" i="32"/>
  <c r="BD16" i="32"/>
  <c r="BE16" i="32"/>
  <c r="BF16" i="32"/>
  <c r="BG16" i="32"/>
  <c r="BH16" i="32"/>
  <c r="BI16" i="32"/>
  <c r="BJ16" i="32"/>
  <c r="BK16" i="32"/>
  <c r="BL16" i="32"/>
  <c r="BM16" i="32"/>
  <c r="BO16" i="32"/>
  <c r="BP16" i="32"/>
  <c r="BQ16" i="32"/>
  <c r="BS16" i="32"/>
  <c r="BT16" i="32"/>
  <c r="CD16" i="32"/>
  <c r="CE16" i="32"/>
  <c r="CF16" i="32"/>
  <c r="CG16" i="32"/>
  <c r="CH16" i="32"/>
  <c r="CI16" i="32"/>
  <c r="CJ16" i="32"/>
  <c r="CK16" i="32"/>
  <c r="CQ16" i="32"/>
  <c r="CR16" i="32"/>
  <c r="CS16" i="32"/>
  <c r="CT16" i="32"/>
  <c r="CU16" i="32"/>
  <c r="CV16" i="32"/>
  <c r="CW16" i="32"/>
  <c r="CX16" i="32"/>
  <c r="CY16" i="32"/>
  <c r="CZ16" i="32"/>
  <c r="DB16" i="32"/>
  <c r="DE16" i="32"/>
  <c r="DF16" i="32"/>
  <c r="DI16" i="32"/>
  <c r="DJ16" i="32"/>
  <c r="DK16" i="32"/>
  <c r="DL16" i="32"/>
  <c r="DM16" i="32"/>
  <c r="DN16" i="32"/>
  <c r="DP16" i="32"/>
  <c r="DQ16" i="32"/>
  <c r="DR16" i="32"/>
  <c r="DS16" i="32"/>
  <c r="DV16" i="32"/>
  <c r="DW16" i="32"/>
  <c r="DZ16" i="32"/>
  <c r="EA16" i="32"/>
  <c r="EB16" i="32"/>
  <c r="EC16" i="32"/>
  <c r="ED16" i="32"/>
  <c r="EE16" i="32"/>
  <c r="EF16" i="32"/>
  <c r="EH16" i="32"/>
  <c r="ES16" i="32"/>
  <c r="ET16" i="32"/>
  <c r="EU16" i="32"/>
  <c r="EV16" i="32"/>
  <c r="EW16" i="32"/>
  <c r="EX16" i="32"/>
  <c r="EY16" i="32"/>
  <c r="EZ16" i="32"/>
  <c r="FA16" i="32"/>
  <c r="FB16" i="32"/>
  <c r="FC16" i="32"/>
  <c r="FD16" i="32"/>
  <c r="FE16" i="32"/>
  <c r="FF16" i="32"/>
  <c r="FG16" i="32"/>
  <c r="FH16" i="32"/>
  <c r="FI16" i="32"/>
  <c r="FJ16" i="32"/>
  <c r="FK16" i="32"/>
  <c r="FL16" i="32"/>
  <c r="FM16" i="32"/>
  <c r="F17" i="32"/>
  <c r="G17" i="32"/>
  <c r="H17" i="32"/>
  <c r="I17" i="32"/>
  <c r="J17" i="32"/>
  <c r="K17" i="32"/>
  <c r="L17" i="32"/>
  <c r="M17" i="32"/>
  <c r="N17" i="32"/>
  <c r="P17" i="32"/>
  <c r="Q17" i="32"/>
  <c r="R17" i="32"/>
  <c r="AA17" i="32"/>
  <c r="AB17" i="32"/>
  <c r="AC17" i="32"/>
  <c r="AD17" i="32"/>
  <c r="AG17" i="32"/>
  <c r="AH17" i="32"/>
  <c r="AI17" i="32"/>
  <c r="AJ17" i="32"/>
  <c r="AL17" i="32"/>
  <c r="AM17" i="32"/>
  <c r="AN17" i="32"/>
  <c r="AO17" i="32"/>
  <c r="AP17" i="32"/>
  <c r="AQ17" i="32"/>
  <c r="BA17" i="32"/>
  <c r="BB17" i="32"/>
  <c r="BC17" i="32"/>
  <c r="BD17" i="32"/>
  <c r="BE17" i="32"/>
  <c r="BF17" i="32"/>
  <c r="BG17" i="32"/>
  <c r="BH17" i="32"/>
  <c r="BI17" i="32"/>
  <c r="BJ17" i="32"/>
  <c r="BK17" i="32"/>
  <c r="BL17" i="32"/>
  <c r="BM17" i="32"/>
  <c r="BO17" i="32"/>
  <c r="BP17" i="32"/>
  <c r="BQ17" i="32"/>
  <c r="BS17" i="32"/>
  <c r="BT17" i="32"/>
  <c r="CD17" i="32"/>
  <c r="CE17" i="32"/>
  <c r="CF17" i="32"/>
  <c r="CG17" i="32"/>
  <c r="CH17" i="32"/>
  <c r="CI17" i="32"/>
  <c r="CJ17" i="32"/>
  <c r="CK17" i="32"/>
  <c r="CQ17" i="32"/>
  <c r="CR17" i="32"/>
  <c r="CS17" i="32"/>
  <c r="CT17" i="32"/>
  <c r="CU17" i="32"/>
  <c r="CV17" i="32"/>
  <c r="CW17" i="32"/>
  <c r="CX17" i="32"/>
  <c r="CY17" i="32"/>
  <c r="CZ17" i="32"/>
  <c r="DB17" i="32"/>
  <c r="DE17" i="32"/>
  <c r="DF17" i="32"/>
  <c r="DI17" i="32"/>
  <c r="DJ17" i="32"/>
  <c r="DK17" i="32"/>
  <c r="DL17" i="32"/>
  <c r="DM17" i="32"/>
  <c r="DN17" i="32"/>
  <c r="DP17" i="32"/>
  <c r="DQ17" i="32"/>
  <c r="DR17" i="32"/>
  <c r="DS17" i="32"/>
  <c r="DV17" i="32"/>
  <c r="DW17" i="32"/>
  <c r="DZ17" i="32"/>
  <c r="EA17" i="32"/>
  <c r="EB17" i="32"/>
  <c r="EC17" i="32"/>
  <c r="ED17" i="32"/>
  <c r="EE17" i="32"/>
  <c r="EF17" i="32"/>
  <c r="EH17" i="32"/>
  <c r="ES17" i="32"/>
  <c r="ET17" i="32"/>
  <c r="EU17" i="32"/>
  <c r="EV17" i="32"/>
  <c r="EW17" i="32"/>
  <c r="EX17" i="32"/>
  <c r="EY17" i="32"/>
  <c r="EZ17" i="32"/>
  <c r="FA17" i="32"/>
  <c r="FB17" i="32"/>
  <c r="FC17" i="32"/>
  <c r="FD17" i="32"/>
  <c r="FE17" i="32"/>
  <c r="FF17" i="32"/>
  <c r="FG17" i="32"/>
  <c r="FH17" i="32"/>
  <c r="FI17" i="32"/>
  <c r="FJ17" i="32"/>
  <c r="FK17" i="32"/>
  <c r="FL17" i="32"/>
  <c r="FM17" i="32"/>
  <c r="F18" i="32"/>
  <c r="G18" i="32"/>
  <c r="H18" i="32"/>
  <c r="I18" i="32"/>
  <c r="J18" i="32"/>
  <c r="K18" i="32"/>
  <c r="L18" i="32"/>
  <c r="M18" i="32"/>
  <c r="N18" i="32"/>
  <c r="P18" i="32"/>
  <c r="Q18" i="32"/>
  <c r="R18" i="32"/>
  <c r="AA18" i="32"/>
  <c r="AB18" i="32"/>
  <c r="AC18" i="32"/>
  <c r="AD18" i="32"/>
  <c r="AG18" i="32"/>
  <c r="AH18" i="32"/>
  <c r="AI18" i="32"/>
  <c r="AJ18" i="32"/>
  <c r="AL18" i="32"/>
  <c r="AM18" i="32"/>
  <c r="AN18" i="32"/>
  <c r="AO18" i="32"/>
  <c r="AP18" i="32"/>
  <c r="AQ18" i="32"/>
  <c r="BA18" i="32"/>
  <c r="BB18" i="32"/>
  <c r="BC18" i="32"/>
  <c r="BD18" i="32"/>
  <c r="BE18" i="32"/>
  <c r="BF18" i="32"/>
  <c r="BG18" i="32"/>
  <c r="BH18" i="32"/>
  <c r="BI18" i="32"/>
  <c r="BJ18" i="32"/>
  <c r="BK18" i="32"/>
  <c r="BL18" i="32"/>
  <c r="BM18" i="32"/>
  <c r="BO18" i="32"/>
  <c r="BP18" i="32"/>
  <c r="BQ18" i="32"/>
  <c r="BS18" i="32"/>
  <c r="BT18" i="32"/>
  <c r="CD18" i="32"/>
  <c r="CE18" i="32"/>
  <c r="CF18" i="32"/>
  <c r="CG18" i="32"/>
  <c r="CH18" i="32"/>
  <c r="CI18" i="32"/>
  <c r="CJ18" i="32"/>
  <c r="CK18" i="32"/>
  <c r="CQ18" i="32"/>
  <c r="CR18" i="32"/>
  <c r="CS18" i="32"/>
  <c r="CT18" i="32"/>
  <c r="CU18" i="32"/>
  <c r="CV18" i="32"/>
  <c r="CW18" i="32"/>
  <c r="CX18" i="32"/>
  <c r="CY18" i="32"/>
  <c r="CZ18" i="32"/>
  <c r="DB18" i="32"/>
  <c r="DE18" i="32"/>
  <c r="DF18" i="32"/>
  <c r="DI18" i="32"/>
  <c r="DJ18" i="32"/>
  <c r="DK18" i="32"/>
  <c r="DL18" i="32"/>
  <c r="DM18" i="32"/>
  <c r="DN18" i="32"/>
  <c r="DP18" i="32"/>
  <c r="DQ18" i="32"/>
  <c r="DR18" i="32"/>
  <c r="DS18" i="32"/>
  <c r="DV18" i="32"/>
  <c r="DW18" i="32"/>
  <c r="DZ18" i="32"/>
  <c r="EA18" i="32"/>
  <c r="EB18" i="32"/>
  <c r="EC18" i="32"/>
  <c r="ED18" i="32"/>
  <c r="EE18" i="32"/>
  <c r="EF18" i="32"/>
  <c r="EH18" i="32"/>
  <c r="ES18" i="32"/>
  <c r="ET18" i="32"/>
  <c r="EU18" i="32"/>
  <c r="EV18" i="32"/>
  <c r="EW18" i="32"/>
  <c r="EX18" i="32"/>
  <c r="EY18" i="32"/>
  <c r="EZ18" i="32"/>
  <c r="FA18" i="32"/>
  <c r="FB18" i="32"/>
  <c r="FC18" i="32"/>
  <c r="FD18" i="32"/>
  <c r="FE18" i="32"/>
  <c r="FF18" i="32"/>
  <c r="FG18" i="32"/>
  <c r="FH18" i="32"/>
  <c r="FI18" i="32"/>
  <c r="FJ18" i="32"/>
  <c r="FK18" i="32"/>
  <c r="FL18" i="32"/>
  <c r="FM18" i="32"/>
  <c r="F19" i="32"/>
  <c r="G19" i="32"/>
  <c r="H19" i="32"/>
  <c r="I19" i="32"/>
  <c r="J19" i="32"/>
  <c r="K19" i="32"/>
  <c r="L19" i="32"/>
  <c r="M19" i="32"/>
  <c r="N19" i="32"/>
  <c r="P19" i="32"/>
  <c r="Q19" i="32"/>
  <c r="R19" i="32"/>
  <c r="AA19" i="32"/>
  <c r="AB19" i="32"/>
  <c r="AC19" i="32"/>
  <c r="AD19" i="32"/>
  <c r="AG19" i="32"/>
  <c r="AH19" i="32"/>
  <c r="AI19" i="32"/>
  <c r="AJ19" i="32"/>
  <c r="AL19" i="32"/>
  <c r="AM19" i="32"/>
  <c r="AN19" i="32"/>
  <c r="AO19" i="32"/>
  <c r="AP19" i="32"/>
  <c r="AQ19" i="32"/>
  <c r="BA19" i="32"/>
  <c r="BB19" i="32"/>
  <c r="BC19" i="32"/>
  <c r="BD19" i="32"/>
  <c r="BE19" i="32"/>
  <c r="BF19" i="32"/>
  <c r="BG19" i="32"/>
  <c r="BH19" i="32"/>
  <c r="BI19" i="32"/>
  <c r="BJ19" i="32"/>
  <c r="BK19" i="32"/>
  <c r="BL19" i="32"/>
  <c r="BM19" i="32"/>
  <c r="BO19" i="32"/>
  <c r="BP19" i="32"/>
  <c r="BQ19" i="32"/>
  <c r="BS19" i="32"/>
  <c r="BT19" i="32"/>
  <c r="CD19" i="32"/>
  <c r="CE19" i="32"/>
  <c r="CF19" i="32"/>
  <c r="CG19" i="32"/>
  <c r="CH19" i="32"/>
  <c r="CI19" i="32"/>
  <c r="CJ19" i="32"/>
  <c r="CK19" i="32"/>
  <c r="CQ19" i="32"/>
  <c r="CR19" i="32"/>
  <c r="CS19" i="32"/>
  <c r="CT19" i="32"/>
  <c r="CU19" i="32"/>
  <c r="CV19" i="32"/>
  <c r="CW19" i="32"/>
  <c r="CX19" i="32"/>
  <c r="CY19" i="32"/>
  <c r="CZ19" i="32"/>
  <c r="DB19" i="32"/>
  <c r="DE19" i="32"/>
  <c r="DF19" i="32"/>
  <c r="DI19" i="32"/>
  <c r="DJ19" i="32"/>
  <c r="DK19" i="32"/>
  <c r="DL19" i="32"/>
  <c r="DM19" i="32"/>
  <c r="DN19" i="32"/>
  <c r="DP19" i="32"/>
  <c r="DQ19" i="32"/>
  <c r="DR19" i="32"/>
  <c r="DS19" i="32"/>
  <c r="DV19" i="32"/>
  <c r="DW19" i="32"/>
  <c r="DZ19" i="32"/>
  <c r="EA19" i="32"/>
  <c r="EB19" i="32"/>
  <c r="EC19" i="32"/>
  <c r="ED19" i="32"/>
  <c r="EE19" i="32"/>
  <c r="EF19" i="32"/>
  <c r="EH19" i="32"/>
  <c r="ES19" i="32"/>
  <c r="ET19" i="32"/>
  <c r="EU19" i="32"/>
  <c r="EV19" i="32"/>
  <c r="EW19" i="32"/>
  <c r="EX19" i="32"/>
  <c r="EY19" i="32"/>
  <c r="EZ19" i="32"/>
  <c r="FA19" i="32"/>
  <c r="FB19" i="32"/>
  <c r="FC19" i="32"/>
  <c r="FD19" i="32"/>
  <c r="FE19" i="32"/>
  <c r="FF19" i="32"/>
  <c r="FG19" i="32"/>
  <c r="FH19" i="32"/>
  <c r="FI19" i="32"/>
  <c r="FJ19" i="32"/>
  <c r="FK19" i="32"/>
  <c r="FL19" i="32"/>
  <c r="FM19" i="32"/>
  <c r="F20" i="32"/>
  <c r="G20" i="32"/>
  <c r="H20" i="32"/>
  <c r="I20" i="32"/>
  <c r="J20" i="32"/>
  <c r="K20" i="32"/>
  <c r="L20" i="32"/>
  <c r="M20" i="32"/>
  <c r="N20" i="32"/>
  <c r="P20" i="32"/>
  <c r="Q20" i="32"/>
  <c r="R20" i="32"/>
  <c r="AA20" i="32"/>
  <c r="AB20" i="32"/>
  <c r="AC20" i="32"/>
  <c r="AD20" i="32"/>
  <c r="AG20" i="32"/>
  <c r="AH20" i="32"/>
  <c r="AI20" i="32"/>
  <c r="AJ20" i="32"/>
  <c r="AL20" i="32"/>
  <c r="AM20" i="32"/>
  <c r="AN20" i="32"/>
  <c r="AO20" i="32"/>
  <c r="AP20" i="32"/>
  <c r="AQ20" i="32"/>
  <c r="BA20" i="32"/>
  <c r="BB20" i="32"/>
  <c r="BC20" i="32"/>
  <c r="BD20" i="32"/>
  <c r="BE20" i="32"/>
  <c r="BF20" i="32"/>
  <c r="BG20" i="32"/>
  <c r="BH20" i="32"/>
  <c r="BI20" i="32"/>
  <c r="BJ20" i="32"/>
  <c r="BK20" i="32"/>
  <c r="BL20" i="32"/>
  <c r="BM20" i="32"/>
  <c r="BO20" i="32"/>
  <c r="BP20" i="32"/>
  <c r="BQ20" i="32"/>
  <c r="BS20" i="32"/>
  <c r="BT20" i="32"/>
  <c r="CD20" i="32"/>
  <c r="CE20" i="32"/>
  <c r="CF20" i="32"/>
  <c r="CG20" i="32"/>
  <c r="CH20" i="32"/>
  <c r="CI20" i="32"/>
  <c r="CJ20" i="32"/>
  <c r="CK20" i="32"/>
  <c r="CQ20" i="32"/>
  <c r="CR20" i="32"/>
  <c r="CS20" i="32"/>
  <c r="CT20" i="32"/>
  <c r="CU20" i="32"/>
  <c r="CV20" i="32"/>
  <c r="CW20" i="32"/>
  <c r="CX20" i="32"/>
  <c r="CY20" i="32"/>
  <c r="CZ20" i="32"/>
  <c r="DB20" i="32"/>
  <c r="DE20" i="32"/>
  <c r="DF20" i="32"/>
  <c r="DI20" i="32"/>
  <c r="DJ20" i="32"/>
  <c r="DK20" i="32"/>
  <c r="DL20" i="32"/>
  <c r="DM20" i="32"/>
  <c r="DN20" i="32"/>
  <c r="DP20" i="32"/>
  <c r="DQ20" i="32"/>
  <c r="DR20" i="32"/>
  <c r="DS20" i="32"/>
  <c r="DV20" i="32"/>
  <c r="DW20" i="32"/>
  <c r="DZ20" i="32"/>
  <c r="EA20" i="32"/>
  <c r="EB20" i="32"/>
  <c r="EC20" i="32"/>
  <c r="ED20" i="32"/>
  <c r="EE20" i="32"/>
  <c r="EF20" i="32"/>
  <c r="EH20" i="32"/>
  <c r="ES20" i="32"/>
  <c r="ET20" i="32"/>
  <c r="EU20" i="32"/>
  <c r="EV20" i="32"/>
  <c r="EW20" i="32"/>
  <c r="EX20" i="32"/>
  <c r="EY20" i="32"/>
  <c r="EZ20" i="32"/>
  <c r="FA20" i="32"/>
  <c r="FB20" i="32"/>
  <c r="FC20" i="32"/>
  <c r="FD20" i="32"/>
  <c r="FE20" i="32"/>
  <c r="FF20" i="32"/>
  <c r="FG20" i="32"/>
  <c r="FH20" i="32"/>
  <c r="FI20" i="32"/>
  <c r="FJ20" i="32"/>
  <c r="FK20" i="32"/>
  <c r="FL20" i="32"/>
  <c r="FM20" i="32"/>
  <c r="F21" i="32"/>
  <c r="G21" i="32"/>
  <c r="H21" i="32"/>
  <c r="I21" i="32"/>
  <c r="J21" i="32"/>
  <c r="K21" i="32"/>
  <c r="L21" i="32"/>
  <c r="M21" i="32"/>
  <c r="N21" i="32"/>
  <c r="P21" i="32"/>
  <c r="Q21" i="32"/>
  <c r="R21" i="32"/>
  <c r="AA21" i="32"/>
  <c r="AB21" i="32"/>
  <c r="AC21" i="32"/>
  <c r="AD21" i="32"/>
  <c r="AG21" i="32"/>
  <c r="AH21" i="32"/>
  <c r="AI21" i="32"/>
  <c r="AJ21" i="32"/>
  <c r="AL21" i="32"/>
  <c r="AM21" i="32"/>
  <c r="AN21" i="32"/>
  <c r="AO21" i="32"/>
  <c r="AP21" i="32"/>
  <c r="AQ21" i="32"/>
  <c r="BA21" i="32"/>
  <c r="BB21" i="32"/>
  <c r="BC21" i="32"/>
  <c r="BD21" i="32"/>
  <c r="BE21" i="32"/>
  <c r="BF21" i="32"/>
  <c r="BG21" i="32"/>
  <c r="BH21" i="32"/>
  <c r="BI21" i="32"/>
  <c r="BJ21" i="32"/>
  <c r="BK21" i="32"/>
  <c r="BL21" i="32"/>
  <c r="BM21" i="32"/>
  <c r="BO21" i="32"/>
  <c r="BP21" i="32"/>
  <c r="BQ21" i="32"/>
  <c r="BS21" i="32"/>
  <c r="BT21" i="32"/>
  <c r="CD21" i="32"/>
  <c r="CE21" i="32"/>
  <c r="CF21" i="32"/>
  <c r="CG21" i="32"/>
  <c r="CH21" i="32"/>
  <c r="CI21" i="32"/>
  <c r="CJ21" i="32"/>
  <c r="CK21" i="32"/>
  <c r="CQ21" i="32"/>
  <c r="CR21" i="32"/>
  <c r="CS21" i="32"/>
  <c r="CT21" i="32"/>
  <c r="CU21" i="32"/>
  <c r="CV21" i="32"/>
  <c r="CW21" i="32"/>
  <c r="CX21" i="32"/>
  <c r="CY21" i="32"/>
  <c r="CZ21" i="32"/>
  <c r="DB21" i="32"/>
  <c r="DE21" i="32"/>
  <c r="DF21" i="32"/>
  <c r="DI21" i="32"/>
  <c r="DJ21" i="32"/>
  <c r="DK21" i="32"/>
  <c r="DL21" i="32"/>
  <c r="DM21" i="32"/>
  <c r="DN21" i="32"/>
  <c r="DP21" i="32"/>
  <c r="DQ21" i="32"/>
  <c r="DR21" i="32"/>
  <c r="DS21" i="32"/>
  <c r="DV21" i="32"/>
  <c r="DW21" i="32"/>
  <c r="DZ21" i="32"/>
  <c r="EA21" i="32"/>
  <c r="EB21" i="32"/>
  <c r="EC21" i="32"/>
  <c r="ED21" i="32"/>
  <c r="EE21" i="32"/>
  <c r="EF21" i="32"/>
  <c r="EH21" i="32"/>
  <c r="ES21" i="32"/>
  <c r="ET21" i="32"/>
  <c r="EU21" i="32"/>
  <c r="EV21" i="32"/>
  <c r="EW21" i="32"/>
  <c r="EX21" i="32"/>
  <c r="EY21" i="32"/>
  <c r="EZ21" i="32"/>
  <c r="FA21" i="32"/>
  <c r="FB21" i="32"/>
  <c r="FC21" i="32"/>
  <c r="FD21" i="32"/>
  <c r="FE21" i="32"/>
  <c r="FF21" i="32"/>
  <c r="FG21" i="32"/>
  <c r="FH21" i="32"/>
  <c r="FI21" i="32"/>
  <c r="FJ21" i="32"/>
  <c r="FK21" i="32"/>
  <c r="FL21" i="32"/>
  <c r="FM21" i="32"/>
  <c r="F22" i="32"/>
  <c r="G22" i="32"/>
  <c r="H22" i="32"/>
  <c r="I22" i="32"/>
  <c r="J22" i="32"/>
  <c r="K22" i="32"/>
  <c r="L22" i="32"/>
  <c r="M22" i="32"/>
  <c r="N22" i="32"/>
  <c r="P22" i="32"/>
  <c r="Q22" i="32"/>
  <c r="R22" i="32"/>
  <c r="AA22" i="32"/>
  <c r="AB22" i="32"/>
  <c r="AC22" i="32"/>
  <c r="AD22" i="32"/>
  <c r="AG22" i="32"/>
  <c r="AH22" i="32"/>
  <c r="AI22" i="32"/>
  <c r="AJ22" i="32"/>
  <c r="AL22" i="32"/>
  <c r="AM22" i="32"/>
  <c r="AN22" i="32"/>
  <c r="AO22" i="32"/>
  <c r="AP22" i="32"/>
  <c r="AQ22" i="32"/>
  <c r="BA22" i="32"/>
  <c r="BB22" i="32"/>
  <c r="BC22" i="32"/>
  <c r="BD22" i="32"/>
  <c r="BE22" i="32"/>
  <c r="BF22" i="32"/>
  <c r="BG22" i="32"/>
  <c r="BH22" i="32"/>
  <c r="BI22" i="32"/>
  <c r="BJ22" i="32"/>
  <c r="BK22" i="32"/>
  <c r="BL22" i="32"/>
  <c r="BM22" i="32"/>
  <c r="BO22" i="32"/>
  <c r="BP22" i="32"/>
  <c r="BQ22" i="32"/>
  <c r="BS22" i="32"/>
  <c r="BT22" i="32"/>
  <c r="CD22" i="32"/>
  <c r="CE22" i="32"/>
  <c r="CF22" i="32"/>
  <c r="CG22" i="32"/>
  <c r="CH22" i="32"/>
  <c r="CI22" i="32"/>
  <c r="CJ22" i="32"/>
  <c r="CK22" i="32"/>
  <c r="CQ22" i="32"/>
  <c r="CR22" i="32"/>
  <c r="CS22" i="32"/>
  <c r="CT22" i="32"/>
  <c r="CU22" i="32"/>
  <c r="CV22" i="32"/>
  <c r="CW22" i="32"/>
  <c r="CX22" i="32"/>
  <c r="CY22" i="32"/>
  <c r="CZ22" i="32"/>
  <c r="DB22" i="32"/>
  <c r="DE22" i="32"/>
  <c r="DF22" i="32"/>
  <c r="DI22" i="32"/>
  <c r="DJ22" i="32"/>
  <c r="DK22" i="32"/>
  <c r="DL22" i="32"/>
  <c r="DM22" i="32"/>
  <c r="DN22" i="32"/>
  <c r="DP22" i="32"/>
  <c r="DQ22" i="32"/>
  <c r="DR22" i="32"/>
  <c r="DS22" i="32"/>
  <c r="DV22" i="32"/>
  <c r="DW22" i="32"/>
  <c r="DZ22" i="32"/>
  <c r="EA22" i="32"/>
  <c r="EB22" i="32"/>
  <c r="EC22" i="32"/>
  <c r="ED22" i="32"/>
  <c r="EE22" i="32"/>
  <c r="EF22" i="32"/>
  <c r="EH22" i="32"/>
  <c r="ES22" i="32"/>
  <c r="ET22" i="32"/>
  <c r="EU22" i="32"/>
  <c r="EV22" i="32"/>
  <c r="EW22" i="32"/>
  <c r="EX22" i="32"/>
  <c r="EY22" i="32"/>
  <c r="EZ22" i="32"/>
  <c r="FA22" i="32"/>
  <c r="FB22" i="32"/>
  <c r="FC22" i="32"/>
  <c r="FD22" i="32"/>
  <c r="FE22" i="32"/>
  <c r="FF22" i="32"/>
  <c r="FG22" i="32"/>
  <c r="FH22" i="32"/>
  <c r="FI22" i="32"/>
  <c r="FJ22" i="32"/>
  <c r="FK22" i="32"/>
  <c r="FL22" i="32"/>
  <c r="FM22" i="32"/>
  <c r="F23" i="32"/>
  <c r="G23" i="32"/>
  <c r="H23" i="32"/>
  <c r="I23" i="32"/>
  <c r="J23" i="32"/>
  <c r="K23" i="32"/>
  <c r="L23" i="32"/>
  <c r="M23" i="32"/>
  <c r="N23" i="32"/>
  <c r="P23" i="32"/>
  <c r="Q23" i="32"/>
  <c r="R23" i="32"/>
  <c r="AA23" i="32"/>
  <c r="AB23" i="32"/>
  <c r="AC23" i="32"/>
  <c r="AD23" i="32"/>
  <c r="AG23" i="32"/>
  <c r="AH23" i="32"/>
  <c r="AI23" i="32"/>
  <c r="AJ23" i="32"/>
  <c r="AL23" i="32"/>
  <c r="AM23" i="32"/>
  <c r="AN23" i="32"/>
  <c r="AO23" i="32"/>
  <c r="AP23" i="32"/>
  <c r="AQ23" i="32"/>
  <c r="BA23" i="32"/>
  <c r="BB23" i="32"/>
  <c r="BC23" i="32"/>
  <c r="BD23" i="32"/>
  <c r="BE23" i="32"/>
  <c r="BF23" i="32"/>
  <c r="BG23" i="32"/>
  <c r="BH23" i="32"/>
  <c r="BI23" i="32"/>
  <c r="BJ23" i="32"/>
  <c r="BK23" i="32"/>
  <c r="BL23" i="32"/>
  <c r="BM23" i="32"/>
  <c r="BO23" i="32"/>
  <c r="BP23" i="32"/>
  <c r="BQ23" i="32"/>
  <c r="BS23" i="32"/>
  <c r="BT23" i="32"/>
  <c r="CD23" i="32"/>
  <c r="CE23" i="32"/>
  <c r="CF23" i="32"/>
  <c r="CG23" i="32"/>
  <c r="CH23" i="32"/>
  <c r="CI23" i="32"/>
  <c r="CJ23" i="32"/>
  <c r="CK23" i="32"/>
  <c r="CQ23" i="32"/>
  <c r="CR23" i="32"/>
  <c r="CS23" i="32"/>
  <c r="CT23" i="32"/>
  <c r="CU23" i="32"/>
  <c r="CV23" i="32"/>
  <c r="CW23" i="32"/>
  <c r="CX23" i="32"/>
  <c r="CY23" i="32"/>
  <c r="CZ23" i="32"/>
  <c r="DB23" i="32"/>
  <c r="DE23" i="32"/>
  <c r="DF23" i="32"/>
  <c r="DI23" i="32"/>
  <c r="DJ23" i="32"/>
  <c r="DK23" i="32"/>
  <c r="DL23" i="32"/>
  <c r="DM23" i="32"/>
  <c r="DN23" i="32"/>
  <c r="DP23" i="32"/>
  <c r="DQ23" i="32"/>
  <c r="DR23" i="32"/>
  <c r="DS23" i="32"/>
  <c r="DV23" i="32"/>
  <c r="DW23" i="32"/>
  <c r="DZ23" i="32"/>
  <c r="EA23" i="32"/>
  <c r="EB23" i="32"/>
  <c r="EC23" i="32"/>
  <c r="ED23" i="32"/>
  <c r="EE23" i="32"/>
  <c r="EF23" i="32"/>
  <c r="EH23" i="32"/>
  <c r="ES23" i="32"/>
  <c r="ET23" i="32"/>
  <c r="EU23" i="32"/>
  <c r="EV23" i="32"/>
  <c r="EW23" i="32"/>
  <c r="EX23" i="32"/>
  <c r="EY23" i="32"/>
  <c r="EZ23" i="32"/>
  <c r="FA23" i="32"/>
  <c r="FB23" i="32"/>
  <c r="FC23" i="32"/>
  <c r="FD23" i="32"/>
  <c r="FE23" i="32"/>
  <c r="FF23" i="32"/>
  <c r="FG23" i="32"/>
  <c r="FH23" i="32"/>
  <c r="FI23" i="32"/>
  <c r="FJ23" i="32"/>
  <c r="FK23" i="32"/>
  <c r="FL23" i="32"/>
  <c r="FM23" i="32"/>
  <c r="F24" i="32"/>
  <c r="G24" i="32"/>
  <c r="H24" i="32"/>
  <c r="I24" i="32"/>
  <c r="J24" i="32"/>
  <c r="K24" i="32"/>
  <c r="L24" i="32"/>
  <c r="M24" i="32"/>
  <c r="N24" i="32"/>
  <c r="P24" i="32"/>
  <c r="Q24" i="32"/>
  <c r="R24" i="32"/>
  <c r="AA24" i="32"/>
  <c r="AB24" i="32"/>
  <c r="AC24" i="32"/>
  <c r="AD24" i="32"/>
  <c r="AG24" i="32"/>
  <c r="AH24" i="32"/>
  <c r="AI24" i="32"/>
  <c r="AJ24" i="32"/>
  <c r="AL24" i="32"/>
  <c r="AM24" i="32"/>
  <c r="AN24" i="32"/>
  <c r="AO24" i="32"/>
  <c r="AP24" i="32"/>
  <c r="AQ24" i="32"/>
  <c r="BA24" i="32"/>
  <c r="BB24" i="32"/>
  <c r="BC24" i="32"/>
  <c r="BD24" i="32"/>
  <c r="BE24" i="32"/>
  <c r="BF24" i="32"/>
  <c r="BG24" i="32"/>
  <c r="BH24" i="32"/>
  <c r="BI24" i="32"/>
  <c r="BJ24" i="32"/>
  <c r="BK24" i="32"/>
  <c r="BL24" i="32"/>
  <c r="BM24" i="32"/>
  <c r="BO24" i="32"/>
  <c r="BP24" i="32"/>
  <c r="BQ24" i="32"/>
  <c r="BS24" i="32"/>
  <c r="BT24" i="32"/>
  <c r="CD24" i="32"/>
  <c r="CE24" i="32"/>
  <c r="CF24" i="32"/>
  <c r="CG24" i="32"/>
  <c r="CH24" i="32"/>
  <c r="CI24" i="32"/>
  <c r="CJ24" i="32"/>
  <c r="CK24" i="32"/>
  <c r="CQ24" i="32"/>
  <c r="CR24" i="32"/>
  <c r="CS24" i="32"/>
  <c r="CT24" i="32"/>
  <c r="CU24" i="32"/>
  <c r="CV24" i="32"/>
  <c r="CW24" i="32"/>
  <c r="CX24" i="32"/>
  <c r="CY24" i="32"/>
  <c r="CZ24" i="32"/>
  <c r="DB24" i="32"/>
  <c r="DE24" i="32"/>
  <c r="DF24" i="32"/>
  <c r="DI24" i="32"/>
  <c r="DJ24" i="32"/>
  <c r="DK24" i="32"/>
  <c r="DL24" i="32"/>
  <c r="DM24" i="32"/>
  <c r="DN24" i="32"/>
  <c r="DP24" i="32"/>
  <c r="DQ24" i="32"/>
  <c r="DR24" i="32"/>
  <c r="DS24" i="32"/>
  <c r="DV24" i="32"/>
  <c r="DW24" i="32"/>
  <c r="DZ24" i="32"/>
  <c r="EA24" i="32"/>
  <c r="EB24" i="32"/>
  <c r="EC24" i="32"/>
  <c r="ED24" i="32"/>
  <c r="EE24" i="32"/>
  <c r="EF24" i="32"/>
  <c r="EH24" i="32"/>
  <c r="ES24" i="32"/>
  <c r="ET24" i="32"/>
  <c r="EU24" i="32"/>
  <c r="EV24" i="32"/>
  <c r="EW24" i="32"/>
  <c r="EX24" i="32"/>
  <c r="EY24" i="32"/>
  <c r="EZ24" i="32"/>
  <c r="FA24" i="32"/>
  <c r="FB24" i="32"/>
  <c r="FC24" i="32"/>
  <c r="FD24" i="32"/>
  <c r="FE24" i="32"/>
  <c r="FF24" i="32"/>
  <c r="FG24" i="32"/>
  <c r="FH24" i="32"/>
  <c r="FI24" i="32"/>
  <c r="FJ24" i="32"/>
  <c r="FK24" i="32"/>
  <c r="FL24" i="32"/>
  <c r="FM24" i="32"/>
  <c r="F25" i="32"/>
  <c r="G25" i="32"/>
  <c r="H25" i="32"/>
  <c r="I25" i="32"/>
  <c r="J25" i="32"/>
  <c r="K25" i="32"/>
  <c r="L25" i="32"/>
  <c r="M25" i="32"/>
  <c r="N25" i="32"/>
  <c r="P25" i="32"/>
  <c r="Q25" i="32"/>
  <c r="R25" i="32"/>
  <c r="AA25" i="32"/>
  <c r="AB25" i="32"/>
  <c r="AC25" i="32"/>
  <c r="AD25" i="32"/>
  <c r="AG25" i="32"/>
  <c r="AH25" i="32"/>
  <c r="AI25" i="32"/>
  <c r="AJ25" i="32"/>
  <c r="AL25" i="32"/>
  <c r="AM25" i="32"/>
  <c r="AN25" i="32"/>
  <c r="AO25" i="32"/>
  <c r="AP25" i="32"/>
  <c r="AQ25" i="32"/>
  <c r="BA25" i="32"/>
  <c r="BB25" i="32"/>
  <c r="BC25" i="32"/>
  <c r="BD25" i="32"/>
  <c r="BE25" i="32"/>
  <c r="BF25" i="32"/>
  <c r="BG25" i="32"/>
  <c r="BH25" i="32"/>
  <c r="BI25" i="32"/>
  <c r="BJ25" i="32"/>
  <c r="BK25" i="32"/>
  <c r="BL25" i="32"/>
  <c r="BM25" i="32"/>
  <c r="BO25" i="32"/>
  <c r="BP25" i="32"/>
  <c r="BQ25" i="32"/>
  <c r="BS25" i="32"/>
  <c r="BT25" i="32"/>
  <c r="CD25" i="32"/>
  <c r="CE25" i="32"/>
  <c r="CF25" i="32"/>
  <c r="CG25" i="32"/>
  <c r="CH25" i="32"/>
  <c r="CI25" i="32"/>
  <c r="CJ25" i="32"/>
  <c r="CK25" i="32"/>
  <c r="CQ25" i="32"/>
  <c r="CR25" i="32"/>
  <c r="CS25" i="32"/>
  <c r="CT25" i="32"/>
  <c r="CU25" i="32"/>
  <c r="CV25" i="32"/>
  <c r="CW25" i="32"/>
  <c r="CX25" i="32"/>
  <c r="CY25" i="32"/>
  <c r="CZ25" i="32"/>
  <c r="DB25" i="32"/>
  <c r="DE25" i="32"/>
  <c r="DF25" i="32"/>
  <c r="DI25" i="32"/>
  <c r="DJ25" i="32"/>
  <c r="DK25" i="32"/>
  <c r="DL25" i="32"/>
  <c r="DM25" i="32"/>
  <c r="DN25" i="32"/>
  <c r="DP25" i="32"/>
  <c r="DQ25" i="32"/>
  <c r="DR25" i="32"/>
  <c r="DS25" i="32"/>
  <c r="DV25" i="32"/>
  <c r="DW25" i="32"/>
  <c r="DZ25" i="32"/>
  <c r="EA25" i="32"/>
  <c r="EB25" i="32"/>
  <c r="EC25" i="32"/>
  <c r="ED25" i="32"/>
  <c r="EE25" i="32"/>
  <c r="EF25" i="32"/>
  <c r="EH25" i="32"/>
  <c r="ES25" i="32"/>
  <c r="ET25" i="32"/>
  <c r="EU25" i="32"/>
  <c r="EV25" i="32"/>
  <c r="EW25" i="32"/>
  <c r="EX25" i="32"/>
  <c r="EY25" i="32"/>
  <c r="EZ25" i="32"/>
  <c r="FA25" i="32"/>
  <c r="FB25" i="32"/>
  <c r="FC25" i="32"/>
  <c r="FD25" i="32"/>
  <c r="FE25" i="32"/>
  <c r="FF25" i="32"/>
  <c r="FG25" i="32"/>
  <c r="FH25" i="32"/>
  <c r="FI25" i="32"/>
  <c r="FJ25" i="32"/>
  <c r="FK25" i="32"/>
  <c r="FL25" i="32"/>
  <c r="FM25" i="32"/>
  <c r="F26" i="32"/>
  <c r="G26" i="32"/>
  <c r="H26" i="32"/>
  <c r="I26" i="32"/>
  <c r="J26" i="32"/>
  <c r="K26" i="32"/>
  <c r="L26" i="32"/>
  <c r="M26" i="32"/>
  <c r="N26" i="32"/>
  <c r="P26" i="32"/>
  <c r="Q26" i="32"/>
  <c r="R26" i="32"/>
  <c r="AA26" i="32"/>
  <c r="AB26" i="32"/>
  <c r="AC26" i="32"/>
  <c r="AD26" i="32"/>
  <c r="AG26" i="32"/>
  <c r="AH26" i="32"/>
  <c r="AI26" i="32"/>
  <c r="AJ26" i="32"/>
  <c r="AL26" i="32"/>
  <c r="AM26" i="32"/>
  <c r="AN26" i="32"/>
  <c r="AO26" i="32"/>
  <c r="AP26" i="32"/>
  <c r="AQ26" i="32"/>
  <c r="BA26" i="32"/>
  <c r="BB26" i="32"/>
  <c r="BC26" i="32"/>
  <c r="BD26" i="32"/>
  <c r="BE26" i="32"/>
  <c r="BF26" i="32"/>
  <c r="BG26" i="32"/>
  <c r="BH26" i="32"/>
  <c r="BI26" i="32"/>
  <c r="BJ26" i="32"/>
  <c r="BK26" i="32"/>
  <c r="BL26" i="32"/>
  <c r="BM26" i="32"/>
  <c r="BO26" i="32"/>
  <c r="BP26" i="32"/>
  <c r="BQ26" i="32"/>
  <c r="BS26" i="32"/>
  <c r="BT26" i="32"/>
  <c r="CD26" i="32"/>
  <c r="CE26" i="32"/>
  <c r="CF26" i="32"/>
  <c r="CG26" i="32"/>
  <c r="CH26" i="32"/>
  <c r="CI26" i="32"/>
  <c r="CJ26" i="32"/>
  <c r="CK26" i="32"/>
  <c r="CQ26" i="32"/>
  <c r="CR26" i="32"/>
  <c r="CS26" i="32"/>
  <c r="CT26" i="32"/>
  <c r="CU26" i="32"/>
  <c r="CV26" i="32"/>
  <c r="CW26" i="32"/>
  <c r="CX26" i="32"/>
  <c r="CY26" i="32"/>
  <c r="CZ26" i="32"/>
  <c r="DB26" i="32"/>
  <c r="DE26" i="32"/>
  <c r="DF26" i="32"/>
  <c r="DI26" i="32"/>
  <c r="DJ26" i="32"/>
  <c r="DK26" i="32"/>
  <c r="DL26" i="32"/>
  <c r="DM26" i="32"/>
  <c r="DN26" i="32"/>
  <c r="DP26" i="32"/>
  <c r="DQ26" i="32"/>
  <c r="DR26" i="32"/>
  <c r="DS26" i="32"/>
  <c r="DV26" i="32"/>
  <c r="DW26" i="32"/>
  <c r="DZ26" i="32"/>
  <c r="EA26" i="32"/>
  <c r="EB26" i="32"/>
  <c r="EC26" i="32"/>
  <c r="ED26" i="32"/>
  <c r="EE26" i="32"/>
  <c r="EF26" i="32"/>
  <c r="EH26" i="32"/>
  <c r="ES26" i="32"/>
  <c r="ET26" i="32"/>
  <c r="EU26" i="32"/>
  <c r="EV26" i="32"/>
  <c r="EW26" i="32"/>
  <c r="EX26" i="32"/>
  <c r="EY26" i="32"/>
  <c r="EZ26" i="32"/>
  <c r="FA26" i="32"/>
  <c r="FB26" i="32"/>
  <c r="FC26" i="32"/>
  <c r="FD26" i="32"/>
  <c r="FE26" i="32"/>
  <c r="FF26" i="32"/>
  <c r="FG26" i="32"/>
  <c r="FH26" i="32"/>
  <c r="FI26" i="32"/>
  <c r="FJ26" i="32"/>
  <c r="FK26" i="32"/>
  <c r="FL26" i="32"/>
  <c r="FM26" i="32"/>
  <c r="F27" i="32"/>
  <c r="G27" i="32"/>
  <c r="H27" i="32"/>
  <c r="I27" i="32"/>
  <c r="J27" i="32"/>
  <c r="K27" i="32"/>
  <c r="L27" i="32"/>
  <c r="M27" i="32"/>
  <c r="N27" i="32"/>
  <c r="P27" i="32"/>
  <c r="Q27" i="32"/>
  <c r="R27" i="32"/>
  <c r="AA27" i="32"/>
  <c r="AB27" i="32"/>
  <c r="AC27" i="32"/>
  <c r="AD27" i="32"/>
  <c r="AG27" i="32"/>
  <c r="AH27" i="32"/>
  <c r="AI27" i="32"/>
  <c r="AJ27" i="32"/>
  <c r="AL27" i="32"/>
  <c r="AM27" i="32"/>
  <c r="AN27" i="32"/>
  <c r="AO27" i="32"/>
  <c r="AP27" i="32"/>
  <c r="AQ27" i="32"/>
  <c r="BA27" i="32"/>
  <c r="BB27" i="32"/>
  <c r="BC27" i="32"/>
  <c r="BD27" i="32"/>
  <c r="BE27" i="32"/>
  <c r="BF27" i="32"/>
  <c r="BG27" i="32"/>
  <c r="BH27" i="32"/>
  <c r="BI27" i="32"/>
  <c r="BJ27" i="32"/>
  <c r="BK27" i="32"/>
  <c r="BL27" i="32"/>
  <c r="BM27" i="32"/>
  <c r="BO27" i="32"/>
  <c r="BP27" i="32"/>
  <c r="BQ27" i="32"/>
  <c r="BS27" i="32"/>
  <c r="BT27" i="32"/>
  <c r="CD27" i="32"/>
  <c r="CE27" i="32"/>
  <c r="CF27" i="32"/>
  <c r="CG27" i="32"/>
  <c r="CH27" i="32"/>
  <c r="CI27" i="32"/>
  <c r="CJ27" i="32"/>
  <c r="CK27" i="32"/>
  <c r="CQ27" i="32"/>
  <c r="CR27" i="32"/>
  <c r="CS27" i="32"/>
  <c r="CT27" i="32"/>
  <c r="CU27" i="32"/>
  <c r="CV27" i="32"/>
  <c r="CW27" i="32"/>
  <c r="CX27" i="32"/>
  <c r="CY27" i="32"/>
  <c r="CZ27" i="32"/>
  <c r="DB27" i="32"/>
  <c r="DE27" i="32"/>
  <c r="DF27" i="32"/>
  <c r="DI27" i="32"/>
  <c r="DJ27" i="32"/>
  <c r="DK27" i="32"/>
  <c r="DL27" i="32"/>
  <c r="DM27" i="32"/>
  <c r="DN27" i="32"/>
  <c r="DP27" i="32"/>
  <c r="DQ27" i="32"/>
  <c r="DR27" i="32"/>
  <c r="DS27" i="32"/>
  <c r="DV27" i="32"/>
  <c r="DW27" i="32"/>
  <c r="DZ27" i="32"/>
  <c r="EA27" i="32"/>
  <c r="EB27" i="32"/>
  <c r="EC27" i="32"/>
  <c r="ED27" i="32"/>
  <c r="EE27" i="32"/>
  <c r="EF27" i="32"/>
  <c r="EH27" i="32"/>
  <c r="ES27" i="32"/>
  <c r="ET27" i="32"/>
  <c r="EU27" i="32"/>
  <c r="EV27" i="32"/>
  <c r="EW27" i="32"/>
  <c r="EX27" i="32"/>
  <c r="EY27" i="32"/>
  <c r="EZ27" i="32"/>
  <c r="FA27" i="32"/>
  <c r="FB27" i="32"/>
  <c r="FC27" i="32"/>
  <c r="FD27" i="32"/>
  <c r="FE27" i="32"/>
  <c r="FF27" i="32"/>
  <c r="FG27" i="32"/>
  <c r="FH27" i="32"/>
  <c r="FI27" i="32"/>
  <c r="FJ27" i="32"/>
  <c r="FK27" i="32"/>
  <c r="FL27" i="32"/>
  <c r="FM27" i="32"/>
  <c r="F28" i="32"/>
  <c r="G28" i="32"/>
  <c r="H28" i="32"/>
  <c r="I28" i="32"/>
  <c r="J28" i="32"/>
  <c r="K28" i="32"/>
  <c r="L28" i="32"/>
  <c r="M28" i="32"/>
  <c r="N28" i="32"/>
  <c r="P28" i="32"/>
  <c r="Q28" i="32"/>
  <c r="R28" i="32"/>
  <c r="AA28" i="32"/>
  <c r="AB28" i="32"/>
  <c r="AC28" i="32"/>
  <c r="AD28" i="32"/>
  <c r="AG28" i="32"/>
  <c r="AH28" i="32"/>
  <c r="AI28" i="32"/>
  <c r="AJ28" i="32"/>
  <c r="AL28" i="32"/>
  <c r="AM28" i="32"/>
  <c r="AN28" i="32"/>
  <c r="AO28" i="32"/>
  <c r="AP28" i="32"/>
  <c r="AQ28" i="32"/>
  <c r="BA28" i="32"/>
  <c r="BB28" i="32"/>
  <c r="BC28" i="32"/>
  <c r="BD28" i="32"/>
  <c r="BE28" i="32"/>
  <c r="BF28" i="32"/>
  <c r="BG28" i="32"/>
  <c r="BH28" i="32"/>
  <c r="BI28" i="32"/>
  <c r="BJ28" i="32"/>
  <c r="BK28" i="32"/>
  <c r="BL28" i="32"/>
  <c r="BM28" i="32"/>
  <c r="BO28" i="32"/>
  <c r="BP28" i="32"/>
  <c r="BQ28" i="32"/>
  <c r="BS28" i="32"/>
  <c r="BT28" i="32"/>
  <c r="CD28" i="32"/>
  <c r="CE28" i="32"/>
  <c r="CF28" i="32"/>
  <c r="CG28" i="32"/>
  <c r="CH28" i="32"/>
  <c r="CI28" i="32"/>
  <c r="CJ28" i="32"/>
  <c r="CK28" i="32"/>
  <c r="CQ28" i="32"/>
  <c r="CR28" i="32"/>
  <c r="CS28" i="32"/>
  <c r="CT28" i="32"/>
  <c r="CU28" i="32"/>
  <c r="CV28" i="32"/>
  <c r="CW28" i="32"/>
  <c r="CX28" i="32"/>
  <c r="CY28" i="32"/>
  <c r="CZ28" i="32"/>
  <c r="DB28" i="32"/>
  <c r="DE28" i="32"/>
  <c r="DF28" i="32"/>
  <c r="DI28" i="32"/>
  <c r="DJ28" i="32"/>
  <c r="DK28" i="32"/>
  <c r="DL28" i="32"/>
  <c r="DM28" i="32"/>
  <c r="DN28" i="32"/>
  <c r="DP28" i="32"/>
  <c r="DQ28" i="32"/>
  <c r="DR28" i="32"/>
  <c r="DS28" i="32"/>
  <c r="DV28" i="32"/>
  <c r="DW28" i="32"/>
  <c r="DZ28" i="32"/>
  <c r="EA28" i="32"/>
  <c r="EB28" i="32"/>
  <c r="EC28" i="32"/>
  <c r="ED28" i="32"/>
  <c r="EE28" i="32"/>
  <c r="EF28" i="32"/>
  <c r="EH28" i="32"/>
  <c r="ES28" i="32"/>
  <c r="ET28" i="32"/>
  <c r="EU28" i="32"/>
  <c r="EV28" i="32"/>
  <c r="EW28" i="32"/>
  <c r="EX28" i="32"/>
  <c r="EY28" i="32"/>
  <c r="EZ28" i="32"/>
  <c r="FA28" i="32"/>
  <c r="FB28" i="32"/>
  <c r="FC28" i="32"/>
  <c r="FD28" i="32"/>
  <c r="FE28" i="32"/>
  <c r="FF28" i="32"/>
  <c r="FG28" i="32"/>
  <c r="FH28" i="32"/>
  <c r="FI28" i="32"/>
  <c r="FJ28" i="32"/>
  <c r="FK28" i="32"/>
  <c r="FL28" i="32"/>
  <c r="FM28" i="32"/>
  <c r="F29" i="32"/>
  <c r="G29" i="32"/>
  <c r="H29" i="32"/>
  <c r="I29" i="32"/>
  <c r="J29" i="32"/>
  <c r="K29" i="32"/>
  <c r="L29" i="32"/>
  <c r="M29" i="32"/>
  <c r="N29" i="32"/>
  <c r="P29" i="32"/>
  <c r="Q29" i="32"/>
  <c r="R29" i="32"/>
  <c r="AA29" i="32"/>
  <c r="AB29" i="32"/>
  <c r="AC29" i="32"/>
  <c r="AD29" i="32"/>
  <c r="AG29" i="32"/>
  <c r="AH29" i="32"/>
  <c r="AI29" i="32"/>
  <c r="AJ29" i="32"/>
  <c r="AL29" i="32"/>
  <c r="AM29" i="32"/>
  <c r="AN29" i="32"/>
  <c r="AO29" i="32"/>
  <c r="AP29" i="32"/>
  <c r="AQ29" i="32"/>
  <c r="BA29" i="32"/>
  <c r="BB29" i="32"/>
  <c r="BC29" i="32"/>
  <c r="BD29" i="32"/>
  <c r="BE29" i="32"/>
  <c r="BF29" i="32"/>
  <c r="BG29" i="32"/>
  <c r="BH29" i="32"/>
  <c r="BI29" i="32"/>
  <c r="BJ29" i="32"/>
  <c r="BK29" i="32"/>
  <c r="BL29" i="32"/>
  <c r="BM29" i="32"/>
  <c r="BO29" i="32"/>
  <c r="BP29" i="32"/>
  <c r="BQ29" i="32"/>
  <c r="BS29" i="32"/>
  <c r="BT29" i="32"/>
  <c r="CD29" i="32"/>
  <c r="CE29" i="32"/>
  <c r="CF29" i="32"/>
  <c r="CG29" i="32"/>
  <c r="CH29" i="32"/>
  <c r="CI29" i="32"/>
  <c r="CJ29" i="32"/>
  <c r="CK29" i="32"/>
  <c r="CQ29" i="32"/>
  <c r="CR29" i="32"/>
  <c r="CS29" i="32"/>
  <c r="CT29" i="32"/>
  <c r="CU29" i="32"/>
  <c r="CV29" i="32"/>
  <c r="CW29" i="32"/>
  <c r="CX29" i="32"/>
  <c r="CY29" i="32"/>
  <c r="CZ29" i="32"/>
  <c r="DB29" i="32"/>
  <c r="DE29" i="32"/>
  <c r="DF29" i="32"/>
  <c r="DI29" i="32"/>
  <c r="DJ29" i="32"/>
  <c r="DK29" i="32"/>
  <c r="DL29" i="32"/>
  <c r="DM29" i="32"/>
  <c r="DN29" i="32"/>
  <c r="DP29" i="32"/>
  <c r="DQ29" i="32"/>
  <c r="DR29" i="32"/>
  <c r="DS29" i="32"/>
  <c r="DV29" i="32"/>
  <c r="DW29" i="32"/>
  <c r="DZ29" i="32"/>
  <c r="EA29" i="32"/>
  <c r="EB29" i="32"/>
  <c r="EC29" i="32"/>
  <c r="ED29" i="32"/>
  <c r="EE29" i="32"/>
  <c r="EF29" i="32"/>
  <c r="EH29" i="32"/>
  <c r="ES29" i="32"/>
  <c r="ET29" i="32"/>
  <c r="EU29" i="32"/>
  <c r="EV29" i="32"/>
  <c r="EW29" i="32"/>
  <c r="EX29" i="32"/>
  <c r="EY29" i="32"/>
  <c r="EZ29" i="32"/>
  <c r="FA29" i="32"/>
  <c r="FB29" i="32"/>
  <c r="FC29" i="32"/>
  <c r="FD29" i="32"/>
  <c r="FE29" i="32"/>
  <c r="FF29" i="32"/>
  <c r="FG29" i="32"/>
  <c r="FH29" i="32"/>
  <c r="FI29" i="32"/>
  <c r="FJ29" i="32"/>
  <c r="FK29" i="32"/>
  <c r="FL29" i="32"/>
  <c r="FM29" i="32"/>
  <c r="F30" i="32"/>
  <c r="G30" i="32"/>
  <c r="H30" i="32"/>
  <c r="I30" i="32"/>
  <c r="J30" i="32"/>
  <c r="K30" i="32"/>
  <c r="L30" i="32"/>
  <c r="M30" i="32"/>
  <c r="N30" i="32"/>
  <c r="P30" i="32"/>
  <c r="Q30" i="32"/>
  <c r="R30" i="32"/>
  <c r="AA30" i="32"/>
  <c r="AB30" i="32"/>
  <c r="AC30" i="32"/>
  <c r="AD30" i="32"/>
  <c r="AG30" i="32"/>
  <c r="AH30" i="32"/>
  <c r="AI30" i="32"/>
  <c r="AJ30" i="32"/>
  <c r="AL30" i="32"/>
  <c r="AM30" i="32"/>
  <c r="AN30" i="32"/>
  <c r="AO30" i="32"/>
  <c r="AP30" i="32"/>
  <c r="AQ30" i="32"/>
  <c r="BA30" i="32"/>
  <c r="BB30" i="32"/>
  <c r="BC30" i="32"/>
  <c r="BD30" i="32"/>
  <c r="BE30" i="32"/>
  <c r="BF30" i="32"/>
  <c r="BG30" i="32"/>
  <c r="BH30" i="32"/>
  <c r="BI30" i="32"/>
  <c r="BJ30" i="32"/>
  <c r="BK30" i="32"/>
  <c r="BL30" i="32"/>
  <c r="BM30" i="32"/>
  <c r="BO30" i="32"/>
  <c r="BP30" i="32"/>
  <c r="BQ30" i="32"/>
  <c r="BS30" i="32"/>
  <c r="BT30" i="32"/>
  <c r="CD30" i="32"/>
  <c r="CE30" i="32"/>
  <c r="CF30" i="32"/>
  <c r="CG30" i="32"/>
  <c r="CH30" i="32"/>
  <c r="CI30" i="32"/>
  <c r="CJ30" i="32"/>
  <c r="CK30" i="32"/>
  <c r="CQ30" i="32"/>
  <c r="CR30" i="32"/>
  <c r="CS30" i="32"/>
  <c r="CT30" i="32"/>
  <c r="CU30" i="32"/>
  <c r="CV30" i="32"/>
  <c r="CW30" i="32"/>
  <c r="CX30" i="32"/>
  <c r="CY30" i="32"/>
  <c r="CZ30" i="32"/>
  <c r="DB30" i="32"/>
  <c r="DE30" i="32"/>
  <c r="DF30" i="32"/>
  <c r="DI30" i="32"/>
  <c r="DJ30" i="32"/>
  <c r="DK30" i="32"/>
  <c r="DL30" i="32"/>
  <c r="DM30" i="32"/>
  <c r="DN30" i="32"/>
  <c r="DP30" i="32"/>
  <c r="DQ30" i="32"/>
  <c r="DR30" i="32"/>
  <c r="DS30" i="32"/>
  <c r="DV30" i="32"/>
  <c r="DW30" i="32"/>
  <c r="DZ30" i="32"/>
  <c r="EA30" i="32"/>
  <c r="EB30" i="32"/>
  <c r="EC30" i="32"/>
  <c r="ED30" i="32"/>
  <c r="EE30" i="32"/>
  <c r="EF30" i="32"/>
  <c r="EH30" i="32"/>
  <c r="ES30" i="32"/>
  <c r="ET30" i="32"/>
  <c r="EU30" i="32"/>
  <c r="EV30" i="32"/>
  <c r="EW30" i="32"/>
  <c r="EX30" i="32"/>
  <c r="EY30" i="32"/>
  <c r="EZ30" i="32"/>
  <c r="FA30" i="32"/>
  <c r="FB30" i="32"/>
  <c r="FC30" i="32"/>
  <c r="FD30" i="32"/>
  <c r="FE30" i="32"/>
  <c r="FF30" i="32"/>
  <c r="FG30" i="32"/>
  <c r="FH30" i="32"/>
  <c r="FI30" i="32"/>
  <c r="FJ30" i="32"/>
  <c r="FK30" i="32"/>
  <c r="FL30" i="32"/>
  <c r="FM30" i="32"/>
  <c r="F31" i="32"/>
  <c r="G31" i="32"/>
  <c r="H31" i="32"/>
  <c r="I31" i="32"/>
  <c r="J31" i="32"/>
  <c r="K31" i="32"/>
  <c r="L31" i="32"/>
  <c r="M31" i="32"/>
  <c r="N31" i="32"/>
  <c r="P31" i="32"/>
  <c r="Q31" i="32"/>
  <c r="R31" i="32"/>
  <c r="AA31" i="32"/>
  <c r="AB31" i="32"/>
  <c r="AC31" i="32"/>
  <c r="AD31" i="32"/>
  <c r="AG31" i="32"/>
  <c r="AH31" i="32"/>
  <c r="AI31" i="32"/>
  <c r="AJ31" i="32"/>
  <c r="AL31" i="32"/>
  <c r="AM31" i="32"/>
  <c r="AN31" i="32"/>
  <c r="AO31" i="32"/>
  <c r="AP31" i="32"/>
  <c r="AQ31" i="32"/>
  <c r="BA31" i="32"/>
  <c r="BB31" i="32"/>
  <c r="BC31" i="32"/>
  <c r="BD31" i="32"/>
  <c r="BE31" i="32"/>
  <c r="BF31" i="32"/>
  <c r="BG31" i="32"/>
  <c r="BH31" i="32"/>
  <c r="BI31" i="32"/>
  <c r="BJ31" i="32"/>
  <c r="BK31" i="32"/>
  <c r="BL31" i="32"/>
  <c r="BM31" i="32"/>
  <c r="BO31" i="32"/>
  <c r="BP31" i="32"/>
  <c r="BQ31" i="32"/>
  <c r="BS31" i="32"/>
  <c r="BT31" i="32"/>
  <c r="CD31" i="32"/>
  <c r="CE31" i="32"/>
  <c r="CF31" i="32"/>
  <c r="CG31" i="32"/>
  <c r="CH31" i="32"/>
  <c r="CI31" i="32"/>
  <c r="CJ31" i="32"/>
  <c r="CK31" i="32"/>
  <c r="CQ31" i="32"/>
  <c r="CR31" i="32"/>
  <c r="CS31" i="32"/>
  <c r="CT31" i="32"/>
  <c r="CU31" i="32"/>
  <c r="CV31" i="32"/>
  <c r="CW31" i="32"/>
  <c r="CX31" i="32"/>
  <c r="CY31" i="32"/>
  <c r="CZ31" i="32"/>
  <c r="DB31" i="32"/>
  <c r="DE31" i="32"/>
  <c r="DF31" i="32"/>
  <c r="DI31" i="32"/>
  <c r="DJ31" i="32"/>
  <c r="DK31" i="32"/>
  <c r="DL31" i="32"/>
  <c r="DM31" i="32"/>
  <c r="DN31" i="32"/>
  <c r="DP31" i="32"/>
  <c r="DQ31" i="32"/>
  <c r="DR31" i="32"/>
  <c r="DS31" i="32"/>
  <c r="DV31" i="32"/>
  <c r="DW31" i="32"/>
  <c r="DZ31" i="32"/>
  <c r="EA31" i="32"/>
  <c r="EB31" i="32"/>
  <c r="EC31" i="32"/>
  <c r="ED31" i="32"/>
  <c r="EE31" i="32"/>
  <c r="EF31" i="32"/>
  <c r="EH31" i="32"/>
  <c r="ES31" i="32"/>
  <c r="ET31" i="32"/>
  <c r="EU31" i="32"/>
  <c r="EV31" i="32"/>
  <c r="EW31" i="32"/>
  <c r="EX31" i="32"/>
  <c r="EY31" i="32"/>
  <c r="EZ31" i="32"/>
  <c r="FA31" i="32"/>
  <c r="FB31" i="32"/>
  <c r="FC31" i="32"/>
  <c r="FD31" i="32"/>
  <c r="FE31" i="32"/>
  <c r="FF31" i="32"/>
  <c r="FG31" i="32"/>
  <c r="FH31" i="32"/>
  <c r="FI31" i="32"/>
  <c r="FJ31" i="32"/>
  <c r="FK31" i="32"/>
  <c r="FL31" i="32"/>
  <c r="FM31" i="32"/>
  <c r="F32" i="32"/>
  <c r="G32" i="32"/>
  <c r="H32" i="32"/>
  <c r="I32" i="32"/>
  <c r="J32" i="32"/>
  <c r="K32" i="32"/>
  <c r="L32" i="32"/>
  <c r="M32" i="32"/>
  <c r="N32" i="32"/>
  <c r="P32" i="32"/>
  <c r="Q32" i="32"/>
  <c r="R32" i="32"/>
  <c r="AA32" i="32"/>
  <c r="AB32" i="32"/>
  <c r="AC32" i="32"/>
  <c r="AD32" i="32"/>
  <c r="AG32" i="32"/>
  <c r="AH32" i="32"/>
  <c r="AI32" i="32"/>
  <c r="AJ32" i="32"/>
  <c r="AL32" i="32"/>
  <c r="AM32" i="32"/>
  <c r="AN32" i="32"/>
  <c r="AO32" i="32"/>
  <c r="AP32" i="32"/>
  <c r="AQ32" i="32"/>
  <c r="BA32" i="32"/>
  <c r="BB32" i="32"/>
  <c r="BC32" i="32"/>
  <c r="BD32" i="32"/>
  <c r="BE32" i="32"/>
  <c r="BF32" i="32"/>
  <c r="BG32" i="32"/>
  <c r="BH32" i="32"/>
  <c r="BI32" i="32"/>
  <c r="BJ32" i="32"/>
  <c r="BK32" i="32"/>
  <c r="BL32" i="32"/>
  <c r="BM32" i="32"/>
  <c r="BO32" i="32"/>
  <c r="BP32" i="32"/>
  <c r="BQ32" i="32"/>
  <c r="BS32" i="32"/>
  <c r="BT32" i="32"/>
  <c r="CD32" i="32"/>
  <c r="CE32" i="32"/>
  <c r="CF32" i="32"/>
  <c r="CG32" i="32"/>
  <c r="CH32" i="32"/>
  <c r="CI32" i="32"/>
  <c r="CJ32" i="32"/>
  <c r="CK32" i="32"/>
  <c r="CQ32" i="32"/>
  <c r="CR32" i="32"/>
  <c r="CS32" i="32"/>
  <c r="CT32" i="32"/>
  <c r="CU32" i="32"/>
  <c r="CV32" i="32"/>
  <c r="CW32" i="32"/>
  <c r="CX32" i="32"/>
  <c r="CY32" i="32"/>
  <c r="CZ32" i="32"/>
  <c r="DB32" i="32"/>
  <c r="DE32" i="32"/>
  <c r="DF32" i="32"/>
  <c r="DI32" i="32"/>
  <c r="DJ32" i="32"/>
  <c r="DK32" i="32"/>
  <c r="DL32" i="32"/>
  <c r="DM32" i="32"/>
  <c r="DN32" i="32"/>
  <c r="DP32" i="32"/>
  <c r="DQ32" i="32"/>
  <c r="DR32" i="32"/>
  <c r="DS32" i="32"/>
  <c r="DV32" i="32"/>
  <c r="DW32" i="32"/>
  <c r="DZ32" i="32"/>
  <c r="EA32" i="32"/>
  <c r="EB32" i="32"/>
  <c r="EC32" i="32"/>
  <c r="ED32" i="32"/>
  <c r="EE32" i="32"/>
  <c r="EF32" i="32"/>
  <c r="EH32" i="32"/>
  <c r="ES32" i="32"/>
  <c r="ET32" i="32"/>
  <c r="EU32" i="32"/>
  <c r="EV32" i="32"/>
  <c r="EW32" i="32"/>
  <c r="EX32" i="32"/>
  <c r="EY32" i="32"/>
  <c r="EZ32" i="32"/>
  <c r="FA32" i="32"/>
  <c r="FB32" i="32"/>
  <c r="FC32" i="32"/>
  <c r="FD32" i="32"/>
  <c r="FE32" i="32"/>
  <c r="FF32" i="32"/>
  <c r="FG32" i="32"/>
  <c r="FH32" i="32"/>
  <c r="FI32" i="32"/>
  <c r="FJ32" i="32"/>
  <c r="FK32" i="32"/>
  <c r="FL32" i="32"/>
  <c r="FM32" i="32"/>
  <c r="F33" i="32"/>
  <c r="G33" i="32"/>
  <c r="H33" i="32"/>
  <c r="I33" i="32"/>
  <c r="J33" i="32"/>
  <c r="K33" i="32"/>
  <c r="L33" i="32"/>
  <c r="M33" i="32"/>
  <c r="N33" i="32"/>
  <c r="P33" i="32"/>
  <c r="Q33" i="32"/>
  <c r="R33" i="32"/>
  <c r="AA33" i="32"/>
  <c r="AB33" i="32"/>
  <c r="AC33" i="32"/>
  <c r="AD33" i="32"/>
  <c r="AG33" i="32"/>
  <c r="AH33" i="32"/>
  <c r="AI33" i="32"/>
  <c r="AJ33" i="32"/>
  <c r="AL33" i="32"/>
  <c r="AM33" i="32"/>
  <c r="AN33" i="32"/>
  <c r="AO33" i="32"/>
  <c r="AP33" i="32"/>
  <c r="AQ33" i="32"/>
  <c r="BA33" i="32"/>
  <c r="BB33" i="32"/>
  <c r="BC33" i="32"/>
  <c r="BD33" i="32"/>
  <c r="BE33" i="32"/>
  <c r="BF33" i="32"/>
  <c r="BG33" i="32"/>
  <c r="BH33" i="32"/>
  <c r="BI33" i="32"/>
  <c r="BJ33" i="32"/>
  <c r="BK33" i="32"/>
  <c r="BL33" i="32"/>
  <c r="BM33" i="32"/>
  <c r="BO33" i="32"/>
  <c r="BP33" i="32"/>
  <c r="BQ33" i="32"/>
  <c r="BS33" i="32"/>
  <c r="BT33" i="32"/>
  <c r="CD33" i="32"/>
  <c r="CE33" i="32"/>
  <c r="CF33" i="32"/>
  <c r="CG33" i="32"/>
  <c r="CH33" i="32"/>
  <c r="CI33" i="32"/>
  <c r="CJ33" i="32"/>
  <c r="CK33" i="32"/>
  <c r="CQ33" i="32"/>
  <c r="CR33" i="32"/>
  <c r="CS33" i="32"/>
  <c r="CT33" i="32"/>
  <c r="CU33" i="32"/>
  <c r="CV33" i="32"/>
  <c r="CW33" i="32"/>
  <c r="CX33" i="32"/>
  <c r="CY33" i="32"/>
  <c r="CZ33" i="32"/>
  <c r="DB33" i="32"/>
  <c r="DE33" i="32"/>
  <c r="DF33" i="32"/>
  <c r="DI33" i="32"/>
  <c r="DJ33" i="32"/>
  <c r="DK33" i="32"/>
  <c r="DL33" i="32"/>
  <c r="DM33" i="32"/>
  <c r="DN33" i="32"/>
  <c r="DP33" i="32"/>
  <c r="DQ33" i="32"/>
  <c r="DR33" i="32"/>
  <c r="DS33" i="32"/>
  <c r="DV33" i="32"/>
  <c r="DW33" i="32"/>
  <c r="DZ33" i="32"/>
  <c r="EA33" i="32"/>
  <c r="EB33" i="32"/>
  <c r="EC33" i="32"/>
  <c r="ED33" i="32"/>
  <c r="EE33" i="32"/>
  <c r="EF33" i="32"/>
  <c r="EH33" i="32"/>
  <c r="ES33" i="32"/>
  <c r="ET33" i="32"/>
  <c r="EU33" i="32"/>
  <c r="EV33" i="32"/>
  <c r="EW33" i="32"/>
  <c r="EX33" i="32"/>
  <c r="EY33" i="32"/>
  <c r="EZ33" i="32"/>
  <c r="FA33" i="32"/>
  <c r="FB33" i="32"/>
  <c r="FC33" i="32"/>
  <c r="FD33" i="32"/>
  <c r="FE33" i="32"/>
  <c r="FF33" i="32"/>
  <c r="FG33" i="32"/>
  <c r="FH33" i="32"/>
  <c r="FI33" i="32"/>
  <c r="FJ33" i="32"/>
  <c r="FK33" i="32"/>
  <c r="FL33" i="32"/>
  <c r="FM33" i="32"/>
  <c r="F34" i="32"/>
  <c r="G34" i="32"/>
  <c r="H34" i="32"/>
  <c r="I34" i="32"/>
  <c r="J34" i="32"/>
  <c r="K34" i="32"/>
  <c r="L34" i="32"/>
  <c r="M34" i="32"/>
  <c r="N34" i="32"/>
  <c r="P34" i="32"/>
  <c r="Q34" i="32"/>
  <c r="R34" i="32"/>
  <c r="AA34" i="32"/>
  <c r="AB34" i="32"/>
  <c r="AC34" i="32"/>
  <c r="AD34" i="32"/>
  <c r="AG34" i="32"/>
  <c r="AH34" i="32"/>
  <c r="AI34" i="32"/>
  <c r="AJ34" i="32"/>
  <c r="AL34" i="32"/>
  <c r="AM34" i="32"/>
  <c r="AN34" i="32"/>
  <c r="AO34" i="32"/>
  <c r="AP34" i="32"/>
  <c r="AQ34" i="32"/>
  <c r="BA34" i="32"/>
  <c r="BB34" i="32"/>
  <c r="BC34" i="32"/>
  <c r="BD34" i="32"/>
  <c r="BE34" i="32"/>
  <c r="BF34" i="32"/>
  <c r="BG34" i="32"/>
  <c r="BH34" i="32"/>
  <c r="BI34" i="32"/>
  <c r="BJ34" i="32"/>
  <c r="BK34" i="32"/>
  <c r="BL34" i="32"/>
  <c r="BM34" i="32"/>
  <c r="BO34" i="32"/>
  <c r="BP34" i="32"/>
  <c r="BQ34" i="32"/>
  <c r="BS34" i="32"/>
  <c r="BT34" i="32"/>
  <c r="CD34" i="32"/>
  <c r="CE34" i="32"/>
  <c r="CF34" i="32"/>
  <c r="CG34" i="32"/>
  <c r="CH34" i="32"/>
  <c r="CI34" i="32"/>
  <c r="CJ34" i="32"/>
  <c r="CK34" i="32"/>
  <c r="CQ34" i="32"/>
  <c r="CR34" i="32"/>
  <c r="CS34" i="32"/>
  <c r="CT34" i="32"/>
  <c r="CU34" i="32"/>
  <c r="CV34" i="32"/>
  <c r="CW34" i="32"/>
  <c r="CX34" i="32"/>
  <c r="CY34" i="32"/>
  <c r="CZ34" i="32"/>
  <c r="DB34" i="32"/>
  <c r="DE34" i="32"/>
  <c r="DF34" i="32"/>
  <c r="DI34" i="32"/>
  <c r="DJ34" i="32"/>
  <c r="DK34" i="32"/>
  <c r="DL34" i="32"/>
  <c r="DM34" i="32"/>
  <c r="DN34" i="32"/>
  <c r="DP34" i="32"/>
  <c r="DQ34" i="32"/>
  <c r="DR34" i="32"/>
  <c r="DS34" i="32"/>
  <c r="DV34" i="32"/>
  <c r="DW34" i="32"/>
  <c r="DZ34" i="32"/>
  <c r="EA34" i="32"/>
  <c r="EB34" i="32"/>
  <c r="EC34" i="32"/>
  <c r="ED34" i="32"/>
  <c r="EE34" i="32"/>
  <c r="EF34" i="32"/>
  <c r="EH34" i="32"/>
  <c r="ES34" i="32"/>
  <c r="ET34" i="32"/>
  <c r="EU34" i="32"/>
  <c r="EV34" i="32"/>
  <c r="EW34" i="32"/>
  <c r="EX34" i="32"/>
  <c r="EY34" i="32"/>
  <c r="EZ34" i="32"/>
  <c r="FA34" i="32"/>
  <c r="FB34" i="32"/>
  <c r="FC34" i="32"/>
  <c r="FD34" i="32"/>
  <c r="FE34" i="32"/>
  <c r="FF34" i="32"/>
  <c r="FG34" i="32"/>
  <c r="FH34" i="32"/>
  <c r="FI34" i="32"/>
  <c r="FJ34" i="32"/>
  <c r="FK34" i="32"/>
  <c r="FL34" i="32"/>
  <c r="FM34" i="32"/>
  <c r="F35" i="32"/>
  <c r="G35" i="32"/>
  <c r="H35" i="32"/>
  <c r="I35" i="32"/>
  <c r="J35" i="32"/>
  <c r="K35" i="32"/>
  <c r="L35" i="32"/>
  <c r="M35" i="32"/>
  <c r="N35" i="32"/>
  <c r="P35" i="32"/>
  <c r="Q35" i="32"/>
  <c r="R35" i="32"/>
  <c r="AA35" i="32"/>
  <c r="AB35" i="32"/>
  <c r="AC35" i="32"/>
  <c r="AD35" i="32"/>
  <c r="AG35" i="32"/>
  <c r="AH35" i="32"/>
  <c r="AI35" i="32"/>
  <c r="AJ35" i="32"/>
  <c r="AL35" i="32"/>
  <c r="AM35" i="32"/>
  <c r="AN35" i="32"/>
  <c r="AO35" i="32"/>
  <c r="AP35" i="32"/>
  <c r="AQ35" i="32"/>
  <c r="BA35" i="32"/>
  <c r="BB35" i="32"/>
  <c r="BC35" i="32"/>
  <c r="BD35" i="32"/>
  <c r="BE35" i="32"/>
  <c r="BF35" i="32"/>
  <c r="BG35" i="32"/>
  <c r="BH35" i="32"/>
  <c r="BI35" i="32"/>
  <c r="BJ35" i="32"/>
  <c r="BK35" i="32"/>
  <c r="BL35" i="32"/>
  <c r="BM35" i="32"/>
  <c r="BO35" i="32"/>
  <c r="BP35" i="32"/>
  <c r="BQ35" i="32"/>
  <c r="BS35" i="32"/>
  <c r="BT35" i="32"/>
  <c r="CD35" i="32"/>
  <c r="CE35" i="32"/>
  <c r="CF35" i="32"/>
  <c r="CG35" i="32"/>
  <c r="CH35" i="32"/>
  <c r="CI35" i="32"/>
  <c r="CJ35" i="32"/>
  <c r="CK35" i="32"/>
  <c r="CQ35" i="32"/>
  <c r="CR35" i="32"/>
  <c r="CS35" i="32"/>
  <c r="CT35" i="32"/>
  <c r="CU35" i="32"/>
  <c r="CV35" i="32"/>
  <c r="CW35" i="32"/>
  <c r="CX35" i="32"/>
  <c r="CY35" i="32"/>
  <c r="CZ35" i="32"/>
  <c r="DB35" i="32"/>
  <c r="DE35" i="32"/>
  <c r="DF35" i="32"/>
  <c r="DI35" i="32"/>
  <c r="DJ35" i="32"/>
  <c r="DK35" i="32"/>
  <c r="DL35" i="32"/>
  <c r="DM35" i="32"/>
  <c r="DN35" i="32"/>
  <c r="DP35" i="32"/>
  <c r="DQ35" i="32"/>
  <c r="DR35" i="32"/>
  <c r="DS35" i="32"/>
  <c r="DV35" i="32"/>
  <c r="DW35" i="32"/>
  <c r="DZ35" i="32"/>
  <c r="EA35" i="32"/>
  <c r="EB35" i="32"/>
  <c r="EC35" i="32"/>
  <c r="ED35" i="32"/>
  <c r="EE35" i="32"/>
  <c r="EF35" i="32"/>
  <c r="EH35" i="32"/>
  <c r="ES35" i="32"/>
  <c r="ET35" i="32"/>
  <c r="EU35" i="32"/>
  <c r="EV35" i="32"/>
  <c r="EW35" i="32"/>
  <c r="EX35" i="32"/>
  <c r="EY35" i="32"/>
  <c r="EZ35" i="32"/>
  <c r="FA35" i="32"/>
  <c r="FB35" i="32"/>
  <c r="FC35" i="32"/>
  <c r="FD35" i="32"/>
  <c r="FE35" i="32"/>
  <c r="FF35" i="32"/>
  <c r="FG35" i="32"/>
  <c r="FH35" i="32"/>
  <c r="FI35" i="32"/>
  <c r="FJ35" i="32"/>
  <c r="FK35" i="32"/>
  <c r="FL35" i="32"/>
  <c r="FM35" i="32"/>
  <c r="F36" i="32"/>
  <c r="G36" i="32"/>
  <c r="H36" i="32"/>
  <c r="I36" i="32"/>
  <c r="J36" i="32"/>
  <c r="K36" i="32"/>
  <c r="L36" i="32"/>
  <c r="M36" i="32"/>
  <c r="N36" i="32"/>
  <c r="P36" i="32"/>
  <c r="Q36" i="32"/>
  <c r="R36" i="32"/>
  <c r="AA36" i="32"/>
  <c r="AB36" i="32"/>
  <c r="AC36" i="32"/>
  <c r="AD36" i="32"/>
  <c r="AG36" i="32"/>
  <c r="AH36" i="32"/>
  <c r="AI36" i="32"/>
  <c r="AJ36" i="32"/>
  <c r="AL36" i="32"/>
  <c r="AM36" i="32"/>
  <c r="AN36" i="32"/>
  <c r="AO36" i="32"/>
  <c r="AP36" i="32"/>
  <c r="AQ36" i="32"/>
  <c r="BA36" i="32"/>
  <c r="BB36" i="32"/>
  <c r="BC36" i="32"/>
  <c r="BD36" i="32"/>
  <c r="BE36" i="32"/>
  <c r="BF36" i="32"/>
  <c r="BG36" i="32"/>
  <c r="BH36" i="32"/>
  <c r="BI36" i="32"/>
  <c r="BJ36" i="32"/>
  <c r="BK36" i="32"/>
  <c r="BL36" i="32"/>
  <c r="BM36" i="32"/>
  <c r="BO36" i="32"/>
  <c r="BP36" i="32"/>
  <c r="BQ36" i="32"/>
  <c r="BS36" i="32"/>
  <c r="BT36" i="32"/>
  <c r="CD36" i="32"/>
  <c r="CE36" i="32"/>
  <c r="CF36" i="32"/>
  <c r="CG36" i="32"/>
  <c r="CH36" i="32"/>
  <c r="CI36" i="32"/>
  <c r="CJ36" i="32"/>
  <c r="CK36" i="32"/>
  <c r="CQ36" i="32"/>
  <c r="CR36" i="32"/>
  <c r="CS36" i="32"/>
  <c r="CT36" i="32"/>
  <c r="CU36" i="32"/>
  <c r="CV36" i="32"/>
  <c r="CW36" i="32"/>
  <c r="CX36" i="32"/>
  <c r="CY36" i="32"/>
  <c r="CZ36" i="32"/>
  <c r="DB36" i="32"/>
  <c r="DE36" i="32"/>
  <c r="DF36" i="32"/>
  <c r="DI36" i="32"/>
  <c r="DJ36" i="32"/>
  <c r="DK36" i="32"/>
  <c r="DL36" i="32"/>
  <c r="DM36" i="32"/>
  <c r="DN36" i="32"/>
  <c r="DP36" i="32"/>
  <c r="DQ36" i="32"/>
  <c r="DR36" i="32"/>
  <c r="DS36" i="32"/>
  <c r="DV36" i="32"/>
  <c r="DW36" i="32"/>
  <c r="DZ36" i="32"/>
  <c r="EA36" i="32"/>
  <c r="EB36" i="32"/>
  <c r="EC36" i="32"/>
  <c r="ED36" i="32"/>
  <c r="EE36" i="32"/>
  <c r="EF36" i="32"/>
  <c r="EH36" i="32"/>
  <c r="ES36" i="32"/>
  <c r="ET36" i="32"/>
  <c r="EU36" i="32"/>
  <c r="EV36" i="32"/>
  <c r="EW36" i="32"/>
  <c r="EX36" i="32"/>
  <c r="EY36" i="32"/>
  <c r="EZ36" i="32"/>
  <c r="FA36" i="32"/>
  <c r="FB36" i="32"/>
  <c r="FC36" i="32"/>
  <c r="FD36" i="32"/>
  <c r="FE36" i="32"/>
  <c r="FF36" i="32"/>
  <c r="FG36" i="32"/>
  <c r="FH36" i="32"/>
  <c r="FI36" i="32"/>
  <c r="FJ36" i="32"/>
  <c r="FK36" i="32"/>
  <c r="FL36" i="32"/>
  <c r="FM36" i="32"/>
  <c r="F37" i="32"/>
  <c r="G37" i="32"/>
  <c r="H37" i="32"/>
  <c r="I37" i="32"/>
  <c r="J37" i="32"/>
  <c r="K37" i="32"/>
  <c r="L37" i="32"/>
  <c r="M37" i="32"/>
  <c r="N37" i="32"/>
  <c r="P37" i="32"/>
  <c r="Q37" i="32"/>
  <c r="R37" i="32"/>
  <c r="AA37" i="32"/>
  <c r="AB37" i="32"/>
  <c r="AC37" i="32"/>
  <c r="AD37" i="32"/>
  <c r="AG37" i="32"/>
  <c r="AH37" i="32"/>
  <c r="AI37" i="32"/>
  <c r="AJ37" i="32"/>
  <c r="AL37" i="32"/>
  <c r="AM37" i="32"/>
  <c r="AN37" i="32"/>
  <c r="AO37" i="32"/>
  <c r="AP37" i="32"/>
  <c r="AQ37" i="32"/>
  <c r="BA37" i="32"/>
  <c r="BB37" i="32"/>
  <c r="BC37" i="32"/>
  <c r="BD37" i="32"/>
  <c r="BE37" i="32"/>
  <c r="BF37" i="32"/>
  <c r="BG37" i="32"/>
  <c r="BH37" i="32"/>
  <c r="BI37" i="32"/>
  <c r="BJ37" i="32"/>
  <c r="BK37" i="32"/>
  <c r="BL37" i="32"/>
  <c r="BM37" i="32"/>
  <c r="BO37" i="32"/>
  <c r="BP37" i="32"/>
  <c r="BQ37" i="32"/>
  <c r="BS37" i="32"/>
  <c r="BT37" i="32"/>
  <c r="CD37" i="32"/>
  <c r="CE37" i="32"/>
  <c r="CF37" i="32"/>
  <c r="CG37" i="32"/>
  <c r="CH37" i="32"/>
  <c r="CI37" i="32"/>
  <c r="CJ37" i="32"/>
  <c r="CK37" i="32"/>
  <c r="CQ37" i="32"/>
  <c r="CR37" i="32"/>
  <c r="CS37" i="32"/>
  <c r="CT37" i="32"/>
  <c r="CU37" i="32"/>
  <c r="CV37" i="32"/>
  <c r="CW37" i="32"/>
  <c r="CX37" i="32"/>
  <c r="CY37" i="32"/>
  <c r="CZ37" i="32"/>
  <c r="DB37" i="32"/>
  <c r="DE37" i="32"/>
  <c r="DF37" i="32"/>
  <c r="DI37" i="32"/>
  <c r="DJ37" i="32"/>
  <c r="DK37" i="32"/>
  <c r="DL37" i="32"/>
  <c r="DM37" i="32"/>
  <c r="DN37" i="32"/>
  <c r="DP37" i="32"/>
  <c r="DQ37" i="32"/>
  <c r="DR37" i="32"/>
  <c r="DS37" i="32"/>
  <c r="DV37" i="32"/>
  <c r="DW37" i="32"/>
  <c r="DZ37" i="32"/>
  <c r="EA37" i="32"/>
  <c r="EB37" i="32"/>
  <c r="EC37" i="32"/>
  <c r="ED37" i="32"/>
  <c r="EE37" i="32"/>
  <c r="EF37" i="32"/>
  <c r="EH37" i="32"/>
  <c r="ES37" i="32"/>
  <c r="ET37" i="32"/>
  <c r="EU37" i="32"/>
  <c r="EV37" i="32"/>
  <c r="EW37" i="32"/>
  <c r="EX37" i="32"/>
  <c r="EY37" i="32"/>
  <c r="EZ37" i="32"/>
  <c r="FA37" i="32"/>
  <c r="FB37" i="32"/>
  <c r="FC37" i="32"/>
  <c r="FD37" i="32"/>
  <c r="FE37" i="32"/>
  <c r="FF37" i="32"/>
  <c r="FG37" i="32"/>
  <c r="FH37" i="32"/>
  <c r="FI37" i="32"/>
  <c r="FJ37" i="32"/>
  <c r="FK37" i="32"/>
  <c r="FL37" i="32"/>
  <c r="FM37" i="32"/>
  <c r="F38" i="32"/>
  <c r="G38" i="32"/>
  <c r="H38" i="32"/>
  <c r="I38" i="32"/>
  <c r="J38" i="32"/>
  <c r="K38" i="32"/>
  <c r="L38" i="32"/>
  <c r="M38" i="32"/>
  <c r="N38" i="32"/>
  <c r="P38" i="32"/>
  <c r="Q38" i="32"/>
  <c r="R38" i="32"/>
  <c r="AA38" i="32"/>
  <c r="AB38" i="32"/>
  <c r="AC38" i="32"/>
  <c r="AD38" i="32"/>
  <c r="AG38" i="32"/>
  <c r="AH38" i="32"/>
  <c r="AI38" i="32"/>
  <c r="AJ38" i="32"/>
  <c r="AL38" i="32"/>
  <c r="AM38" i="32"/>
  <c r="AN38" i="32"/>
  <c r="AO38" i="32"/>
  <c r="AP38" i="32"/>
  <c r="AQ38" i="32"/>
  <c r="BA38" i="32"/>
  <c r="BB38" i="32"/>
  <c r="BC38" i="32"/>
  <c r="BD38" i="32"/>
  <c r="BE38" i="32"/>
  <c r="BF38" i="32"/>
  <c r="BG38" i="32"/>
  <c r="BH38" i="32"/>
  <c r="BI38" i="32"/>
  <c r="BJ38" i="32"/>
  <c r="BK38" i="32"/>
  <c r="BL38" i="32"/>
  <c r="BM38" i="32"/>
  <c r="BO38" i="32"/>
  <c r="BP38" i="32"/>
  <c r="BQ38" i="32"/>
  <c r="BS38" i="32"/>
  <c r="BT38" i="32"/>
  <c r="CD38" i="32"/>
  <c r="CE38" i="32"/>
  <c r="CF38" i="32"/>
  <c r="CG38" i="32"/>
  <c r="CH38" i="32"/>
  <c r="CI38" i="32"/>
  <c r="CJ38" i="32"/>
  <c r="CK38" i="32"/>
  <c r="CQ38" i="32"/>
  <c r="CR38" i="32"/>
  <c r="CS38" i="32"/>
  <c r="CT38" i="32"/>
  <c r="CU38" i="32"/>
  <c r="CV38" i="32"/>
  <c r="CW38" i="32"/>
  <c r="CX38" i="32"/>
  <c r="CY38" i="32"/>
  <c r="CZ38" i="32"/>
  <c r="DB38" i="32"/>
  <c r="DE38" i="32"/>
  <c r="DF38" i="32"/>
  <c r="DI38" i="32"/>
  <c r="DJ38" i="32"/>
  <c r="DK38" i="32"/>
  <c r="DL38" i="32"/>
  <c r="DM38" i="32"/>
  <c r="DN38" i="32"/>
  <c r="DP38" i="32"/>
  <c r="DQ38" i="32"/>
  <c r="DR38" i="32"/>
  <c r="DS38" i="32"/>
  <c r="DV38" i="32"/>
  <c r="DW38" i="32"/>
  <c r="DZ38" i="32"/>
  <c r="EA38" i="32"/>
  <c r="EB38" i="32"/>
  <c r="EC38" i="32"/>
  <c r="ED38" i="32"/>
  <c r="EE38" i="32"/>
  <c r="EF38" i="32"/>
  <c r="EH38" i="32"/>
  <c r="ES38" i="32"/>
  <c r="ET38" i="32"/>
  <c r="EU38" i="32"/>
  <c r="EV38" i="32"/>
  <c r="EW38" i="32"/>
  <c r="EX38" i="32"/>
  <c r="EY38" i="32"/>
  <c r="EZ38" i="32"/>
  <c r="FA38" i="32"/>
  <c r="FB38" i="32"/>
  <c r="FC38" i="32"/>
  <c r="FD38" i="32"/>
  <c r="FE38" i="32"/>
  <c r="FF38" i="32"/>
  <c r="FG38" i="32"/>
  <c r="FH38" i="32"/>
  <c r="FI38" i="32"/>
  <c r="FJ38" i="32"/>
  <c r="FK38" i="32"/>
  <c r="FL38" i="32"/>
  <c r="FM38" i="32"/>
  <c r="F39" i="32"/>
  <c r="G39" i="32"/>
  <c r="H39" i="32"/>
  <c r="I39" i="32"/>
  <c r="J39" i="32"/>
  <c r="K39" i="32"/>
  <c r="L39" i="32"/>
  <c r="M39" i="32"/>
  <c r="N39" i="32"/>
  <c r="P39" i="32"/>
  <c r="Q39" i="32"/>
  <c r="R39" i="32"/>
  <c r="AA39" i="32"/>
  <c r="AB39" i="32"/>
  <c r="AC39" i="32"/>
  <c r="AD39" i="32"/>
  <c r="AG39" i="32"/>
  <c r="AH39" i="32"/>
  <c r="AI39" i="32"/>
  <c r="AJ39" i="32"/>
  <c r="AL39" i="32"/>
  <c r="AM39" i="32"/>
  <c r="AN39" i="32"/>
  <c r="AO39" i="32"/>
  <c r="AP39" i="32"/>
  <c r="AQ39" i="32"/>
  <c r="BA39" i="32"/>
  <c r="BB39" i="32"/>
  <c r="BC39" i="32"/>
  <c r="BD39" i="32"/>
  <c r="BE39" i="32"/>
  <c r="BF39" i="32"/>
  <c r="BG39" i="32"/>
  <c r="BH39" i="32"/>
  <c r="BI39" i="32"/>
  <c r="BJ39" i="32"/>
  <c r="BK39" i="32"/>
  <c r="BL39" i="32"/>
  <c r="BM39" i="32"/>
  <c r="BO39" i="32"/>
  <c r="BP39" i="32"/>
  <c r="BQ39" i="32"/>
  <c r="BS39" i="32"/>
  <c r="BT39" i="32"/>
  <c r="CD39" i="32"/>
  <c r="CE39" i="32"/>
  <c r="CF39" i="32"/>
  <c r="CG39" i="32"/>
  <c r="CH39" i="32"/>
  <c r="CI39" i="32"/>
  <c r="CJ39" i="32"/>
  <c r="CK39" i="32"/>
  <c r="CQ39" i="32"/>
  <c r="CR39" i="32"/>
  <c r="CS39" i="32"/>
  <c r="CT39" i="32"/>
  <c r="CU39" i="32"/>
  <c r="CV39" i="32"/>
  <c r="CW39" i="32"/>
  <c r="CX39" i="32"/>
  <c r="CY39" i="32"/>
  <c r="CZ39" i="32"/>
  <c r="DB39" i="32"/>
  <c r="DE39" i="32"/>
  <c r="DF39" i="32"/>
  <c r="DI39" i="32"/>
  <c r="DJ39" i="32"/>
  <c r="DK39" i="32"/>
  <c r="DL39" i="32"/>
  <c r="DM39" i="32"/>
  <c r="DN39" i="32"/>
  <c r="DP39" i="32"/>
  <c r="DQ39" i="32"/>
  <c r="DR39" i="32"/>
  <c r="DS39" i="32"/>
  <c r="DV39" i="32"/>
  <c r="DW39" i="32"/>
  <c r="DZ39" i="32"/>
  <c r="EA39" i="32"/>
  <c r="EB39" i="32"/>
  <c r="EC39" i="32"/>
  <c r="ED39" i="32"/>
  <c r="EE39" i="32"/>
  <c r="EF39" i="32"/>
  <c r="EH39" i="32"/>
  <c r="ES39" i="32"/>
  <c r="ET39" i="32"/>
  <c r="EU39" i="32"/>
  <c r="EV39" i="32"/>
  <c r="EW39" i="32"/>
  <c r="EX39" i="32"/>
  <c r="EY39" i="32"/>
  <c r="EZ39" i="32"/>
  <c r="FA39" i="32"/>
  <c r="FB39" i="32"/>
  <c r="FC39" i="32"/>
  <c r="FD39" i="32"/>
  <c r="FE39" i="32"/>
  <c r="FF39" i="32"/>
  <c r="FG39" i="32"/>
  <c r="FH39" i="32"/>
  <c r="FI39" i="32"/>
  <c r="FJ39" i="32"/>
  <c r="FK39" i="32"/>
  <c r="FL39" i="32"/>
  <c r="FM39" i="32"/>
  <c r="F40" i="32"/>
  <c r="G40" i="32"/>
  <c r="H40" i="32"/>
  <c r="I40" i="32"/>
  <c r="J40" i="32"/>
  <c r="K40" i="32"/>
  <c r="L40" i="32"/>
  <c r="M40" i="32"/>
  <c r="N40" i="32"/>
  <c r="P40" i="32"/>
  <c r="Q40" i="32"/>
  <c r="R40" i="32"/>
  <c r="AA40" i="32"/>
  <c r="AB40" i="32"/>
  <c r="AC40" i="32"/>
  <c r="AD40" i="32"/>
  <c r="AG40" i="32"/>
  <c r="AH40" i="32"/>
  <c r="AI40" i="32"/>
  <c r="AJ40" i="32"/>
  <c r="AL40" i="32"/>
  <c r="AM40" i="32"/>
  <c r="AN40" i="32"/>
  <c r="AO40" i="32"/>
  <c r="AP40" i="32"/>
  <c r="AQ40" i="32"/>
  <c r="BA40" i="32"/>
  <c r="BB40" i="32"/>
  <c r="BC40" i="32"/>
  <c r="BD40" i="32"/>
  <c r="BE40" i="32"/>
  <c r="BF40" i="32"/>
  <c r="BG40" i="32"/>
  <c r="BH40" i="32"/>
  <c r="BI40" i="32"/>
  <c r="BJ40" i="32"/>
  <c r="BK40" i="32"/>
  <c r="BL40" i="32"/>
  <c r="BM40" i="32"/>
  <c r="BO40" i="32"/>
  <c r="BP40" i="32"/>
  <c r="BQ40" i="32"/>
  <c r="BS40" i="32"/>
  <c r="BT40" i="32"/>
  <c r="CD40" i="32"/>
  <c r="CE40" i="32"/>
  <c r="CF40" i="32"/>
  <c r="CG40" i="32"/>
  <c r="CH40" i="32"/>
  <c r="CI40" i="32"/>
  <c r="CJ40" i="32"/>
  <c r="CK40" i="32"/>
  <c r="CQ40" i="32"/>
  <c r="CR40" i="32"/>
  <c r="CS40" i="32"/>
  <c r="CT40" i="32"/>
  <c r="CU40" i="32"/>
  <c r="CV40" i="32"/>
  <c r="CW40" i="32"/>
  <c r="CX40" i="32"/>
  <c r="CY40" i="32"/>
  <c r="CZ40" i="32"/>
  <c r="DB40" i="32"/>
  <c r="DE40" i="32"/>
  <c r="DF40" i="32"/>
  <c r="DI40" i="32"/>
  <c r="DJ40" i="32"/>
  <c r="DK40" i="32"/>
  <c r="DL40" i="32"/>
  <c r="DM40" i="32"/>
  <c r="DN40" i="32"/>
  <c r="DP40" i="32"/>
  <c r="DQ40" i="32"/>
  <c r="DR40" i="32"/>
  <c r="DS40" i="32"/>
  <c r="DV40" i="32"/>
  <c r="DW40" i="32"/>
  <c r="DZ40" i="32"/>
  <c r="EA40" i="32"/>
  <c r="EB40" i="32"/>
  <c r="EC40" i="32"/>
  <c r="ED40" i="32"/>
  <c r="EE40" i="32"/>
  <c r="EF40" i="32"/>
  <c r="EH40" i="32"/>
  <c r="ES40" i="32"/>
  <c r="ET40" i="32"/>
  <c r="EU40" i="32"/>
  <c r="EV40" i="32"/>
  <c r="EW40" i="32"/>
  <c r="EX40" i="32"/>
  <c r="EY40" i="32"/>
  <c r="EZ40" i="32"/>
  <c r="FA40" i="32"/>
  <c r="FB40" i="32"/>
  <c r="FC40" i="32"/>
  <c r="FD40" i="32"/>
  <c r="FE40" i="32"/>
  <c r="FF40" i="32"/>
  <c r="FG40" i="32"/>
  <c r="FH40" i="32"/>
  <c r="FI40" i="32"/>
  <c r="FJ40" i="32"/>
  <c r="FK40" i="32"/>
  <c r="FL40" i="32"/>
  <c r="FM40" i="32"/>
  <c r="F41" i="32"/>
  <c r="G41" i="32"/>
  <c r="H41" i="32"/>
  <c r="I41" i="32"/>
  <c r="J41" i="32"/>
  <c r="K41" i="32"/>
  <c r="L41" i="32"/>
  <c r="M41" i="32"/>
  <c r="N41" i="32"/>
  <c r="P41" i="32"/>
  <c r="Q41" i="32"/>
  <c r="R41" i="32"/>
  <c r="AA41" i="32"/>
  <c r="AB41" i="32"/>
  <c r="AC41" i="32"/>
  <c r="AD41" i="32"/>
  <c r="AG41" i="32"/>
  <c r="AH41" i="32"/>
  <c r="AI41" i="32"/>
  <c r="AJ41" i="32"/>
  <c r="AL41" i="32"/>
  <c r="AM41" i="32"/>
  <c r="AN41" i="32"/>
  <c r="AO41" i="32"/>
  <c r="AP41" i="32"/>
  <c r="AQ41" i="32"/>
  <c r="BA41" i="32"/>
  <c r="BB41" i="32"/>
  <c r="BC41" i="32"/>
  <c r="BD41" i="32"/>
  <c r="BE41" i="32"/>
  <c r="BF41" i="32"/>
  <c r="BG41" i="32"/>
  <c r="BH41" i="32"/>
  <c r="BI41" i="32"/>
  <c r="BJ41" i="32"/>
  <c r="BK41" i="32"/>
  <c r="BL41" i="32"/>
  <c r="BM41" i="32"/>
  <c r="BO41" i="32"/>
  <c r="BP41" i="32"/>
  <c r="BQ41" i="32"/>
  <c r="BS41" i="32"/>
  <c r="BT41" i="32"/>
  <c r="CD41" i="32"/>
  <c r="CE41" i="32"/>
  <c r="CF41" i="32"/>
  <c r="CG41" i="32"/>
  <c r="CH41" i="32"/>
  <c r="CI41" i="32"/>
  <c r="CJ41" i="32"/>
  <c r="CK41" i="32"/>
  <c r="CQ41" i="32"/>
  <c r="CR41" i="32"/>
  <c r="CS41" i="32"/>
  <c r="CT41" i="32"/>
  <c r="CU41" i="32"/>
  <c r="CV41" i="32"/>
  <c r="CW41" i="32"/>
  <c r="CX41" i="32"/>
  <c r="CY41" i="32"/>
  <c r="CZ41" i="32"/>
  <c r="DB41" i="32"/>
  <c r="DE41" i="32"/>
  <c r="DF41" i="32"/>
  <c r="DI41" i="32"/>
  <c r="DJ41" i="32"/>
  <c r="DK41" i="32"/>
  <c r="DL41" i="32"/>
  <c r="DM41" i="32"/>
  <c r="DN41" i="32"/>
  <c r="DP41" i="32"/>
  <c r="DQ41" i="32"/>
  <c r="DR41" i="32"/>
  <c r="DS41" i="32"/>
  <c r="DV41" i="32"/>
  <c r="DW41" i="32"/>
  <c r="DZ41" i="32"/>
  <c r="EA41" i="32"/>
  <c r="EB41" i="32"/>
  <c r="EC41" i="32"/>
  <c r="ED41" i="32"/>
  <c r="EE41" i="32"/>
  <c r="EF41" i="32"/>
  <c r="EH41" i="32"/>
  <c r="ES41" i="32"/>
  <c r="ET41" i="32"/>
  <c r="EU41" i="32"/>
  <c r="EV41" i="32"/>
  <c r="EW41" i="32"/>
  <c r="EX41" i="32"/>
  <c r="EY41" i="32"/>
  <c r="EZ41" i="32"/>
  <c r="FA41" i="32"/>
  <c r="FB41" i="32"/>
  <c r="FC41" i="32"/>
  <c r="FD41" i="32"/>
  <c r="FE41" i="32"/>
  <c r="FF41" i="32"/>
  <c r="FG41" i="32"/>
  <c r="FH41" i="32"/>
  <c r="FI41" i="32"/>
  <c r="FJ41" i="32"/>
  <c r="FK41" i="32"/>
  <c r="FL41" i="32"/>
  <c r="FM41" i="32"/>
  <c r="F42" i="32"/>
  <c r="G42" i="32"/>
  <c r="H42" i="32"/>
  <c r="I42" i="32"/>
  <c r="J42" i="32"/>
  <c r="K42" i="32"/>
  <c r="L42" i="32"/>
  <c r="M42" i="32"/>
  <c r="N42" i="32"/>
  <c r="P42" i="32"/>
  <c r="Q42" i="32"/>
  <c r="R42" i="32"/>
  <c r="AA42" i="32"/>
  <c r="AB42" i="32"/>
  <c r="AC42" i="32"/>
  <c r="AD42" i="32"/>
  <c r="AG42" i="32"/>
  <c r="AH42" i="32"/>
  <c r="AI42" i="32"/>
  <c r="AJ42" i="32"/>
  <c r="AL42" i="32"/>
  <c r="AM42" i="32"/>
  <c r="AN42" i="32"/>
  <c r="AO42" i="32"/>
  <c r="AP42" i="32"/>
  <c r="AQ42" i="32"/>
  <c r="BA42" i="32"/>
  <c r="BB42" i="32"/>
  <c r="BC42" i="32"/>
  <c r="BD42" i="32"/>
  <c r="BE42" i="32"/>
  <c r="BF42" i="32"/>
  <c r="BG42" i="32"/>
  <c r="BH42" i="32"/>
  <c r="BI42" i="32"/>
  <c r="BJ42" i="32"/>
  <c r="BK42" i="32"/>
  <c r="BL42" i="32"/>
  <c r="BM42" i="32"/>
  <c r="BO42" i="32"/>
  <c r="BP42" i="32"/>
  <c r="BQ42" i="32"/>
  <c r="BS42" i="32"/>
  <c r="BT42" i="32"/>
  <c r="CD42" i="32"/>
  <c r="CE42" i="32"/>
  <c r="CF42" i="32"/>
  <c r="CG42" i="32"/>
  <c r="CH42" i="32"/>
  <c r="CI42" i="32"/>
  <c r="CJ42" i="32"/>
  <c r="CK42" i="32"/>
  <c r="CQ42" i="32"/>
  <c r="CR42" i="32"/>
  <c r="CS42" i="32"/>
  <c r="CT42" i="32"/>
  <c r="CU42" i="32"/>
  <c r="CV42" i="32"/>
  <c r="CW42" i="32"/>
  <c r="CX42" i="32"/>
  <c r="CY42" i="32"/>
  <c r="CZ42" i="32"/>
  <c r="DB42" i="32"/>
  <c r="DE42" i="32"/>
  <c r="DF42" i="32"/>
  <c r="DI42" i="32"/>
  <c r="DJ42" i="32"/>
  <c r="DK42" i="32"/>
  <c r="DL42" i="32"/>
  <c r="DM42" i="32"/>
  <c r="DN42" i="32"/>
  <c r="DP42" i="32"/>
  <c r="DQ42" i="32"/>
  <c r="DR42" i="32"/>
  <c r="DS42" i="32"/>
  <c r="DV42" i="32"/>
  <c r="DW42" i="32"/>
  <c r="DZ42" i="32"/>
  <c r="EA42" i="32"/>
  <c r="EB42" i="32"/>
  <c r="EC42" i="32"/>
  <c r="ED42" i="32"/>
  <c r="EE42" i="32"/>
  <c r="EF42" i="32"/>
  <c r="EH42" i="32"/>
  <c r="ES42" i="32"/>
  <c r="ET42" i="32"/>
  <c r="EU42" i="32"/>
  <c r="EV42" i="32"/>
  <c r="EW42" i="32"/>
  <c r="EX42" i="32"/>
  <c r="EY42" i="32"/>
  <c r="EZ42" i="32"/>
  <c r="FA42" i="32"/>
  <c r="FB42" i="32"/>
  <c r="FC42" i="32"/>
  <c r="FD42" i="32"/>
  <c r="FE42" i="32"/>
  <c r="FF42" i="32"/>
  <c r="FG42" i="32"/>
  <c r="FH42" i="32"/>
  <c r="FI42" i="32"/>
  <c r="FJ42" i="32"/>
  <c r="FK42" i="32"/>
  <c r="FL42" i="32"/>
  <c r="FM42" i="32"/>
  <c r="F43" i="32"/>
  <c r="G43" i="32"/>
  <c r="H43" i="32"/>
  <c r="I43" i="32"/>
  <c r="J43" i="32"/>
  <c r="K43" i="32"/>
  <c r="L43" i="32"/>
  <c r="M43" i="32"/>
  <c r="N43" i="32"/>
  <c r="P43" i="32"/>
  <c r="Q43" i="32"/>
  <c r="R43" i="32"/>
  <c r="AA43" i="32"/>
  <c r="AB43" i="32"/>
  <c r="AC43" i="32"/>
  <c r="AD43" i="32"/>
  <c r="AG43" i="32"/>
  <c r="AH43" i="32"/>
  <c r="AI43" i="32"/>
  <c r="AJ43" i="32"/>
  <c r="AL43" i="32"/>
  <c r="AM43" i="32"/>
  <c r="AN43" i="32"/>
  <c r="AO43" i="32"/>
  <c r="AP43" i="32"/>
  <c r="AQ43" i="32"/>
  <c r="BA43" i="32"/>
  <c r="BB43" i="32"/>
  <c r="BC43" i="32"/>
  <c r="BD43" i="32"/>
  <c r="BE43" i="32"/>
  <c r="BF43" i="32"/>
  <c r="BG43" i="32"/>
  <c r="BH43" i="32"/>
  <c r="BI43" i="32"/>
  <c r="BJ43" i="32"/>
  <c r="BK43" i="32"/>
  <c r="BL43" i="32"/>
  <c r="BM43" i="32"/>
  <c r="BO43" i="32"/>
  <c r="BP43" i="32"/>
  <c r="BQ43" i="32"/>
  <c r="BS43" i="32"/>
  <c r="BT43" i="32"/>
  <c r="CD43" i="32"/>
  <c r="CE43" i="32"/>
  <c r="CF43" i="32"/>
  <c r="CG43" i="32"/>
  <c r="CH43" i="32"/>
  <c r="CI43" i="32"/>
  <c r="CJ43" i="32"/>
  <c r="CK43" i="32"/>
  <c r="CQ43" i="32"/>
  <c r="CR43" i="32"/>
  <c r="CS43" i="32"/>
  <c r="CT43" i="32"/>
  <c r="CU43" i="32"/>
  <c r="CV43" i="32"/>
  <c r="CW43" i="32"/>
  <c r="CX43" i="32"/>
  <c r="CY43" i="32"/>
  <c r="CZ43" i="32"/>
  <c r="DB43" i="32"/>
  <c r="DE43" i="32"/>
  <c r="DF43" i="32"/>
  <c r="DI43" i="32"/>
  <c r="DJ43" i="32"/>
  <c r="DK43" i="32"/>
  <c r="DL43" i="32"/>
  <c r="DM43" i="32"/>
  <c r="DN43" i="32"/>
  <c r="DP43" i="32"/>
  <c r="DQ43" i="32"/>
  <c r="DR43" i="32"/>
  <c r="DS43" i="32"/>
  <c r="DV43" i="32"/>
  <c r="DW43" i="32"/>
  <c r="DZ43" i="32"/>
  <c r="EA43" i="32"/>
  <c r="EB43" i="32"/>
  <c r="EC43" i="32"/>
  <c r="ED43" i="32"/>
  <c r="EE43" i="32"/>
  <c r="EF43" i="32"/>
  <c r="EH43" i="32"/>
  <c r="ES43" i="32"/>
  <c r="ET43" i="32"/>
  <c r="EU43" i="32"/>
  <c r="EV43" i="32"/>
  <c r="EW43" i="32"/>
  <c r="EX43" i="32"/>
  <c r="EY43" i="32"/>
  <c r="EZ43" i="32"/>
  <c r="FA43" i="32"/>
  <c r="FB43" i="32"/>
  <c r="FC43" i="32"/>
  <c r="FD43" i="32"/>
  <c r="FE43" i="32"/>
  <c r="FF43" i="32"/>
  <c r="FG43" i="32"/>
  <c r="FH43" i="32"/>
  <c r="FI43" i="32"/>
  <c r="FJ43" i="32"/>
  <c r="FK43" i="32"/>
  <c r="FL43" i="32"/>
  <c r="FM43" i="32"/>
  <c r="F44" i="32"/>
  <c r="G44" i="32"/>
  <c r="H44" i="32"/>
  <c r="I44" i="32"/>
  <c r="J44" i="32"/>
  <c r="K44" i="32"/>
  <c r="L44" i="32"/>
  <c r="M44" i="32"/>
  <c r="N44" i="32"/>
  <c r="P44" i="32"/>
  <c r="Q44" i="32"/>
  <c r="R44" i="32"/>
  <c r="AA44" i="32"/>
  <c r="AB44" i="32"/>
  <c r="AC44" i="32"/>
  <c r="AD44" i="32"/>
  <c r="AG44" i="32"/>
  <c r="AH44" i="32"/>
  <c r="AI44" i="32"/>
  <c r="AJ44" i="32"/>
  <c r="AL44" i="32"/>
  <c r="AM44" i="32"/>
  <c r="AN44" i="32"/>
  <c r="AO44" i="32"/>
  <c r="AP44" i="32"/>
  <c r="AQ44" i="32"/>
  <c r="BA44" i="32"/>
  <c r="BB44" i="32"/>
  <c r="BC44" i="32"/>
  <c r="BD44" i="32"/>
  <c r="BE44" i="32"/>
  <c r="BF44" i="32"/>
  <c r="BG44" i="32"/>
  <c r="BH44" i="32"/>
  <c r="BI44" i="32"/>
  <c r="BJ44" i="32"/>
  <c r="BK44" i="32"/>
  <c r="BL44" i="32"/>
  <c r="BM44" i="32"/>
  <c r="BO44" i="32"/>
  <c r="BP44" i="32"/>
  <c r="BQ44" i="32"/>
  <c r="BS44" i="32"/>
  <c r="BT44" i="32"/>
  <c r="CD44" i="32"/>
  <c r="CE44" i="32"/>
  <c r="CF44" i="32"/>
  <c r="CG44" i="32"/>
  <c r="CH44" i="32"/>
  <c r="CI44" i="32"/>
  <c r="CJ44" i="32"/>
  <c r="CK44" i="32"/>
  <c r="CQ44" i="32"/>
  <c r="CR44" i="32"/>
  <c r="CS44" i="32"/>
  <c r="CT44" i="32"/>
  <c r="CU44" i="32"/>
  <c r="CV44" i="32"/>
  <c r="CW44" i="32"/>
  <c r="CX44" i="32"/>
  <c r="CY44" i="32"/>
  <c r="CZ44" i="32"/>
  <c r="DB44" i="32"/>
  <c r="DE44" i="32"/>
  <c r="DF44" i="32"/>
  <c r="DI44" i="32"/>
  <c r="DJ44" i="32"/>
  <c r="DK44" i="32"/>
  <c r="DL44" i="32"/>
  <c r="DM44" i="32"/>
  <c r="DN44" i="32"/>
  <c r="DP44" i="32"/>
  <c r="DQ44" i="32"/>
  <c r="DR44" i="32"/>
  <c r="DS44" i="32"/>
  <c r="DV44" i="32"/>
  <c r="DW44" i="32"/>
  <c r="DZ44" i="32"/>
  <c r="EA44" i="32"/>
  <c r="EB44" i="32"/>
  <c r="EC44" i="32"/>
  <c r="ED44" i="32"/>
  <c r="EE44" i="32"/>
  <c r="EF44" i="32"/>
  <c r="EH44" i="32"/>
  <c r="ES44" i="32"/>
  <c r="ET44" i="32"/>
  <c r="EU44" i="32"/>
  <c r="EV44" i="32"/>
  <c r="EW44" i="32"/>
  <c r="EX44" i="32"/>
  <c r="EY44" i="32"/>
  <c r="EZ44" i="32"/>
  <c r="FA44" i="32"/>
  <c r="FB44" i="32"/>
  <c r="FC44" i="32"/>
  <c r="FD44" i="32"/>
  <c r="FE44" i="32"/>
  <c r="FF44" i="32"/>
  <c r="FG44" i="32"/>
  <c r="FH44" i="32"/>
  <c r="FI44" i="32"/>
  <c r="FJ44" i="32"/>
  <c r="FK44" i="32"/>
  <c r="FL44" i="32"/>
  <c r="FM44" i="32"/>
  <c r="F45" i="32"/>
  <c r="G45" i="32"/>
  <c r="H45" i="32"/>
  <c r="I45" i="32"/>
  <c r="J45" i="32"/>
  <c r="K45" i="32"/>
  <c r="L45" i="32"/>
  <c r="M45" i="32"/>
  <c r="N45" i="32"/>
  <c r="P45" i="32"/>
  <c r="Q45" i="32"/>
  <c r="R45" i="32"/>
  <c r="AA45" i="32"/>
  <c r="AB45" i="32"/>
  <c r="AC45" i="32"/>
  <c r="AD45" i="32"/>
  <c r="AG45" i="32"/>
  <c r="AH45" i="32"/>
  <c r="AI45" i="32"/>
  <c r="AJ45" i="32"/>
  <c r="AL45" i="32"/>
  <c r="AM45" i="32"/>
  <c r="AN45" i="32"/>
  <c r="AO45" i="32"/>
  <c r="AP45" i="32"/>
  <c r="AQ45" i="32"/>
  <c r="BA45" i="32"/>
  <c r="BB45" i="32"/>
  <c r="BC45" i="32"/>
  <c r="BD45" i="32"/>
  <c r="BE45" i="32"/>
  <c r="BF45" i="32"/>
  <c r="BG45" i="32"/>
  <c r="BH45" i="32"/>
  <c r="BI45" i="32"/>
  <c r="BJ45" i="32"/>
  <c r="BK45" i="32"/>
  <c r="BL45" i="32"/>
  <c r="BM45" i="32"/>
  <c r="BO45" i="32"/>
  <c r="BP45" i="32"/>
  <c r="BQ45" i="32"/>
  <c r="BS45" i="32"/>
  <c r="BT45" i="32"/>
  <c r="CD45" i="32"/>
  <c r="CE45" i="32"/>
  <c r="CF45" i="32"/>
  <c r="CG45" i="32"/>
  <c r="CH45" i="32"/>
  <c r="CI45" i="32"/>
  <c r="CJ45" i="32"/>
  <c r="CK45" i="32"/>
  <c r="CQ45" i="32"/>
  <c r="CR45" i="32"/>
  <c r="CS45" i="32"/>
  <c r="CT45" i="32"/>
  <c r="CU45" i="32"/>
  <c r="CV45" i="32"/>
  <c r="CW45" i="32"/>
  <c r="CX45" i="32"/>
  <c r="CY45" i="32"/>
  <c r="CZ45" i="32"/>
  <c r="DB45" i="32"/>
  <c r="DE45" i="32"/>
  <c r="DF45" i="32"/>
  <c r="DI45" i="32"/>
  <c r="DJ45" i="32"/>
  <c r="DK45" i="32"/>
  <c r="DL45" i="32"/>
  <c r="DM45" i="32"/>
  <c r="DN45" i="32"/>
  <c r="DP45" i="32"/>
  <c r="DQ45" i="32"/>
  <c r="DR45" i="32"/>
  <c r="DS45" i="32"/>
  <c r="DV45" i="32"/>
  <c r="DW45" i="32"/>
  <c r="DZ45" i="32"/>
  <c r="EA45" i="32"/>
  <c r="EB45" i="32"/>
  <c r="EC45" i="32"/>
  <c r="ED45" i="32"/>
  <c r="EE45" i="32"/>
  <c r="EF45" i="32"/>
  <c r="EH45" i="32"/>
  <c r="ES45" i="32"/>
  <c r="ET45" i="32"/>
  <c r="EU45" i="32"/>
  <c r="EV45" i="32"/>
  <c r="EW45" i="32"/>
  <c r="EX45" i="32"/>
  <c r="EY45" i="32"/>
  <c r="EZ45" i="32"/>
  <c r="FA45" i="32"/>
  <c r="FB45" i="32"/>
  <c r="FC45" i="32"/>
  <c r="FD45" i="32"/>
  <c r="FE45" i="32"/>
  <c r="FF45" i="32"/>
  <c r="FG45" i="32"/>
  <c r="FH45" i="32"/>
  <c r="FI45" i="32"/>
  <c r="FJ45" i="32"/>
  <c r="FK45" i="32"/>
  <c r="FL45" i="32"/>
  <c r="FM45" i="32"/>
  <c r="F46" i="32"/>
  <c r="G46" i="32"/>
  <c r="H46" i="32"/>
  <c r="I46" i="32"/>
  <c r="J46" i="32"/>
  <c r="K46" i="32"/>
  <c r="L46" i="32"/>
  <c r="M46" i="32"/>
  <c r="N46" i="32"/>
  <c r="P46" i="32"/>
  <c r="Q46" i="32"/>
  <c r="R46" i="32"/>
  <c r="AA46" i="32"/>
  <c r="AB46" i="32"/>
  <c r="AC46" i="32"/>
  <c r="AD46" i="32"/>
  <c r="AG46" i="32"/>
  <c r="AH46" i="32"/>
  <c r="AI46" i="32"/>
  <c r="AJ46" i="32"/>
  <c r="AL46" i="32"/>
  <c r="AM46" i="32"/>
  <c r="AN46" i="32"/>
  <c r="AO46" i="32"/>
  <c r="AP46" i="32"/>
  <c r="AQ46" i="32"/>
  <c r="BA46" i="32"/>
  <c r="BB46" i="32"/>
  <c r="BC46" i="32"/>
  <c r="BD46" i="32"/>
  <c r="BE46" i="32"/>
  <c r="BF46" i="32"/>
  <c r="BG46" i="32"/>
  <c r="BH46" i="32"/>
  <c r="BI46" i="32"/>
  <c r="BJ46" i="32"/>
  <c r="BK46" i="32"/>
  <c r="BL46" i="32"/>
  <c r="BM46" i="32"/>
  <c r="BO46" i="32"/>
  <c r="BP46" i="32"/>
  <c r="BQ46" i="32"/>
  <c r="BS46" i="32"/>
  <c r="BT46" i="32"/>
  <c r="CD46" i="32"/>
  <c r="CE46" i="32"/>
  <c r="CF46" i="32"/>
  <c r="CG46" i="32"/>
  <c r="CH46" i="32"/>
  <c r="CI46" i="32"/>
  <c r="CJ46" i="32"/>
  <c r="CK46" i="32"/>
  <c r="CQ46" i="32"/>
  <c r="CR46" i="32"/>
  <c r="CS46" i="32"/>
  <c r="CT46" i="32"/>
  <c r="CU46" i="32"/>
  <c r="CV46" i="32"/>
  <c r="CW46" i="32"/>
  <c r="CX46" i="32"/>
  <c r="CY46" i="32"/>
  <c r="CZ46" i="32"/>
  <c r="DB46" i="32"/>
  <c r="DE46" i="32"/>
  <c r="DF46" i="32"/>
  <c r="DI46" i="32"/>
  <c r="DJ46" i="32"/>
  <c r="DK46" i="32"/>
  <c r="DL46" i="32"/>
  <c r="DM46" i="32"/>
  <c r="DN46" i="32"/>
  <c r="DP46" i="32"/>
  <c r="DQ46" i="32"/>
  <c r="DR46" i="32"/>
  <c r="DS46" i="32"/>
  <c r="DV46" i="32"/>
  <c r="DW46" i="32"/>
  <c r="DZ46" i="32"/>
  <c r="EA46" i="32"/>
  <c r="EB46" i="32"/>
  <c r="EC46" i="32"/>
  <c r="ED46" i="32"/>
  <c r="EE46" i="32"/>
  <c r="EF46" i="32"/>
  <c r="EH46" i="32"/>
  <c r="ES46" i="32"/>
  <c r="ET46" i="32"/>
  <c r="EU46" i="32"/>
  <c r="EV46" i="32"/>
  <c r="EW46" i="32"/>
  <c r="EX46" i="32"/>
  <c r="EY46" i="32"/>
  <c r="EZ46" i="32"/>
  <c r="FA46" i="32"/>
  <c r="FB46" i="32"/>
  <c r="FC46" i="32"/>
  <c r="FD46" i="32"/>
  <c r="FE46" i="32"/>
  <c r="FF46" i="32"/>
  <c r="FG46" i="32"/>
  <c r="FH46" i="32"/>
  <c r="FI46" i="32"/>
  <c r="FJ46" i="32"/>
  <c r="FK46" i="32"/>
  <c r="FL46" i="32"/>
  <c r="FM46" i="32"/>
  <c r="F47" i="32"/>
  <c r="G47" i="32"/>
  <c r="H47" i="32"/>
  <c r="I47" i="32"/>
  <c r="J47" i="32"/>
  <c r="K47" i="32"/>
  <c r="L47" i="32"/>
  <c r="M47" i="32"/>
  <c r="N47" i="32"/>
  <c r="P47" i="32"/>
  <c r="Q47" i="32"/>
  <c r="R47" i="32"/>
  <c r="AA47" i="32"/>
  <c r="AB47" i="32"/>
  <c r="AC47" i="32"/>
  <c r="AD47" i="32"/>
  <c r="AG47" i="32"/>
  <c r="AH47" i="32"/>
  <c r="AI47" i="32"/>
  <c r="AJ47" i="32"/>
  <c r="AL47" i="32"/>
  <c r="AM47" i="32"/>
  <c r="AN47" i="32"/>
  <c r="AO47" i="32"/>
  <c r="AP47" i="32"/>
  <c r="AQ47" i="32"/>
  <c r="BA47" i="32"/>
  <c r="BB47" i="32"/>
  <c r="BC47" i="32"/>
  <c r="BD47" i="32"/>
  <c r="BE47" i="32"/>
  <c r="BF47" i="32"/>
  <c r="BG47" i="32"/>
  <c r="BH47" i="32"/>
  <c r="BI47" i="32"/>
  <c r="BJ47" i="32"/>
  <c r="BK47" i="32"/>
  <c r="BL47" i="32"/>
  <c r="BM47" i="32"/>
  <c r="BO47" i="32"/>
  <c r="BP47" i="32"/>
  <c r="BQ47" i="32"/>
  <c r="BS47" i="32"/>
  <c r="BT47" i="32"/>
  <c r="CD47" i="32"/>
  <c r="CE47" i="32"/>
  <c r="CF47" i="32"/>
  <c r="CG47" i="32"/>
  <c r="CH47" i="32"/>
  <c r="CI47" i="32"/>
  <c r="CJ47" i="32"/>
  <c r="CK47" i="32"/>
  <c r="CQ47" i="32"/>
  <c r="CR47" i="32"/>
  <c r="CS47" i="32"/>
  <c r="CT47" i="32"/>
  <c r="CU47" i="32"/>
  <c r="CV47" i="32"/>
  <c r="CW47" i="32"/>
  <c r="CX47" i="32"/>
  <c r="CY47" i="32"/>
  <c r="CZ47" i="32"/>
  <c r="DB47" i="32"/>
  <c r="DE47" i="32"/>
  <c r="DF47" i="32"/>
  <c r="DI47" i="32"/>
  <c r="DJ47" i="32"/>
  <c r="DK47" i="32"/>
  <c r="DL47" i="32"/>
  <c r="DM47" i="32"/>
  <c r="DN47" i="32"/>
  <c r="DP47" i="32"/>
  <c r="DQ47" i="32"/>
  <c r="DR47" i="32"/>
  <c r="DS47" i="32"/>
  <c r="DV47" i="32"/>
  <c r="DW47" i="32"/>
  <c r="DZ47" i="32"/>
  <c r="EA47" i="32"/>
  <c r="EB47" i="32"/>
  <c r="EC47" i="32"/>
  <c r="ED47" i="32"/>
  <c r="EE47" i="32"/>
  <c r="EF47" i="32"/>
  <c r="EH47" i="32"/>
  <c r="ES47" i="32"/>
  <c r="ET47" i="32"/>
  <c r="EU47" i="32"/>
  <c r="EV47" i="32"/>
  <c r="EW47" i="32"/>
  <c r="EX47" i="32"/>
  <c r="EY47" i="32"/>
  <c r="EZ47" i="32"/>
  <c r="FA47" i="32"/>
  <c r="FB47" i="32"/>
  <c r="FC47" i="32"/>
  <c r="FD47" i="32"/>
  <c r="FE47" i="32"/>
  <c r="FF47" i="32"/>
  <c r="FG47" i="32"/>
  <c r="FH47" i="32"/>
  <c r="FI47" i="32"/>
  <c r="FJ47" i="32"/>
  <c r="FK47" i="32"/>
  <c r="FL47" i="32"/>
  <c r="FM47" i="32"/>
  <c r="F48" i="32"/>
  <c r="G48" i="32"/>
  <c r="H48" i="32"/>
  <c r="I48" i="32"/>
  <c r="J48" i="32"/>
  <c r="K48" i="32"/>
  <c r="L48" i="32"/>
  <c r="M48" i="32"/>
  <c r="N48" i="32"/>
  <c r="P48" i="32"/>
  <c r="Q48" i="32"/>
  <c r="R48" i="32"/>
  <c r="AA48" i="32"/>
  <c r="AB48" i="32"/>
  <c r="AC48" i="32"/>
  <c r="AD48" i="32"/>
  <c r="AG48" i="32"/>
  <c r="AH48" i="32"/>
  <c r="AI48" i="32"/>
  <c r="AJ48" i="32"/>
  <c r="AL48" i="32"/>
  <c r="AM48" i="32"/>
  <c r="AN48" i="32"/>
  <c r="AO48" i="32"/>
  <c r="AP48" i="32"/>
  <c r="AQ48" i="32"/>
  <c r="BA48" i="32"/>
  <c r="BB48" i="32"/>
  <c r="BC48" i="32"/>
  <c r="BD48" i="32"/>
  <c r="BE48" i="32"/>
  <c r="BF48" i="32"/>
  <c r="BG48" i="32"/>
  <c r="BH48" i="32"/>
  <c r="BI48" i="32"/>
  <c r="BJ48" i="32"/>
  <c r="BK48" i="32"/>
  <c r="BL48" i="32"/>
  <c r="BM48" i="32"/>
  <c r="BO48" i="32"/>
  <c r="BP48" i="32"/>
  <c r="BQ48" i="32"/>
  <c r="BS48" i="32"/>
  <c r="BT48" i="32"/>
  <c r="CD48" i="32"/>
  <c r="CE48" i="32"/>
  <c r="CF48" i="32"/>
  <c r="CG48" i="32"/>
  <c r="CH48" i="32"/>
  <c r="CI48" i="32"/>
  <c r="CJ48" i="32"/>
  <c r="CK48" i="32"/>
  <c r="CQ48" i="32"/>
  <c r="CR48" i="32"/>
  <c r="CS48" i="32"/>
  <c r="CT48" i="32"/>
  <c r="CU48" i="32"/>
  <c r="CV48" i="32"/>
  <c r="CW48" i="32"/>
  <c r="CX48" i="32"/>
  <c r="CY48" i="32"/>
  <c r="CZ48" i="32"/>
  <c r="DB48" i="32"/>
  <c r="DE48" i="32"/>
  <c r="DF48" i="32"/>
  <c r="DI48" i="32"/>
  <c r="DJ48" i="32"/>
  <c r="DK48" i="32"/>
  <c r="DL48" i="32"/>
  <c r="DM48" i="32"/>
  <c r="DN48" i="32"/>
  <c r="DP48" i="32"/>
  <c r="DQ48" i="32"/>
  <c r="DR48" i="32"/>
  <c r="DS48" i="32"/>
  <c r="DV48" i="32"/>
  <c r="DW48" i="32"/>
  <c r="DZ48" i="32"/>
  <c r="EA48" i="32"/>
  <c r="EB48" i="32"/>
  <c r="EC48" i="32"/>
  <c r="ED48" i="32"/>
  <c r="EE48" i="32"/>
  <c r="EF48" i="32"/>
  <c r="EH48" i="32"/>
  <c r="ES48" i="32"/>
  <c r="ET48" i="32"/>
  <c r="EU48" i="32"/>
  <c r="EV48" i="32"/>
  <c r="EW48" i="32"/>
  <c r="EX48" i="32"/>
  <c r="EY48" i="32"/>
  <c r="EZ48" i="32"/>
  <c r="FA48" i="32"/>
  <c r="FB48" i="32"/>
  <c r="FC48" i="32"/>
  <c r="FD48" i="32"/>
  <c r="FE48" i="32"/>
  <c r="FF48" i="32"/>
  <c r="FG48" i="32"/>
  <c r="FH48" i="32"/>
  <c r="FI48" i="32"/>
  <c r="FJ48" i="32"/>
  <c r="FK48" i="32"/>
  <c r="FL48" i="32"/>
  <c r="FM48" i="32"/>
  <c r="F49" i="32"/>
  <c r="G49" i="32"/>
  <c r="H49" i="32"/>
  <c r="I49" i="32"/>
  <c r="J49" i="32"/>
  <c r="K49" i="32"/>
  <c r="L49" i="32"/>
  <c r="M49" i="32"/>
  <c r="N49" i="32"/>
  <c r="P49" i="32"/>
  <c r="Q49" i="32"/>
  <c r="R49" i="32"/>
  <c r="AA49" i="32"/>
  <c r="AB49" i="32"/>
  <c r="AC49" i="32"/>
  <c r="AD49" i="32"/>
  <c r="AG49" i="32"/>
  <c r="AH49" i="32"/>
  <c r="AI49" i="32"/>
  <c r="AJ49" i="32"/>
  <c r="AL49" i="32"/>
  <c r="AM49" i="32"/>
  <c r="AN49" i="32"/>
  <c r="AO49" i="32"/>
  <c r="AP49" i="32"/>
  <c r="AQ49" i="32"/>
  <c r="BA49" i="32"/>
  <c r="BB49" i="32"/>
  <c r="BC49" i="32"/>
  <c r="BD49" i="32"/>
  <c r="BE49" i="32"/>
  <c r="BF49" i="32"/>
  <c r="BG49" i="32"/>
  <c r="BH49" i="32"/>
  <c r="BI49" i="32"/>
  <c r="BJ49" i="32"/>
  <c r="BK49" i="32"/>
  <c r="BL49" i="32"/>
  <c r="BM49" i="32"/>
  <c r="BO49" i="32"/>
  <c r="BP49" i="32"/>
  <c r="BQ49" i="32"/>
  <c r="BS49" i="32"/>
  <c r="BT49" i="32"/>
  <c r="CD49" i="32"/>
  <c r="CE49" i="32"/>
  <c r="CF49" i="32"/>
  <c r="CG49" i="32"/>
  <c r="CH49" i="32"/>
  <c r="CI49" i="32"/>
  <c r="CJ49" i="32"/>
  <c r="CK49" i="32"/>
  <c r="CQ49" i="32"/>
  <c r="CR49" i="32"/>
  <c r="CS49" i="32"/>
  <c r="CT49" i="32"/>
  <c r="CU49" i="32"/>
  <c r="CV49" i="32"/>
  <c r="CW49" i="32"/>
  <c r="CX49" i="32"/>
  <c r="CY49" i="32"/>
  <c r="CZ49" i="32"/>
  <c r="DB49" i="32"/>
  <c r="DE49" i="32"/>
  <c r="DF49" i="32"/>
  <c r="DI49" i="32"/>
  <c r="DJ49" i="32"/>
  <c r="DK49" i="32"/>
  <c r="DL49" i="32"/>
  <c r="DM49" i="32"/>
  <c r="DN49" i="32"/>
  <c r="DP49" i="32"/>
  <c r="DQ49" i="32"/>
  <c r="DR49" i="32"/>
  <c r="DS49" i="32"/>
  <c r="DV49" i="32"/>
  <c r="DW49" i="32"/>
  <c r="DZ49" i="32"/>
  <c r="EA49" i="32"/>
  <c r="EB49" i="32"/>
  <c r="EC49" i="32"/>
  <c r="ED49" i="32"/>
  <c r="EE49" i="32"/>
  <c r="EF49" i="32"/>
  <c r="EH49" i="32"/>
  <c r="ES49" i="32"/>
  <c r="ET49" i="32"/>
  <c r="EU49" i="32"/>
  <c r="EV49" i="32"/>
  <c r="EW49" i="32"/>
  <c r="EX49" i="32"/>
  <c r="EY49" i="32"/>
  <c r="EZ49" i="32"/>
  <c r="FA49" i="32"/>
  <c r="FB49" i="32"/>
  <c r="FC49" i="32"/>
  <c r="FD49" i="32"/>
  <c r="FE49" i="32"/>
  <c r="FF49" i="32"/>
  <c r="FG49" i="32"/>
  <c r="FH49" i="32"/>
  <c r="FI49" i="32"/>
  <c r="FJ49" i="32"/>
  <c r="FK49" i="32"/>
  <c r="FL49" i="32"/>
  <c r="FM49" i="32"/>
  <c r="F50" i="32"/>
  <c r="G50" i="32"/>
  <c r="H50" i="32"/>
  <c r="I50" i="32"/>
  <c r="J50" i="32"/>
  <c r="K50" i="32"/>
  <c r="L50" i="32"/>
  <c r="M50" i="32"/>
  <c r="N50" i="32"/>
  <c r="P50" i="32"/>
  <c r="Q50" i="32"/>
  <c r="R50" i="32"/>
  <c r="AA50" i="32"/>
  <c r="AB50" i="32"/>
  <c r="AC50" i="32"/>
  <c r="AD50" i="32"/>
  <c r="AG50" i="32"/>
  <c r="AH50" i="32"/>
  <c r="AI50" i="32"/>
  <c r="AJ50" i="32"/>
  <c r="AL50" i="32"/>
  <c r="AM50" i="32"/>
  <c r="AN50" i="32"/>
  <c r="AO50" i="32"/>
  <c r="AP50" i="32"/>
  <c r="AQ50" i="32"/>
  <c r="BA50" i="32"/>
  <c r="BB50" i="32"/>
  <c r="BC50" i="32"/>
  <c r="BD50" i="32"/>
  <c r="BE50" i="32"/>
  <c r="BF50" i="32"/>
  <c r="BG50" i="32"/>
  <c r="BH50" i="32"/>
  <c r="BI50" i="32"/>
  <c r="BJ50" i="32"/>
  <c r="BK50" i="32"/>
  <c r="BL50" i="32"/>
  <c r="BM50" i="32"/>
  <c r="BO50" i="32"/>
  <c r="BP50" i="32"/>
  <c r="BQ50" i="32"/>
  <c r="BS50" i="32"/>
  <c r="BT50" i="32"/>
  <c r="CD50" i="32"/>
  <c r="CE50" i="32"/>
  <c r="CF50" i="32"/>
  <c r="CG50" i="32"/>
  <c r="CH50" i="32"/>
  <c r="CI50" i="32"/>
  <c r="CJ50" i="32"/>
  <c r="CK50" i="32"/>
  <c r="CQ50" i="32"/>
  <c r="CR50" i="32"/>
  <c r="CS50" i="32"/>
  <c r="CT50" i="32"/>
  <c r="CU50" i="32"/>
  <c r="CV50" i="32"/>
  <c r="CW50" i="32"/>
  <c r="CX50" i="32"/>
  <c r="CY50" i="32"/>
  <c r="CZ50" i="32"/>
  <c r="DB50" i="32"/>
  <c r="DE50" i="32"/>
  <c r="DF50" i="32"/>
  <c r="DI50" i="32"/>
  <c r="DJ50" i="32"/>
  <c r="DK50" i="32"/>
  <c r="DL50" i="32"/>
  <c r="DM50" i="32"/>
  <c r="DN50" i="32"/>
  <c r="DP50" i="32"/>
  <c r="DQ50" i="32"/>
  <c r="DR50" i="32"/>
  <c r="DS50" i="32"/>
  <c r="DV50" i="32"/>
  <c r="DW50" i="32"/>
  <c r="DZ50" i="32"/>
  <c r="EA50" i="32"/>
  <c r="EB50" i="32"/>
  <c r="EC50" i="32"/>
  <c r="ED50" i="32"/>
  <c r="EE50" i="32"/>
  <c r="EF50" i="32"/>
  <c r="EH50" i="32"/>
  <c r="ES50" i="32"/>
  <c r="ET50" i="32"/>
  <c r="EU50" i="32"/>
  <c r="EV50" i="32"/>
  <c r="EW50" i="32"/>
  <c r="EX50" i="32"/>
  <c r="EY50" i="32"/>
  <c r="EZ50" i="32"/>
  <c r="FA50" i="32"/>
  <c r="FB50" i="32"/>
  <c r="FC50" i="32"/>
  <c r="FD50" i="32"/>
  <c r="FE50" i="32"/>
  <c r="FF50" i="32"/>
  <c r="FG50" i="32"/>
  <c r="FH50" i="32"/>
  <c r="FI50" i="32"/>
  <c r="FJ50" i="32"/>
  <c r="FK50" i="32"/>
  <c r="FL50" i="32"/>
  <c r="FM50" i="32"/>
  <c r="F51" i="32"/>
  <c r="G51" i="32"/>
  <c r="H51" i="32"/>
  <c r="I51" i="32"/>
  <c r="J51" i="32"/>
  <c r="K51" i="32"/>
  <c r="L51" i="32"/>
  <c r="M51" i="32"/>
  <c r="N51" i="32"/>
  <c r="P51" i="32"/>
  <c r="Q51" i="32"/>
  <c r="R51" i="32"/>
  <c r="AA51" i="32"/>
  <c r="AB51" i="32"/>
  <c r="AC51" i="32"/>
  <c r="AD51" i="32"/>
  <c r="AG51" i="32"/>
  <c r="AH51" i="32"/>
  <c r="AI51" i="32"/>
  <c r="AJ51" i="32"/>
  <c r="AL51" i="32"/>
  <c r="AM51" i="32"/>
  <c r="AN51" i="32"/>
  <c r="AO51" i="32"/>
  <c r="AP51" i="32"/>
  <c r="AQ51" i="32"/>
  <c r="BA51" i="32"/>
  <c r="BB51" i="32"/>
  <c r="BC51" i="32"/>
  <c r="BD51" i="32"/>
  <c r="BE51" i="32"/>
  <c r="BF51" i="32"/>
  <c r="BG51" i="32"/>
  <c r="BH51" i="32"/>
  <c r="BI51" i="32"/>
  <c r="BJ51" i="32"/>
  <c r="BK51" i="32"/>
  <c r="BL51" i="32"/>
  <c r="BM51" i="32"/>
  <c r="BO51" i="32"/>
  <c r="BP51" i="32"/>
  <c r="BQ51" i="32"/>
  <c r="BS51" i="32"/>
  <c r="BT51" i="32"/>
  <c r="CD51" i="32"/>
  <c r="CE51" i="32"/>
  <c r="CF51" i="32"/>
  <c r="CG51" i="32"/>
  <c r="CH51" i="32"/>
  <c r="CI51" i="32"/>
  <c r="CJ51" i="32"/>
  <c r="CK51" i="32"/>
  <c r="CQ51" i="32"/>
  <c r="CR51" i="32"/>
  <c r="CS51" i="32"/>
  <c r="CT51" i="32"/>
  <c r="CU51" i="32"/>
  <c r="CV51" i="32"/>
  <c r="CW51" i="32"/>
  <c r="CX51" i="32"/>
  <c r="CY51" i="32"/>
  <c r="CZ51" i="32"/>
  <c r="DB51" i="32"/>
  <c r="DE51" i="32"/>
  <c r="DF51" i="32"/>
  <c r="DI51" i="32"/>
  <c r="DJ51" i="32"/>
  <c r="DK51" i="32"/>
  <c r="DL51" i="32"/>
  <c r="DM51" i="32"/>
  <c r="DN51" i="32"/>
  <c r="DP51" i="32"/>
  <c r="DQ51" i="32"/>
  <c r="DR51" i="32"/>
  <c r="DS51" i="32"/>
  <c r="DV51" i="32"/>
  <c r="DW51" i="32"/>
  <c r="DZ51" i="32"/>
  <c r="EA51" i="32"/>
  <c r="EB51" i="32"/>
  <c r="EC51" i="32"/>
  <c r="ED51" i="32"/>
  <c r="EE51" i="32"/>
  <c r="EF51" i="32"/>
  <c r="EH51" i="32"/>
  <c r="ES51" i="32"/>
  <c r="ET51" i="32"/>
  <c r="EU51" i="32"/>
  <c r="EV51" i="32"/>
  <c r="EW51" i="32"/>
  <c r="EX51" i="32"/>
  <c r="EY51" i="32"/>
  <c r="EZ51" i="32"/>
  <c r="FA51" i="32"/>
  <c r="FB51" i="32"/>
  <c r="FC51" i="32"/>
  <c r="FD51" i="32"/>
  <c r="FE51" i="32"/>
  <c r="FF51" i="32"/>
  <c r="FG51" i="32"/>
  <c r="FH51" i="32"/>
  <c r="FI51" i="32"/>
  <c r="FJ51" i="32"/>
  <c r="FK51" i="32"/>
  <c r="FL51" i="32"/>
  <c r="FM51" i="32"/>
  <c r="F52" i="32"/>
  <c r="G52" i="32"/>
  <c r="H52" i="32"/>
  <c r="I52" i="32"/>
  <c r="J52" i="32"/>
  <c r="K52" i="32"/>
  <c r="L52" i="32"/>
  <c r="M52" i="32"/>
  <c r="N52" i="32"/>
  <c r="P52" i="32"/>
  <c r="Q52" i="32"/>
  <c r="R52" i="32"/>
  <c r="AA52" i="32"/>
  <c r="AB52" i="32"/>
  <c r="AC52" i="32"/>
  <c r="AD52" i="32"/>
  <c r="AG52" i="32"/>
  <c r="AH52" i="32"/>
  <c r="AI52" i="32"/>
  <c r="AJ52" i="32"/>
  <c r="AL52" i="32"/>
  <c r="AM52" i="32"/>
  <c r="AN52" i="32"/>
  <c r="AO52" i="32"/>
  <c r="AP52" i="32"/>
  <c r="AQ52" i="32"/>
  <c r="BA52" i="32"/>
  <c r="BB52" i="32"/>
  <c r="BC52" i="32"/>
  <c r="BD52" i="32"/>
  <c r="BE52" i="32"/>
  <c r="BF52" i="32"/>
  <c r="BG52" i="32"/>
  <c r="BH52" i="32"/>
  <c r="BI52" i="32"/>
  <c r="BJ52" i="32"/>
  <c r="BK52" i="32"/>
  <c r="BL52" i="32"/>
  <c r="BM52" i="32"/>
  <c r="BO52" i="32"/>
  <c r="BP52" i="32"/>
  <c r="BQ52" i="32"/>
  <c r="BS52" i="32"/>
  <c r="BT52" i="32"/>
  <c r="CD52" i="32"/>
  <c r="CE52" i="32"/>
  <c r="CF52" i="32"/>
  <c r="CG52" i="32"/>
  <c r="CH52" i="32"/>
  <c r="CI52" i="32"/>
  <c r="CJ52" i="32"/>
  <c r="CK52" i="32"/>
  <c r="CQ52" i="32"/>
  <c r="CR52" i="32"/>
  <c r="CS52" i="32"/>
  <c r="CT52" i="32"/>
  <c r="CU52" i="32"/>
  <c r="CV52" i="32"/>
  <c r="CW52" i="32"/>
  <c r="CX52" i="32"/>
  <c r="CY52" i="32"/>
  <c r="CZ52" i="32"/>
  <c r="DB52" i="32"/>
  <c r="DE52" i="32"/>
  <c r="DF52" i="32"/>
  <c r="DI52" i="32"/>
  <c r="DJ52" i="32"/>
  <c r="DK52" i="32"/>
  <c r="DL52" i="32"/>
  <c r="DM52" i="32"/>
  <c r="DN52" i="32"/>
  <c r="DP52" i="32"/>
  <c r="DQ52" i="32"/>
  <c r="DR52" i="32"/>
  <c r="DS52" i="32"/>
  <c r="DV52" i="32"/>
  <c r="DW52" i="32"/>
  <c r="DZ52" i="32"/>
  <c r="EA52" i="32"/>
  <c r="EB52" i="32"/>
  <c r="EC52" i="32"/>
  <c r="ED52" i="32"/>
  <c r="EE52" i="32"/>
  <c r="EF52" i="32"/>
  <c r="EH52" i="32"/>
  <c r="ES52" i="32"/>
  <c r="ET52" i="32"/>
  <c r="EU52" i="32"/>
  <c r="EV52" i="32"/>
  <c r="EW52" i="32"/>
  <c r="EX52" i="32"/>
  <c r="EY52" i="32"/>
  <c r="EZ52" i="32"/>
  <c r="FA52" i="32"/>
  <c r="FB52" i="32"/>
  <c r="FC52" i="32"/>
  <c r="FD52" i="32"/>
  <c r="FE52" i="32"/>
  <c r="FF52" i="32"/>
  <c r="FG52" i="32"/>
  <c r="FH52" i="32"/>
  <c r="FI52" i="32"/>
  <c r="FJ52" i="32"/>
  <c r="FK52" i="32"/>
  <c r="FL52" i="32"/>
  <c r="FM52" i="32"/>
  <c r="F53" i="32"/>
  <c r="G53" i="32"/>
  <c r="H53" i="32"/>
  <c r="I53" i="32"/>
  <c r="J53" i="32"/>
  <c r="K53" i="32"/>
  <c r="L53" i="32"/>
  <c r="M53" i="32"/>
  <c r="N53" i="32"/>
  <c r="P53" i="32"/>
  <c r="Q53" i="32"/>
  <c r="R53" i="32"/>
  <c r="AA53" i="32"/>
  <c r="AB53" i="32"/>
  <c r="AC53" i="32"/>
  <c r="AD53" i="32"/>
  <c r="AG53" i="32"/>
  <c r="AH53" i="32"/>
  <c r="AI53" i="32"/>
  <c r="AJ53" i="32"/>
  <c r="AL53" i="32"/>
  <c r="AM53" i="32"/>
  <c r="AN53" i="32"/>
  <c r="AO53" i="32"/>
  <c r="AP53" i="32"/>
  <c r="AQ53" i="32"/>
  <c r="BA53" i="32"/>
  <c r="BB53" i="32"/>
  <c r="BC53" i="32"/>
  <c r="BD53" i="32"/>
  <c r="BE53" i="32"/>
  <c r="BF53" i="32"/>
  <c r="BG53" i="32"/>
  <c r="BH53" i="32"/>
  <c r="BI53" i="32"/>
  <c r="BJ53" i="32"/>
  <c r="BK53" i="32"/>
  <c r="BL53" i="32"/>
  <c r="BM53" i="32"/>
  <c r="BO53" i="32"/>
  <c r="BP53" i="32"/>
  <c r="BQ53" i="32"/>
  <c r="BS53" i="32"/>
  <c r="BT53" i="32"/>
  <c r="CD53" i="32"/>
  <c r="CE53" i="32"/>
  <c r="CF53" i="32"/>
  <c r="CG53" i="32"/>
  <c r="CH53" i="32"/>
  <c r="CI53" i="32"/>
  <c r="CJ53" i="32"/>
  <c r="CK53" i="32"/>
  <c r="CQ53" i="32"/>
  <c r="CR53" i="32"/>
  <c r="CS53" i="32"/>
  <c r="CT53" i="32"/>
  <c r="CU53" i="32"/>
  <c r="CV53" i="32"/>
  <c r="CW53" i="32"/>
  <c r="CX53" i="32"/>
  <c r="CY53" i="32"/>
  <c r="CZ53" i="32"/>
  <c r="DB53" i="32"/>
  <c r="DE53" i="32"/>
  <c r="DF53" i="32"/>
  <c r="DI53" i="32"/>
  <c r="DJ53" i="32"/>
  <c r="DK53" i="32"/>
  <c r="DL53" i="32"/>
  <c r="DM53" i="32"/>
  <c r="DN53" i="32"/>
  <c r="DP53" i="32"/>
  <c r="DQ53" i="32"/>
  <c r="DR53" i="32"/>
  <c r="DS53" i="32"/>
  <c r="DV53" i="32"/>
  <c r="DW53" i="32"/>
  <c r="DZ53" i="32"/>
  <c r="EA53" i="32"/>
  <c r="EB53" i="32"/>
  <c r="EC53" i="32"/>
  <c r="ED53" i="32"/>
  <c r="EE53" i="32"/>
  <c r="EF53" i="32"/>
  <c r="EH53" i="32"/>
  <c r="ES53" i="32"/>
  <c r="ET53" i="32"/>
  <c r="EU53" i="32"/>
  <c r="EV53" i="32"/>
  <c r="EW53" i="32"/>
  <c r="EX53" i="32"/>
  <c r="EY53" i="32"/>
  <c r="EZ53" i="32"/>
  <c r="FA53" i="32"/>
  <c r="FB53" i="32"/>
  <c r="FC53" i="32"/>
  <c r="FD53" i="32"/>
  <c r="FE53" i="32"/>
  <c r="FF53" i="32"/>
  <c r="FG53" i="32"/>
  <c r="FH53" i="32"/>
  <c r="FI53" i="32"/>
  <c r="FJ53" i="32"/>
  <c r="FK53" i="32"/>
  <c r="FL53" i="32"/>
  <c r="FM53" i="32"/>
  <c r="FM8" i="32"/>
  <c r="FL8" i="32"/>
  <c r="FK8" i="32"/>
  <c r="FJ8" i="32"/>
  <c r="FI8" i="32"/>
  <c r="FH8" i="32"/>
  <c r="FG8" i="32"/>
  <c r="EW8" i="32"/>
  <c r="FF8" i="32"/>
  <c r="FE8" i="32"/>
  <c r="FD8" i="32"/>
  <c r="FC8" i="32"/>
  <c r="FB8" i="32"/>
  <c r="FA8" i="32"/>
  <c r="EZ8" i="32"/>
  <c r="EY8" i="32"/>
  <c r="C8" i="35" l="1"/>
  <c r="EX8" i="32"/>
  <c r="EV8" i="32"/>
  <c r="EU8" i="32"/>
  <c r="ET8" i="32" l="1"/>
  <c r="ES8" i="32"/>
  <c r="EQ8" i="32" l="1"/>
  <c r="EP8" i="32"/>
  <c r="EO8" i="32"/>
  <c r="EN8" i="32"/>
  <c r="EM8" i="32"/>
  <c r="EL8" i="32"/>
  <c r="EC8" i="32"/>
  <c r="EK8" i="32"/>
  <c r="EJ8" i="32"/>
  <c r="EH8" i="32"/>
  <c r="EF8" i="32"/>
  <c r="EE8" i="32"/>
  <c r="ED8" i="32"/>
  <c r="CS8" i="32"/>
  <c r="DK8" i="32"/>
  <c r="EB8" i="32"/>
  <c r="EA8" i="32"/>
  <c r="DZ8" i="32"/>
  <c r="DW8" i="32"/>
  <c r="DF8" i="32"/>
  <c r="DV8" i="32"/>
  <c r="DE8" i="32"/>
  <c r="DS8" i="32"/>
  <c r="DB8" i="32"/>
  <c r="DR8" i="32"/>
  <c r="DQ8" i="32"/>
  <c r="DP8" i="32"/>
  <c r="DN8" i="32"/>
  <c r="DM8" i="32"/>
  <c r="DL8" i="32"/>
  <c r="DJ8" i="32"/>
  <c r="DI8" i="32"/>
  <c r="CI8" i="32"/>
  <c r="CZ8" i="32"/>
  <c r="CY8" i="32"/>
  <c r="CX8" i="32"/>
  <c r="CW8" i="32"/>
  <c r="CV8" i="32"/>
  <c r="CU8" i="32"/>
  <c r="CT8" i="32"/>
  <c r="BO8" i="32"/>
  <c r="CR8" i="32"/>
  <c r="CQ8" i="32"/>
  <c r="CK8" i="32"/>
  <c r="CJ8" i="32"/>
  <c r="CH8" i="32"/>
  <c r="CG8" i="32"/>
  <c r="CF8" i="32"/>
  <c r="CE8" i="32"/>
  <c r="CD8" i="32"/>
  <c r="BT8" i="32"/>
  <c r="BS8" i="32"/>
  <c r="BQ8" i="32"/>
  <c r="AL8" i="32" l="1"/>
  <c r="BP8" i="32"/>
  <c r="BM8" i="32"/>
  <c r="BL8" i="32"/>
  <c r="BK8" i="32"/>
  <c r="BJ8" i="32"/>
  <c r="BI8" i="32"/>
  <c r="AD8" i="32"/>
  <c r="BH8" i="32"/>
  <c r="BG8" i="32"/>
  <c r="BF8" i="32"/>
  <c r="BE8" i="32" l="1"/>
  <c r="BD8" i="32"/>
  <c r="BC8" i="32"/>
  <c r="BB8" i="32"/>
  <c r="BA8" i="32"/>
  <c r="AQ8" i="32"/>
  <c r="AP8" i="32"/>
  <c r="AO8" i="32"/>
  <c r="AN8" i="32"/>
  <c r="AM8" i="32"/>
  <c r="AJ8" i="32"/>
  <c r="AI8" i="32"/>
  <c r="AH8" i="32"/>
  <c r="AG8" i="32"/>
  <c r="AC8" i="32" l="1"/>
  <c r="AB8" i="32"/>
  <c r="AA8" i="32"/>
  <c r="F8" i="32"/>
  <c r="G8" i="32"/>
  <c r="H8" i="32"/>
  <c r="I8" i="32"/>
  <c r="J8" i="32"/>
  <c r="L8" i="32"/>
  <c r="M8" i="32"/>
  <c r="N8" i="32"/>
  <c r="Q8" i="32"/>
  <c r="R8" i="32"/>
  <c r="B9" i="32" l="1"/>
  <c r="B10" i="32"/>
  <c r="B11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B34" i="32"/>
  <c r="B35" i="32"/>
  <c r="B36" i="32"/>
  <c r="B37" i="32"/>
  <c r="B38" i="32"/>
  <c r="B39" i="32"/>
  <c r="B40" i="32"/>
  <c r="B41" i="32"/>
  <c r="B42" i="32"/>
  <c r="B43" i="32"/>
  <c r="B44" i="32"/>
  <c r="B45" i="32"/>
  <c r="B46" i="32"/>
  <c r="B47" i="32"/>
  <c r="B48" i="32"/>
  <c r="B49" i="32"/>
  <c r="B50" i="32"/>
  <c r="B51" i="32"/>
  <c r="B52" i="32"/>
  <c r="B53" i="32"/>
  <c r="MS46" i="32" l="1"/>
  <c r="MW46" i="32"/>
  <c r="NA46" i="32"/>
  <c r="NE46" i="32"/>
  <c r="NI46" i="32"/>
  <c r="MP46" i="32"/>
  <c r="MT46" i="32"/>
  <c r="MX46" i="32"/>
  <c r="NB46" i="32"/>
  <c r="NF46" i="32"/>
  <c r="MV46" i="32"/>
  <c r="ND46" i="32"/>
  <c r="MQ46" i="32"/>
  <c r="MY46" i="32"/>
  <c r="NG46" i="32"/>
  <c r="MU46" i="32"/>
  <c r="NC46" i="32"/>
  <c r="NH46" i="32"/>
  <c r="MR46" i="32"/>
  <c r="MZ46" i="32"/>
  <c r="IX46" i="32"/>
  <c r="JB46" i="32"/>
  <c r="JF46" i="32"/>
  <c r="JJ46" i="32"/>
  <c r="JN46" i="32"/>
  <c r="JR46" i="32"/>
  <c r="JV46" i="32"/>
  <c r="JZ46" i="32"/>
  <c r="KD46" i="32"/>
  <c r="KH46" i="32"/>
  <c r="KL46" i="32"/>
  <c r="KP46" i="32"/>
  <c r="KT46" i="32"/>
  <c r="KX46" i="32"/>
  <c r="IY46" i="32"/>
  <c r="JC46" i="32"/>
  <c r="JG46" i="32"/>
  <c r="JK46" i="32"/>
  <c r="JO46" i="32"/>
  <c r="JS46" i="32"/>
  <c r="JW46" i="32"/>
  <c r="KA46" i="32"/>
  <c r="KE46" i="32"/>
  <c r="KI46" i="32"/>
  <c r="KM46" i="32"/>
  <c r="KQ46" i="32"/>
  <c r="KU46" i="32"/>
  <c r="KY46" i="32"/>
  <c r="IZ46" i="32"/>
  <c r="JD46" i="32"/>
  <c r="JH46" i="32"/>
  <c r="JL46" i="32"/>
  <c r="JP46" i="32"/>
  <c r="JT46" i="32"/>
  <c r="JX46" i="32"/>
  <c r="KB46" i="32"/>
  <c r="KF46" i="32"/>
  <c r="KJ46" i="32"/>
  <c r="KN46" i="32"/>
  <c r="KR46" i="32"/>
  <c r="KV46" i="32"/>
  <c r="JE46" i="32"/>
  <c r="JU46" i="32"/>
  <c r="KK46" i="32"/>
  <c r="JQ46" i="32"/>
  <c r="JI46" i="32"/>
  <c r="JY46" i="32"/>
  <c r="KO46" i="32"/>
  <c r="KW46" i="32"/>
  <c r="IW46" i="32"/>
  <c r="JM46" i="32"/>
  <c r="KC46" i="32"/>
  <c r="KS46" i="32"/>
  <c r="JA46" i="32"/>
  <c r="KG46" i="32"/>
  <c r="MR38" i="32"/>
  <c r="MV38" i="32"/>
  <c r="MZ38" i="32"/>
  <c r="ND38" i="32"/>
  <c r="NH38" i="32"/>
  <c r="MS38" i="32"/>
  <c r="MW38" i="32"/>
  <c r="NA38" i="32"/>
  <c r="NE38" i="32"/>
  <c r="NI38" i="32"/>
  <c r="MQ38" i="32"/>
  <c r="MU38" i="32"/>
  <c r="MY38" i="32"/>
  <c r="NC38" i="32"/>
  <c r="NG38" i="32"/>
  <c r="MX38" i="32"/>
  <c r="NB38" i="32"/>
  <c r="MP38" i="32"/>
  <c r="NF38" i="32"/>
  <c r="MT38" i="32"/>
  <c r="IX38" i="32"/>
  <c r="JB38" i="32"/>
  <c r="JF38" i="32"/>
  <c r="JJ38" i="32"/>
  <c r="JN38" i="32"/>
  <c r="JR38" i="32"/>
  <c r="JV38" i="32"/>
  <c r="JZ38" i="32"/>
  <c r="KD38" i="32"/>
  <c r="KH38" i="32"/>
  <c r="KL38" i="32"/>
  <c r="KP38" i="32"/>
  <c r="KT38" i="32"/>
  <c r="KX38" i="32"/>
  <c r="IY38" i="32"/>
  <c r="JC38" i="32"/>
  <c r="JG38" i="32"/>
  <c r="JK38" i="32"/>
  <c r="JO38" i="32"/>
  <c r="JS38" i="32"/>
  <c r="JW38" i="32"/>
  <c r="KA38" i="32"/>
  <c r="KE38" i="32"/>
  <c r="KI38" i="32"/>
  <c r="KM38" i="32"/>
  <c r="KQ38" i="32"/>
  <c r="KU38" i="32"/>
  <c r="KY38" i="32"/>
  <c r="IZ38" i="32"/>
  <c r="JD38" i="32"/>
  <c r="JH38" i="32"/>
  <c r="JL38" i="32"/>
  <c r="JP38" i="32"/>
  <c r="JT38" i="32"/>
  <c r="JX38" i="32"/>
  <c r="KB38" i="32"/>
  <c r="KF38" i="32"/>
  <c r="KJ38" i="32"/>
  <c r="KN38" i="32"/>
  <c r="KR38" i="32"/>
  <c r="KV38" i="32"/>
  <c r="IW38" i="32"/>
  <c r="JM38" i="32"/>
  <c r="KC38" i="32"/>
  <c r="KS38" i="32"/>
  <c r="JA38" i="32"/>
  <c r="JQ38" i="32"/>
  <c r="KG38" i="32"/>
  <c r="KW38" i="32"/>
  <c r="JE38" i="32"/>
  <c r="JU38" i="32"/>
  <c r="KK38" i="32"/>
  <c r="JI38" i="32"/>
  <c r="JY38" i="32"/>
  <c r="KO38" i="32"/>
  <c r="MS53" i="32"/>
  <c r="MW53" i="32"/>
  <c r="NA53" i="32"/>
  <c r="NE53" i="32"/>
  <c r="NI53" i="32"/>
  <c r="MP53" i="32"/>
  <c r="MT53" i="32"/>
  <c r="MX53" i="32"/>
  <c r="NB53" i="32"/>
  <c r="NF53" i="32"/>
  <c r="MR53" i="32"/>
  <c r="MZ53" i="32"/>
  <c r="NH53" i="32"/>
  <c r="MU53" i="32"/>
  <c r="NC53" i="32"/>
  <c r="MQ53" i="32"/>
  <c r="MY53" i="32"/>
  <c r="NG53" i="32"/>
  <c r="MV53" i="32"/>
  <c r="ND53" i="32"/>
  <c r="IW53" i="32"/>
  <c r="JA53" i="32"/>
  <c r="JE53" i="32"/>
  <c r="JI53" i="32"/>
  <c r="JM53" i="32"/>
  <c r="JQ53" i="32"/>
  <c r="JU53" i="32"/>
  <c r="JY53" i="32"/>
  <c r="KC53" i="32"/>
  <c r="KG53" i="32"/>
  <c r="KK53" i="32"/>
  <c r="KO53" i="32"/>
  <c r="KS53" i="32"/>
  <c r="KW53" i="32"/>
  <c r="IX53" i="32"/>
  <c r="JB53" i="32"/>
  <c r="JF53" i="32"/>
  <c r="JJ53" i="32"/>
  <c r="JN53" i="32"/>
  <c r="JR53" i="32"/>
  <c r="JV53" i="32"/>
  <c r="JZ53" i="32"/>
  <c r="KD53" i="32"/>
  <c r="KH53" i="32"/>
  <c r="KL53" i="32"/>
  <c r="KP53" i="32"/>
  <c r="KT53" i="32"/>
  <c r="KX53" i="32"/>
  <c r="IY53" i="32"/>
  <c r="JC53" i="32"/>
  <c r="JG53" i="32"/>
  <c r="JK53" i="32"/>
  <c r="JO53" i="32"/>
  <c r="JS53" i="32"/>
  <c r="JW53" i="32"/>
  <c r="KA53" i="32"/>
  <c r="KE53" i="32"/>
  <c r="KI53" i="32"/>
  <c r="KM53" i="32"/>
  <c r="KQ53" i="32"/>
  <c r="KU53" i="32"/>
  <c r="KY53" i="32"/>
  <c r="JD53" i="32"/>
  <c r="JT53" i="32"/>
  <c r="KJ53" i="32"/>
  <c r="IZ53" i="32"/>
  <c r="KV53" i="32"/>
  <c r="JH53" i="32"/>
  <c r="JX53" i="32"/>
  <c r="KN53" i="32"/>
  <c r="KF53" i="32"/>
  <c r="JL53" i="32"/>
  <c r="KB53" i="32"/>
  <c r="KR53" i="32"/>
  <c r="JP53" i="32"/>
  <c r="MS52" i="32"/>
  <c r="MW52" i="32"/>
  <c r="NA52" i="32"/>
  <c r="NE52" i="32"/>
  <c r="NI52" i="32"/>
  <c r="MP52" i="32"/>
  <c r="MT52" i="32"/>
  <c r="MX52" i="32"/>
  <c r="NB52" i="32"/>
  <c r="NF52" i="32"/>
  <c r="MV52" i="32"/>
  <c r="ND52" i="32"/>
  <c r="MQ52" i="32"/>
  <c r="MY52" i="32"/>
  <c r="NG52" i="32"/>
  <c r="MU52" i="32"/>
  <c r="NC52" i="32"/>
  <c r="MR52" i="32"/>
  <c r="MZ52" i="32"/>
  <c r="NH52" i="32"/>
  <c r="IZ52" i="32"/>
  <c r="JD52" i="32"/>
  <c r="JH52" i="32"/>
  <c r="JL52" i="32"/>
  <c r="JP52" i="32"/>
  <c r="JT52" i="32"/>
  <c r="JX52" i="32"/>
  <c r="KB52" i="32"/>
  <c r="KF52" i="32"/>
  <c r="KJ52" i="32"/>
  <c r="KN52" i="32"/>
  <c r="KR52" i="32"/>
  <c r="KV52" i="32"/>
  <c r="IW52" i="32"/>
  <c r="JA52" i="32"/>
  <c r="JE52" i="32"/>
  <c r="JI52" i="32"/>
  <c r="JM52" i="32"/>
  <c r="JQ52" i="32"/>
  <c r="JU52" i="32"/>
  <c r="JY52" i="32"/>
  <c r="KC52" i="32"/>
  <c r="KG52" i="32"/>
  <c r="KK52" i="32"/>
  <c r="KO52" i="32"/>
  <c r="KS52" i="32"/>
  <c r="KW52" i="32"/>
  <c r="IX52" i="32"/>
  <c r="JB52" i="32"/>
  <c r="JF52" i="32"/>
  <c r="JJ52" i="32"/>
  <c r="JN52" i="32"/>
  <c r="JR52" i="32"/>
  <c r="JV52" i="32"/>
  <c r="JZ52" i="32"/>
  <c r="KD52" i="32"/>
  <c r="KH52" i="32"/>
  <c r="KL52" i="32"/>
  <c r="KP52" i="32"/>
  <c r="KT52" i="32"/>
  <c r="KX52" i="32"/>
  <c r="JK52" i="32"/>
  <c r="KA52" i="32"/>
  <c r="KQ52" i="32"/>
  <c r="JG52" i="32"/>
  <c r="IY52" i="32"/>
  <c r="JO52" i="32"/>
  <c r="KE52" i="32"/>
  <c r="KU52" i="32"/>
  <c r="KM52" i="32"/>
  <c r="JC52" i="32"/>
  <c r="JS52" i="32"/>
  <c r="KI52" i="32"/>
  <c r="KY52" i="32"/>
  <c r="JW52" i="32"/>
  <c r="MS48" i="32"/>
  <c r="MW48" i="32"/>
  <c r="NA48" i="32"/>
  <c r="NE48" i="32"/>
  <c r="NI48" i="32"/>
  <c r="MP48" i="32"/>
  <c r="MT48" i="32"/>
  <c r="MX48" i="32"/>
  <c r="NB48" i="32"/>
  <c r="NF48" i="32"/>
  <c r="MV48" i="32"/>
  <c r="ND48" i="32"/>
  <c r="MQ48" i="32"/>
  <c r="MY48" i="32"/>
  <c r="NG48" i="32"/>
  <c r="MU48" i="32"/>
  <c r="NC48" i="32"/>
  <c r="MZ48" i="32"/>
  <c r="NH48" i="32"/>
  <c r="MR48" i="32"/>
  <c r="IZ48" i="32"/>
  <c r="JD48" i="32"/>
  <c r="JH48" i="32"/>
  <c r="JL48" i="32"/>
  <c r="JP48" i="32"/>
  <c r="JT48" i="32"/>
  <c r="JX48" i="32"/>
  <c r="KB48" i="32"/>
  <c r="KF48" i="32"/>
  <c r="KJ48" i="32"/>
  <c r="KN48" i="32"/>
  <c r="KR48" i="32"/>
  <c r="KV48" i="32"/>
  <c r="IW48" i="32"/>
  <c r="JA48" i="32"/>
  <c r="JE48" i="32"/>
  <c r="JI48" i="32"/>
  <c r="JM48" i="32"/>
  <c r="JQ48" i="32"/>
  <c r="JU48" i="32"/>
  <c r="JY48" i="32"/>
  <c r="KC48" i="32"/>
  <c r="KG48" i="32"/>
  <c r="KK48" i="32"/>
  <c r="KO48" i="32"/>
  <c r="KS48" i="32"/>
  <c r="KW48" i="32"/>
  <c r="IX48" i="32"/>
  <c r="JB48" i="32"/>
  <c r="JF48" i="32"/>
  <c r="JJ48" i="32"/>
  <c r="JN48" i="32"/>
  <c r="JR48" i="32"/>
  <c r="JV48" i="32"/>
  <c r="JZ48" i="32"/>
  <c r="KD48" i="32"/>
  <c r="KH48" i="32"/>
  <c r="KL48" i="32"/>
  <c r="KP48" i="32"/>
  <c r="KT48" i="32"/>
  <c r="KX48" i="32"/>
  <c r="JG48" i="32"/>
  <c r="JW48" i="32"/>
  <c r="KM48" i="32"/>
  <c r="JC48" i="32"/>
  <c r="KY48" i="32"/>
  <c r="JK48" i="32"/>
  <c r="KA48" i="32"/>
  <c r="KQ48" i="32"/>
  <c r="KI48" i="32"/>
  <c r="IY48" i="32"/>
  <c r="JO48" i="32"/>
  <c r="KE48" i="32"/>
  <c r="KU48" i="32"/>
  <c r="JS48" i="32"/>
  <c r="MS44" i="32"/>
  <c r="MW44" i="32"/>
  <c r="NA44" i="32"/>
  <c r="NE44" i="32"/>
  <c r="NI44" i="32"/>
  <c r="MP44" i="32"/>
  <c r="MT44" i="32"/>
  <c r="MX44" i="32"/>
  <c r="NB44" i="32"/>
  <c r="NF44" i="32"/>
  <c r="MV44" i="32"/>
  <c r="ND44" i="32"/>
  <c r="MQ44" i="32"/>
  <c r="MY44" i="32"/>
  <c r="NG44" i="32"/>
  <c r="MU44" i="32"/>
  <c r="NC44" i="32"/>
  <c r="MR44" i="32"/>
  <c r="MZ44" i="32"/>
  <c r="NH44" i="32"/>
  <c r="IZ44" i="32"/>
  <c r="JD44" i="32"/>
  <c r="JH44" i="32"/>
  <c r="JL44" i="32"/>
  <c r="JP44" i="32"/>
  <c r="JT44" i="32"/>
  <c r="JX44" i="32"/>
  <c r="KB44" i="32"/>
  <c r="KF44" i="32"/>
  <c r="KJ44" i="32"/>
  <c r="KN44" i="32"/>
  <c r="KR44" i="32"/>
  <c r="KV44" i="32"/>
  <c r="IW44" i="32"/>
  <c r="JA44" i="32"/>
  <c r="JE44" i="32"/>
  <c r="JI44" i="32"/>
  <c r="JM44" i="32"/>
  <c r="JQ44" i="32"/>
  <c r="JU44" i="32"/>
  <c r="JY44" i="32"/>
  <c r="KC44" i="32"/>
  <c r="KG44" i="32"/>
  <c r="KK44" i="32"/>
  <c r="KO44" i="32"/>
  <c r="KS44" i="32"/>
  <c r="KW44" i="32"/>
  <c r="IX44" i="32"/>
  <c r="JB44" i="32"/>
  <c r="JF44" i="32"/>
  <c r="JJ44" i="32"/>
  <c r="JN44" i="32"/>
  <c r="JR44" i="32"/>
  <c r="JV44" i="32"/>
  <c r="JZ44" i="32"/>
  <c r="KD44" i="32"/>
  <c r="KH44" i="32"/>
  <c r="KL44" i="32"/>
  <c r="KP44" i="32"/>
  <c r="KT44" i="32"/>
  <c r="KX44" i="32"/>
  <c r="JC44" i="32"/>
  <c r="JS44" i="32"/>
  <c r="KI44" i="32"/>
  <c r="KY44" i="32"/>
  <c r="IY44" i="32"/>
  <c r="JG44" i="32"/>
  <c r="JW44" i="32"/>
  <c r="KM44" i="32"/>
  <c r="JK44" i="32"/>
  <c r="KA44" i="32"/>
  <c r="KQ44" i="32"/>
  <c r="JO44" i="32"/>
  <c r="KE44" i="32"/>
  <c r="KU44" i="32"/>
  <c r="MR40" i="32"/>
  <c r="MV40" i="32"/>
  <c r="MZ40" i="32"/>
  <c r="ND40" i="32"/>
  <c r="NH40" i="32"/>
  <c r="MS40" i="32"/>
  <c r="MW40" i="32"/>
  <c r="NA40" i="32"/>
  <c r="NE40" i="32"/>
  <c r="NI40" i="32"/>
  <c r="MP40" i="32"/>
  <c r="MT40" i="32"/>
  <c r="MX40" i="32"/>
  <c r="NB40" i="32"/>
  <c r="NF40" i="32"/>
  <c r="MQ40" i="32"/>
  <c r="NG40" i="32"/>
  <c r="MU40" i="32"/>
  <c r="NC40" i="32"/>
  <c r="MY40" i="32"/>
  <c r="IZ40" i="32"/>
  <c r="JD40" i="32"/>
  <c r="JH40" i="32"/>
  <c r="JL40" i="32"/>
  <c r="JP40" i="32"/>
  <c r="JT40" i="32"/>
  <c r="JX40" i="32"/>
  <c r="KB40" i="32"/>
  <c r="KF40" i="32"/>
  <c r="KJ40" i="32"/>
  <c r="KN40" i="32"/>
  <c r="KR40" i="32"/>
  <c r="KV40" i="32"/>
  <c r="IW40" i="32"/>
  <c r="JA40" i="32"/>
  <c r="JE40" i="32"/>
  <c r="JI40" i="32"/>
  <c r="JM40" i="32"/>
  <c r="JQ40" i="32"/>
  <c r="JU40" i="32"/>
  <c r="JY40" i="32"/>
  <c r="KC40" i="32"/>
  <c r="KG40" i="32"/>
  <c r="KK40" i="32"/>
  <c r="KO40" i="32"/>
  <c r="KS40" i="32"/>
  <c r="KW40" i="32"/>
  <c r="IX40" i="32"/>
  <c r="JB40" i="32"/>
  <c r="JF40" i="32"/>
  <c r="JJ40" i="32"/>
  <c r="JN40" i="32"/>
  <c r="JR40" i="32"/>
  <c r="JV40" i="32"/>
  <c r="JZ40" i="32"/>
  <c r="KD40" i="32"/>
  <c r="KH40" i="32"/>
  <c r="KL40" i="32"/>
  <c r="KP40" i="32"/>
  <c r="KT40" i="32"/>
  <c r="KX40" i="32"/>
  <c r="IY40" i="32"/>
  <c r="JO40" i="32"/>
  <c r="KE40" i="32"/>
  <c r="KU40" i="32"/>
  <c r="JC40" i="32"/>
  <c r="JS40" i="32"/>
  <c r="KI40" i="32"/>
  <c r="KY40" i="32"/>
  <c r="JG40" i="32"/>
  <c r="JW40" i="32"/>
  <c r="KM40" i="32"/>
  <c r="JK40" i="32"/>
  <c r="KA40" i="32"/>
  <c r="KQ40" i="32"/>
  <c r="MR36" i="32"/>
  <c r="MV36" i="32"/>
  <c r="MZ36" i="32"/>
  <c r="ND36" i="32"/>
  <c r="NH36" i="32"/>
  <c r="MS36" i="32"/>
  <c r="MW36" i="32"/>
  <c r="NA36" i="32"/>
  <c r="NE36" i="32"/>
  <c r="NI36" i="32"/>
  <c r="MQ36" i="32"/>
  <c r="MU36" i="32"/>
  <c r="MY36" i="32"/>
  <c r="NC36" i="32"/>
  <c r="NG36" i="32"/>
  <c r="MP36" i="32"/>
  <c r="NF36" i="32"/>
  <c r="MT36" i="32"/>
  <c r="MX36" i="32"/>
  <c r="NB36" i="32"/>
  <c r="IZ36" i="32"/>
  <c r="JD36" i="32"/>
  <c r="JH36" i="32"/>
  <c r="JL36" i="32"/>
  <c r="JP36" i="32"/>
  <c r="JT36" i="32"/>
  <c r="JX36" i="32"/>
  <c r="KB36" i="32"/>
  <c r="KF36" i="32"/>
  <c r="KJ36" i="32"/>
  <c r="KN36" i="32"/>
  <c r="KR36" i="32"/>
  <c r="KV36" i="32"/>
  <c r="JG36" i="32"/>
  <c r="JS36" i="32"/>
  <c r="KE36" i="32"/>
  <c r="KM36" i="32"/>
  <c r="KY36" i="32"/>
  <c r="IW36" i="32"/>
  <c r="JA36" i="32"/>
  <c r="JE36" i="32"/>
  <c r="JI36" i="32"/>
  <c r="JM36" i="32"/>
  <c r="JQ36" i="32"/>
  <c r="JU36" i="32"/>
  <c r="JY36" i="32"/>
  <c r="KC36" i="32"/>
  <c r="KG36" i="32"/>
  <c r="KK36" i="32"/>
  <c r="KO36" i="32"/>
  <c r="KS36" i="32"/>
  <c r="KW36" i="32"/>
  <c r="IY36" i="32"/>
  <c r="JK36" i="32"/>
  <c r="JW36" i="32"/>
  <c r="KI36" i="32"/>
  <c r="IX36" i="32"/>
  <c r="JB36" i="32"/>
  <c r="JF36" i="32"/>
  <c r="JJ36" i="32"/>
  <c r="JN36" i="32"/>
  <c r="JR36" i="32"/>
  <c r="JV36" i="32"/>
  <c r="JZ36" i="32"/>
  <c r="KD36" i="32"/>
  <c r="KH36" i="32"/>
  <c r="KL36" i="32"/>
  <c r="KP36" i="32"/>
  <c r="KT36" i="32"/>
  <c r="KX36" i="32"/>
  <c r="JC36" i="32"/>
  <c r="JO36" i="32"/>
  <c r="KA36" i="32"/>
  <c r="KQ36" i="32"/>
  <c r="KU36" i="32"/>
  <c r="MR32" i="32"/>
  <c r="MV32" i="32"/>
  <c r="MZ32" i="32"/>
  <c r="ND32" i="32"/>
  <c r="NH32" i="32"/>
  <c r="MS32" i="32"/>
  <c r="MW32" i="32"/>
  <c r="NA32" i="32"/>
  <c r="NE32" i="32"/>
  <c r="NI32" i="32"/>
  <c r="MQ32" i="32"/>
  <c r="MU32" i="32"/>
  <c r="MY32" i="32"/>
  <c r="NC32" i="32"/>
  <c r="NG32" i="32"/>
  <c r="MP32" i="32"/>
  <c r="NF32" i="32"/>
  <c r="MT32" i="32"/>
  <c r="MX32" i="32"/>
  <c r="NB32" i="32"/>
  <c r="IZ32" i="32"/>
  <c r="JD32" i="32"/>
  <c r="JH32" i="32"/>
  <c r="JL32" i="32"/>
  <c r="JP32" i="32"/>
  <c r="JT32" i="32"/>
  <c r="JX32" i="32"/>
  <c r="KB32" i="32"/>
  <c r="KF32" i="32"/>
  <c r="KJ32" i="32"/>
  <c r="KN32" i="32"/>
  <c r="KR32" i="32"/>
  <c r="KV32" i="32"/>
  <c r="IW32" i="32"/>
  <c r="JA32" i="32"/>
  <c r="JE32" i="32"/>
  <c r="JI32" i="32"/>
  <c r="JM32" i="32"/>
  <c r="JQ32" i="32"/>
  <c r="JU32" i="32"/>
  <c r="JY32" i="32"/>
  <c r="KC32" i="32"/>
  <c r="KG32" i="32"/>
  <c r="KK32" i="32"/>
  <c r="KO32" i="32"/>
  <c r="KS32" i="32"/>
  <c r="KW32" i="32"/>
  <c r="IX32" i="32"/>
  <c r="JB32" i="32"/>
  <c r="JF32" i="32"/>
  <c r="JJ32" i="32"/>
  <c r="JN32" i="32"/>
  <c r="JR32" i="32"/>
  <c r="JV32" i="32"/>
  <c r="JZ32" i="32"/>
  <c r="KD32" i="32"/>
  <c r="KH32" i="32"/>
  <c r="KL32" i="32"/>
  <c r="KP32" i="32"/>
  <c r="KT32" i="32"/>
  <c r="KX32" i="32"/>
  <c r="IY32" i="32"/>
  <c r="JO32" i="32"/>
  <c r="KE32" i="32"/>
  <c r="KU32" i="32"/>
  <c r="KA32" i="32"/>
  <c r="JC32" i="32"/>
  <c r="JS32" i="32"/>
  <c r="KI32" i="32"/>
  <c r="KY32" i="32"/>
  <c r="KQ32" i="32"/>
  <c r="JG32" i="32"/>
  <c r="JW32" i="32"/>
  <c r="KM32" i="32"/>
  <c r="JK32" i="32"/>
  <c r="MR28" i="32"/>
  <c r="MV28" i="32"/>
  <c r="MZ28" i="32"/>
  <c r="ND28" i="32"/>
  <c r="NH28" i="32"/>
  <c r="MS28" i="32"/>
  <c r="MW28" i="32"/>
  <c r="NA28" i="32"/>
  <c r="NE28" i="32"/>
  <c r="NI28" i="32"/>
  <c r="MQ28" i="32"/>
  <c r="MU28" i="32"/>
  <c r="MY28" i="32"/>
  <c r="NC28" i="32"/>
  <c r="NG28" i="32"/>
  <c r="MP28" i="32"/>
  <c r="NF28" i="32"/>
  <c r="MT28" i="32"/>
  <c r="MX28" i="32"/>
  <c r="NB28" i="32"/>
  <c r="IZ28" i="32"/>
  <c r="JD28" i="32"/>
  <c r="JH28" i="32"/>
  <c r="JL28" i="32"/>
  <c r="JP28" i="32"/>
  <c r="JT28" i="32"/>
  <c r="JX28" i="32"/>
  <c r="KB28" i="32"/>
  <c r="KF28" i="32"/>
  <c r="KJ28" i="32"/>
  <c r="KN28" i="32"/>
  <c r="KR28" i="32"/>
  <c r="KV28" i="32"/>
  <c r="IW28" i="32"/>
  <c r="JA28" i="32"/>
  <c r="JE28" i="32"/>
  <c r="JI28" i="32"/>
  <c r="JM28" i="32"/>
  <c r="JQ28" i="32"/>
  <c r="JU28" i="32"/>
  <c r="JY28" i="32"/>
  <c r="KC28" i="32"/>
  <c r="KG28" i="32"/>
  <c r="KK28" i="32"/>
  <c r="KO28" i="32"/>
  <c r="KS28" i="32"/>
  <c r="KW28" i="32"/>
  <c r="IX28" i="32"/>
  <c r="JB28" i="32"/>
  <c r="JF28" i="32"/>
  <c r="JJ28" i="32"/>
  <c r="JN28" i="32"/>
  <c r="JR28" i="32"/>
  <c r="JV28" i="32"/>
  <c r="JZ28" i="32"/>
  <c r="KD28" i="32"/>
  <c r="KH28" i="32"/>
  <c r="KL28" i="32"/>
  <c r="KP28" i="32"/>
  <c r="KT28" i="32"/>
  <c r="KX28" i="32"/>
  <c r="JK28" i="32"/>
  <c r="KA28" i="32"/>
  <c r="KQ28" i="32"/>
  <c r="JW28" i="32"/>
  <c r="IY28" i="32"/>
  <c r="JO28" i="32"/>
  <c r="KE28" i="32"/>
  <c r="KU28" i="32"/>
  <c r="JC28" i="32"/>
  <c r="JS28" i="32"/>
  <c r="KI28" i="32"/>
  <c r="KY28" i="32"/>
  <c r="JG28" i="32"/>
  <c r="KM28" i="32"/>
  <c r="MP24" i="32"/>
  <c r="MT24" i="32"/>
  <c r="MX24" i="32"/>
  <c r="NB24" i="32"/>
  <c r="NF24" i="32"/>
  <c r="MQ24" i="32"/>
  <c r="MU24" i="32"/>
  <c r="MY24" i="32"/>
  <c r="NC24" i="32"/>
  <c r="NG24" i="32"/>
  <c r="MR24" i="32"/>
  <c r="MV24" i="32"/>
  <c r="MZ24" i="32"/>
  <c r="ND24" i="32"/>
  <c r="NH24" i="32"/>
  <c r="NA24" i="32"/>
  <c r="NE24" i="32"/>
  <c r="MW24" i="32"/>
  <c r="MS24" i="32"/>
  <c r="NI24" i="32"/>
  <c r="IX24" i="32"/>
  <c r="JB24" i="32"/>
  <c r="JF24" i="32"/>
  <c r="JJ24" i="32"/>
  <c r="JN24" i="32"/>
  <c r="JR24" i="32"/>
  <c r="JV24" i="32"/>
  <c r="JZ24" i="32"/>
  <c r="KD24" i="32"/>
  <c r="KH24" i="32"/>
  <c r="KL24" i="32"/>
  <c r="KP24" i="32"/>
  <c r="KT24" i="32"/>
  <c r="KX24" i="32"/>
  <c r="IY24" i="32"/>
  <c r="JC24" i="32"/>
  <c r="JG24" i="32"/>
  <c r="JK24" i="32"/>
  <c r="JO24" i="32"/>
  <c r="JS24" i="32"/>
  <c r="JW24" i="32"/>
  <c r="KA24" i="32"/>
  <c r="KE24" i="32"/>
  <c r="KI24" i="32"/>
  <c r="KM24" i="32"/>
  <c r="KQ24" i="32"/>
  <c r="KU24" i="32"/>
  <c r="KY24" i="32"/>
  <c r="IZ24" i="32"/>
  <c r="JD24" i="32"/>
  <c r="JH24" i="32"/>
  <c r="JL24" i="32"/>
  <c r="JP24" i="32"/>
  <c r="JT24" i="32"/>
  <c r="JX24" i="32"/>
  <c r="KB24" i="32"/>
  <c r="KF24" i="32"/>
  <c r="KJ24" i="32"/>
  <c r="KN24" i="32"/>
  <c r="KR24" i="32"/>
  <c r="KV24" i="32"/>
  <c r="JI24" i="32"/>
  <c r="JY24" i="32"/>
  <c r="KO24" i="32"/>
  <c r="IW24" i="32"/>
  <c r="JM24" i="32"/>
  <c r="KC24" i="32"/>
  <c r="KS24" i="32"/>
  <c r="JA24" i="32"/>
  <c r="JQ24" i="32"/>
  <c r="KG24" i="32"/>
  <c r="KW24" i="32"/>
  <c r="KK24" i="32"/>
  <c r="JU24" i="32"/>
  <c r="JE24" i="32"/>
  <c r="MP20" i="32"/>
  <c r="MT20" i="32"/>
  <c r="MX20" i="32"/>
  <c r="NB20" i="32"/>
  <c r="NF20" i="32"/>
  <c r="MQ20" i="32"/>
  <c r="MU20" i="32"/>
  <c r="MY20" i="32"/>
  <c r="NC20" i="32"/>
  <c r="NG20" i="32"/>
  <c r="MR20" i="32"/>
  <c r="MV20" i="32"/>
  <c r="MZ20" i="32"/>
  <c r="ND20" i="32"/>
  <c r="NH20" i="32"/>
  <c r="NA20" i="32"/>
  <c r="NE20" i="32"/>
  <c r="MW20" i="32"/>
  <c r="MS20" i="32"/>
  <c r="NI20" i="32"/>
  <c r="IX20" i="32"/>
  <c r="JB20" i="32"/>
  <c r="JF20" i="32"/>
  <c r="JJ20" i="32"/>
  <c r="JN20" i="32"/>
  <c r="JR20" i="32"/>
  <c r="JV20" i="32"/>
  <c r="JZ20" i="32"/>
  <c r="KD20" i="32"/>
  <c r="KH20" i="32"/>
  <c r="KL20" i="32"/>
  <c r="KP20" i="32"/>
  <c r="KT20" i="32"/>
  <c r="KX20" i="32"/>
  <c r="IY20" i="32"/>
  <c r="JC20" i="32"/>
  <c r="JG20" i="32"/>
  <c r="JK20" i="32"/>
  <c r="JO20" i="32"/>
  <c r="JS20" i="32"/>
  <c r="JW20" i="32"/>
  <c r="KA20" i="32"/>
  <c r="KE20" i="32"/>
  <c r="KI20" i="32"/>
  <c r="KM20" i="32"/>
  <c r="KQ20" i="32"/>
  <c r="KU20" i="32"/>
  <c r="KY20" i="32"/>
  <c r="IZ20" i="32"/>
  <c r="JD20" i="32"/>
  <c r="JH20" i="32"/>
  <c r="JL20" i="32"/>
  <c r="JP20" i="32"/>
  <c r="JT20" i="32"/>
  <c r="JX20" i="32"/>
  <c r="KB20" i="32"/>
  <c r="KF20" i="32"/>
  <c r="KJ20" i="32"/>
  <c r="KN20" i="32"/>
  <c r="KR20" i="32"/>
  <c r="KV20" i="32"/>
  <c r="JE20" i="32"/>
  <c r="JU20" i="32"/>
  <c r="KK20" i="32"/>
  <c r="JI20" i="32"/>
  <c r="JY20" i="32"/>
  <c r="KO20" i="32"/>
  <c r="IW20" i="32"/>
  <c r="JM20" i="32"/>
  <c r="KC20" i="32"/>
  <c r="KS20" i="32"/>
  <c r="JA20" i="32"/>
  <c r="JQ20" i="32"/>
  <c r="KG20" i="32"/>
  <c r="KW20" i="32"/>
  <c r="MP16" i="32"/>
  <c r="MT16" i="32"/>
  <c r="MX16" i="32"/>
  <c r="NB16" i="32"/>
  <c r="NF16" i="32"/>
  <c r="MQ16" i="32"/>
  <c r="MU16" i="32"/>
  <c r="MY16" i="32"/>
  <c r="NC16" i="32"/>
  <c r="NG16" i="32"/>
  <c r="MR16" i="32"/>
  <c r="MV16" i="32"/>
  <c r="MZ16" i="32"/>
  <c r="ND16" i="32"/>
  <c r="NH16" i="32"/>
  <c r="NA16" i="32"/>
  <c r="NE16" i="32"/>
  <c r="MW16" i="32"/>
  <c r="NI16" i="32"/>
  <c r="MS16" i="32"/>
  <c r="IX16" i="32"/>
  <c r="JB16" i="32"/>
  <c r="JF16" i="32"/>
  <c r="JJ16" i="32"/>
  <c r="JN16" i="32"/>
  <c r="JR16" i="32"/>
  <c r="JV16" i="32"/>
  <c r="JZ16" i="32"/>
  <c r="KD16" i="32"/>
  <c r="KH16" i="32"/>
  <c r="KL16" i="32"/>
  <c r="KP16" i="32"/>
  <c r="KT16" i="32"/>
  <c r="KX16" i="32"/>
  <c r="IY16" i="32"/>
  <c r="JC16" i="32"/>
  <c r="JG16" i="32"/>
  <c r="JK16" i="32"/>
  <c r="JO16" i="32"/>
  <c r="JS16" i="32"/>
  <c r="JW16" i="32"/>
  <c r="KA16" i="32"/>
  <c r="KE16" i="32"/>
  <c r="KI16" i="32"/>
  <c r="KM16" i="32"/>
  <c r="KQ16" i="32"/>
  <c r="KU16" i="32"/>
  <c r="KY16" i="32"/>
  <c r="IZ16" i="32"/>
  <c r="JD16" i="32"/>
  <c r="JH16" i="32"/>
  <c r="JL16" i="32"/>
  <c r="JP16" i="32"/>
  <c r="JT16" i="32"/>
  <c r="JX16" i="32"/>
  <c r="KB16" i="32"/>
  <c r="KF16" i="32"/>
  <c r="KJ16" i="32"/>
  <c r="KN16" i="32"/>
  <c r="KR16" i="32"/>
  <c r="KV16" i="32"/>
  <c r="JA16" i="32"/>
  <c r="JQ16" i="32"/>
  <c r="KG16" i="32"/>
  <c r="KW16" i="32"/>
  <c r="JE16" i="32"/>
  <c r="JU16" i="32"/>
  <c r="KK16" i="32"/>
  <c r="JI16" i="32"/>
  <c r="JY16" i="32"/>
  <c r="KO16" i="32"/>
  <c r="KC16" i="32"/>
  <c r="JM16" i="32"/>
  <c r="KS16" i="32"/>
  <c r="IW16" i="32"/>
  <c r="MP12" i="32"/>
  <c r="MT12" i="32"/>
  <c r="MX12" i="32"/>
  <c r="NB12" i="32"/>
  <c r="NF12" i="32"/>
  <c r="MQ12" i="32"/>
  <c r="MU12" i="32"/>
  <c r="MY12" i="32"/>
  <c r="NC12" i="32"/>
  <c r="NG12" i="32"/>
  <c r="MR12" i="32"/>
  <c r="MV12" i="32"/>
  <c r="MZ12" i="32"/>
  <c r="ND12" i="32"/>
  <c r="NH12" i="32"/>
  <c r="NA12" i="32"/>
  <c r="NE12" i="32"/>
  <c r="MW12" i="32"/>
  <c r="IX12" i="32"/>
  <c r="JB12" i="32"/>
  <c r="JF12" i="32"/>
  <c r="JJ12" i="32"/>
  <c r="JN12" i="32"/>
  <c r="JR12" i="32"/>
  <c r="MS12" i="32"/>
  <c r="IY12" i="32"/>
  <c r="JC12" i="32"/>
  <c r="JG12" i="32"/>
  <c r="JK12" i="32"/>
  <c r="JO12" i="32"/>
  <c r="JS12" i="32"/>
  <c r="JW12" i="32"/>
  <c r="KA12" i="32"/>
  <c r="KE12" i="32"/>
  <c r="KI12" i="32"/>
  <c r="KM12" i="32"/>
  <c r="KQ12" i="32"/>
  <c r="KU12" i="32"/>
  <c r="KY12" i="32"/>
  <c r="NI12" i="32"/>
  <c r="IW12" i="32"/>
  <c r="IZ12" i="32"/>
  <c r="JH12" i="32"/>
  <c r="JP12" i="32"/>
  <c r="JV12" i="32"/>
  <c r="KB12" i="32"/>
  <c r="KG12" i="32"/>
  <c r="KL12" i="32"/>
  <c r="KR12" i="32"/>
  <c r="KW12" i="32"/>
  <c r="JD12" i="32"/>
  <c r="JL12" i="32"/>
  <c r="JT12" i="32"/>
  <c r="JY12" i="32"/>
  <c r="KD12" i="32"/>
  <c r="KJ12" i="32"/>
  <c r="KO12" i="32"/>
  <c r="KT12" i="32"/>
  <c r="JA12" i="32"/>
  <c r="JQ12" i="32"/>
  <c r="KC12" i="32"/>
  <c r="KN12" i="32"/>
  <c r="KX12" i="32"/>
  <c r="JE12" i="32"/>
  <c r="JU12" i="32"/>
  <c r="KF12" i="32"/>
  <c r="KP12" i="32"/>
  <c r="JI12" i="32"/>
  <c r="JX12" i="32"/>
  <c r="KH12" i="32"/>
  <c r="KS12" i="32"/>
  <c r="KV12" i="32"/>
  <c r="JM12" i="32"/>
  <c r="JZ12" i="32"/>
  <c r="KK12" i="32"/>
  <c r="MS51" i="32"/>
  <c r="MW51" i="32"/>
  <c r="NA51" i="32"/>
  <c r="NE51" i="32"/>
  <c r="NI51" i="32"/>
  <c r="MP51" i="32"/>
  <c r="MT51" i="32"/>
  <c r="MX51" i="32"/>
  <c r="NB51" i="32"/>
  <c r="NF51" i="32"/>
  <c r="MR51" i="32"/>
  <c r="MZ51" i="32"/>
  <c r="NH51" i="32"/>
  <c r="MU51" i="32"/>
  <c r="NC51" i="32"/>
  <c r="MQ51" i="32"/>
  <c r="MY51" i="32"/>
  <c r="NG51" i="32"/>
  <c r="ND51" i="32"/>
  <c r="IY51" i="32"/>
  <c r="JC51" i="32"/>
  <c r="JG51" i="32"/>
  <c r="JK51" i="32"/>
  <c r="JO51" i="32"/>
  <c r="JS51" i="32"/>
  <c r="JW51" i="32"/>
  <c r="KA51" i="32"/>
  <c r="KE51" i="32"/>
  <c r="KI51" i="32"/>
  <c r="KM51" i="32"/>
  <c r="KQ51" i="32"/>
  <c r="KU51" i="32"/>
  <c r="KY51" i="32"/>
  <c r="MV51" i="32"/>
  <c r="IZ51" i="32"/>
  <c r="JD51" i="32"/>
  <c r="JH51" i="32"/>
  <c r="JL51" i="32"/>
  <c r="JP51" i="32"/>
  <c r="JT51" i="32"/>
  <c r="JX51" i="32"/>
  <c r="KB51" i="32"/>
  <c r="KF51" i="32"/>
  <c r="KJ51" i="32"/>
  <c r="KN51" i="32"/>
  <c r="KR51" i="32"/>
  <c r="KV51" i="32"/>
  <c r="IW51" i="32"/>
  <c r="JA51" i="32"/>
  <c r="JE51" i="32"/>
  <c r="JI51" i="32"/>
  <c r="JM51" i="32"/>
  <c r="JQ51" i="32"/>
  <c r="JU51" i="32"/>
  <c r="JY51" i="32"/>
  <c r="KC51" i="32"/>
  <c r="KG51" i="32"/>
  <c r="KK51" i="32"/>
  <c r="KO51" i="32"/>
  <c r="KS51" i="32"/>
  <c r="KW51" i="32"/>
  <c r="JB51" i="32"/>
  <c r="JR51" i="32"/>
  <c r="KH51" i="32"/>
  <c r="KX51" i="32"/>
  <c r="JN51" i="32"/>
  <c r="JF51" i="32"/>
  <c r="JV51" i="32"/>
  <c r="KL51" i="32"/>
  <c r="KD51" i="32"/>
  <c r="JJ51" i="32"/>
  <c r="JZ51" i="32"/>
  <c r="KP51" i="32"/>
  <c r="IX51" i="32"/>
  <c r="KT51" i="32"/>
  <c r="MS47" i="32"/>
  <c r="MW47" i="32"/>
  <c r="NA47" i="32"/>
  <c r="NE47" i="32"/>
  <c r="NI47" i="32"/>
  <c r="MP47" i="32"/>
  <c r="MT47" i="32"/>
  <c r="MX47" i="32"/>
  <c r="NB47" i="32"/>
  <c r="NF47" i="32"/>
  <c r="MR47" i="32"/>
  <c r="MZ47" i="32"/>
  <c r="NH47" i="32"/>
  <c r="MU47" i="32"/>
  <c r="NC47" i="32"/>
  <c r="MQ47" i="32"/>
  <c r="MY47" i="32"/>
  <c r="NG47" i="32"/>
  <c r="MV47" i="32"/>
  <c r="ND47" i="32"/>
  <c r="IY47" i="32"/>
  <c r="JC47" i="32"/>
  <c r="JG47" i="32"/>
  <c r="JK47" i="32"/>
  <c r="JO47" i="32"/>
  <c r="JS47" i="32"/>
  <c r="JW47" i="32"/>
  <c r="KA47" i="32"/>
  <c r="KE47" i="32"/>
  <c r="KI47" i="32"/>
  <c r="KM47" i="32"/>
  <c r="KQ47" i="32"/>
  <c r="KU47" i="32"/>
  <c r="KY47" i="32"/>
  <c r="IZ47" i="32"/>
  <c r="JD47" i="32"/>
  <c r="JH47" i="32"/>
  <c r="JL47" i="32"/>
  <c r="JP47" i="32"/>
  <c r="JT47" i="32"/>
  <c r="JX47" i="32"/>
  <c r="KB47" i="32"/>
  <c r="KF47" i="32"/>
  <c r="KJ47" i="32"/>
  <c r="KN47" i="32"/>
  <c r="KR47" i="32"/>
  <c r="KV47" i="32"/>
  <c r="IW47" i="32"/>
  <c r="JA47" i="32"/>
  <c r="JE47" i="32"/>
  <c r="JI47" i="32"/>
  <c r="JM47" i="32"/>
  <c r="JQ47" i="32"/>
  <c r="JU47" i="32"/>
  <c r="JY47" i="32"/>
  <c r="KC47" i="32"/>
  <c r="KG47" i="32"/>
  <c r="KK47" i="32"/>
  <c r="KO47" i="32"/>
  <c r="KS47" i="32"/>
  <c r="KW47" i="32"/>
  <c r="IX47" i="32"/>
  <c r="JN47" i="32"/>
  <c r="KD47" i="32"/>
  <c r="KT47" i="32"/>
  <c r="JJ47" i="32"/>
  <c r="JB47" i="32"/>
  <c r="JR47" i="32"/>
  <c r="KH47" i="32"/>
  <c r="KX47" i="32"/>
  <c r="KP47" i="32"/>
  <c r="JF47" i="32"/>
  <c r="JV47" i="32"/>
  <c r="KL47" i="32"/>
  <c r="JZ47" i="32"/>
  <c r="MS43" i="32"/>
  <c r="MW43" i="32"/>
  <c r="NA43" i="32"/>
  <c r="NE43" i="32"/>
  <c r="NI43" i="32"/>
  <c r="MP43" i="32"/>
  <c r="MT43" i="32"/>
  <c r="MX43" i="32"/>
  <c r="NB43" i="32"/>
  <c r="NF43" i="32"/>
  <c r="MR43" i="32"/>
  <c r="MZ43" i="32"/>
  <c r="NH43" i="32"/>
  <c r="MU43" i="32"/>
  <c r="NC43" i="32"/>
  <c r="MQ43" i="32"/>
  <c r="MY43" i="32"/>
  <c r="NG43" i="32"/>
  <c r="ND43" i="32"/>
  <c r="MV43" i="32"/>
  <c r="IY43" i="32"/>
  <c r="JC43" i="32"/>
  <c r="JG43" i="32"/>
  <c r="JK43" i="32"/>
  <c r="JO43" i="32"/>
  <c r="JS43" i="32"/>
  <c r="JW43" i="32"/>
  <c r="KA43" i="32"/>
  <c r="KE43" i="32"/>
  <c r="KI43" i="32"/>
  <c r="KM43" i="32"/>
  <c r="KQ43" i="32"/>
  <c r="KU43" i="32"/>
  <c r="KY43" i="32"/>
  <c r="IZ43" i="32"/>
  <c r="JD43" i="32"/>
  <c r="JH43" i="32"/>
  <c r="JL43" i="32"/>
  <c r="JP43" i="32"/>
  <c r="JT43" i="32"/>
  <c r="JX43" i="32"/>
  <c r="KB43" i="32"/>
  <c r="KF43" i="32"/>
  <c r="KJ43" i="32"/>
  <c r="KN43" i="32"/>
  <c r="KR43" i="32"/>
  <c r="KV43" i="32"/>
  <c r="IW43" i="32"/>
  <c r="JA43" i="32"/>
  <c r="JE43" i="32"/>
  <c r="JI43" i="32"/>
  <c r="JM43" i="32"/>
  <c r="JQ43" i="32"/>
  <c r="JU43" i="32"/>
  <c r="JY43" i="32"/>
  <c r="KC43" i="32"/>
  <c r="KG43" i="32"/>
  <c r="KK43" i="32"/>
  <c r="KO43" i="32"/>
  <c r="KS43" i="32"/>
  <c r="KW43" i="32"/>
  <c r="JJ43" i="32"/>
  <c r="JZ43" i="32"/>
  <c r="KP43" i="32"/>
  <c r="IX43" i="32"/>
  <c r="JN43" i="32"/>
  <c r="KD43" i="32"/>
  <c r="KT43" i="32"/>
  <c r="JF43" i="32"/>
  <c r="JB43" i="32"/>
  <c r="JR43" i="32"/>
  <c r="KH43" i="32"/>
  <c r="KX43" i="32"/>
  <c r="JV43" i="32"/>
  <c r="KL43" i="32"/>
  <c r="MR39" i="32"/>
  <c r="MS39" i="32"/>
  <c r="MW39" i="32"/>
  <c r="MQ39" i="32"/>
  <c r="MU39" i="32"/>
  <c r="MT39" i="32"/>
  <c r="MZ39" i="32"/>
  <c r="ND39" i="32"/>
  <c r="NH39" i="32"/>
  <c r="MV39" i="32"/>
  <c r="NA39" i="32"/>
  <c r="NE39" i="32"/>
  <c r="NI39" i="32"/>
  <c r="MX39" i="32"/>
  <c r="NB39" i="32"/>
  <c r="NF39" i="32"/>
  <c r="MP39" i="32"/>
  <c r="MY39" i="32"/>
  <c r="NG39" i="32"/>
  <c r="NC39" i="32"/>
  <c r="IY39" i="32"/>
  <c r="JC39" i="32"/>
  <c r="JG39" i="32"/>
  <c r="JK39" i="32"/>
  <c r="JO39" i="32"/>
  <c r="JS39" i="32"/>
  <c r="JW39" i="32"/>
  <c r="KA39" i="32"/>
  <c r="KE39" i="32"/>
  <c r="KI39" i="32"/>
  <c r="KM39" i="32"/>
  <c r="KQ39" i="32"/>
  <c r="KU39" i="32"/>
  <c r="KY39" i="32"/>
  <c r="IZ39" i="32"/>
  <c r="JD39" i="32"/>
  <c r="JH39" i="32"/>
  <c r="JL39" i="32"/>
  <c r="JP39" i="32"/>
  <c r="JT39" i="32"/>
  <c r="JX39" i="32"/>
  <c r="KB39" i="32"/>
  <c r="KF39" i="32"/>
  <c r="KJ39" i="32"/>
  <c r="KN39" i="32"/>
  <c r="KR39" i="32"/>
  <c r="KV39" i="32"/>
  <c r="IW39" i="32"/>
  <c r="JA39" i="32"/>
  <c r="JE39" i="32"/>
  <c r="JI39" i="32"/>
  <c r="JM39" i="32"/>
  <c r="JQ39" i="32"/>
  <c r="JU39" i="32"/>
  <c r="JY39" i="32"/>
  <c r="KC39" i="32"/>
  <c r="KG39" i="32"/>
  <c r="KK39" i="32"/>
  <c r="KO39" i="32"/>
  <c r="KS39" i="32"/>
  <c r="KW39" i="32"/>
  <c r="JF39" i="32"/>
  <c r="JV39" i="32"/>
  <c r="KL39" i="32"/>
  <c r="JJ39" i="32"/>
  <c r="JZ39" i="32"/>
  <c r="KP39" i="32"/>
  <c r="IX39" i="32"/>
  <c r="JN39" i="32"/>
  <c r="KD39" i="32"/>
  <c r="KT39" i="32"/>
  <c r="JB39" i="32"/>
  <c r="JR39" i="32"/>
  <c r="KH39" i="32"/>
  <c r="KX39" i="32"/>
  <c r="MR35" i="32"/>
  <c r="MV35" i="32"/>
  <c r="MZ35" i="32"/>
  <c r="ND35" i="32"/>
  <c r="NH35" i="32"/>
  <c r="MS35" i="32"/>
  <c r="MW35" i="32"/>
  <c r="NA35" i="32"/>
  <c r="NE35" i="32"/>
  <c r="NI35" i="32"/>
  <c r="MQ35" i="32"/>
  <c r="MU35" i="32"/>
  <c r="MY35" i="32"/>
  <c r="NC35" i="32"/>
  <c r="NG35" i="32"/>
  <c r="MT35" i="32"/>
  <c r="MX35" i="32"/>
  <c r="NB35" i="32"/>
  <c r="NF35" i="32"/>
  <c r="MP35" i="32"/>
  <c r="IY35" i="32"/>
  <c r="JC35" i="32"/>
  <c r="JG35" i="32"/>
  <c r="JK35" i="32"/>
  <c r="JO35" i="32"/>
  <c r="JS35" i="32"/>
  <c r="JW35" i="32"/>
  <c r="KA35" i="32"/>
  <c r="KE35" i="32"/>
  <c r="KI35" i="32"/>
  <c r="KM35" i="32"/>
  <c r="KQ35" i="32"/>
  <c r="KU35" i="32"/>
  <c r="KY35" i="32"/>
  <c r="JF35" i="32"/>
  <c r="JR35" i="32"/>
  <c r="KD35" i="32"/>
  <c r="KP35" i="32"/>
  <c r="KX35" i="32"/>
  <c r="IZ35" i="32"/>
  <c r="JD35" i="32"/>
  <c r="JH35" i="32"/>
  <c r="JL35" i="32"/>
  <c r="JP35" i="32"/>
  <c r="JT35" i="32"/>
  <c r="JX35" i="32"/>
  <c r="KB35" i="32"/>
  <c r="KF35" i="32"/>
  <c r="KJ35" i="32"/>
  <c r="KN35" i="32"/>
  <c r="KR35" i="32"/>
  <c r="KV35" i="32"/>
  <c r="IX35" i="32"/>
  <c r="JN35" i="32"/>
  <c r="JZ35" i="32"/>
  <c r="KL35" i="32"/>
  <c r="IW35" i="32"/>
  <c r="JA35" i="32"/>
  <c r="JE35" i="32"/>
  <c r="JI35" i="32"/>
  <c r="JM35" i="32"/>
  <c r="JQ35" i="32"/>
  <c r="JU35" i="32"/>
  <c r="JY35" i="32"/>
  <c r="KC35" i="32"/>
  <c r="KG35" i="32"/>
  <c r="KK35" i="32"/>
  <c r="KO35" i="32"/>
  <c r="KS35" i="32"/>
  <c r="KW35" i="32"/>
  <c r="JB35" i="32"/>
  <c r="JJ35" i="32"/>
  <c r="JV35" i="32"/>
  <c r="KH35" i="32"/>
  <c r="KT35" i="32"/>
  <c r="MR31" i="32"/>
  <c r="MV31" i="32"/>
  <c r="MZ31" i="32"/>
  <c r="ND31" i="32"/>
  <c r="NH31" i="32"/>
  <c r="MS31" i="32"/>
  <c r="MW31" i="32"/>
  <c r="NA31" i="32"/>
  <c r="NE31" i="32"/>
  <c r="NI31" i="32"/>
  <c r="MQ31" i="32"/>
  <c r="MU31" i="32"/>
  <c r="MY31" i="32"/>
  <c r="NC31" i="32"/>
  <c r="NG31" i="32"/>
  <c r="MT31" i="32"/>
  <c r="MX31" i="32"/>
  <c r="NB31" i="32"/>
  <c r="NF31" i="32"/>
  <c r="MP31" i="32"/>
  <c r="IY31" i="32"/>
  <c r="JC31" i="32"/>
  <c r="JG31" i="32"/>
  <c r="JK31" i="32"/>
  <c r="JO31" i="32"/>
  <c r="JS31" i="32"/>
  <c r="JW31" i="32"/>
  <c r="KA31" i="32"/>
  <c r="KE31" i="32"/>
  <c r="KI31" i="32"/>
  <c r="KM31" i="32"/>
  <c r="KQ31" i="32"/>
  <c r="KU31" i="32"/>
  <c r="KY31" i="32"/>
  <c r="IZ31" i="32"/>
  <c r="JD31" i="32"/>
  <c r="JH31" i="32"/>
  <c r="JL31" i="32"/>
  <c r="JP31" i="32"/>
  <c r="JT31" i="32"/>
  <c r="JX31" i="32"/>
  <c r="KB31" i="32"/>
  <c r="KF31" i="32"/>
  <c r="KJ31" i="32"/>
  <c r="KN31" i="32"/>
  <c r="KR31" i="32"/>
  <c r="KV31" i="32"/>
  <c r="IW31" i="32"/>
  <c r="JA31" i="32"/>
  <c r="JE31" i="32"/>
  <c r="JI31" i="32"/>
  <c r="JM31" i="32"/>
  <c r="JQ31" i="32"/>
  <c r="JU31" i="32"/>
  <c r="JY31" i="32"/>
  <c r="KC31" i="32"/>
  <c r="KG31" i="32"/>
  <c r="KK31" i="32"/>
  <c r="KO31" i="32"/>
  <c r="KS31" i="32"/>
  <c r="KW31" i="32"/>
  <c r="JF31" i="32"/>
  <c r="JV31" i="32"/>
  <c r="KL31" i="32"/>
  <c r="KH31" i="32"/>
  <c r="JJ31" i="32"/>
  <c r="JZ31" i="32"/>
  <c r="KP31" i="32"/>
  <c r="JB31" i="32"/>
  <c r="KX31" i="32"/>
  <c r="IX31" i="32"/>
  <c r="JN31" i="32"/>
  <c r="KD31" i="32"/>
  <c r="KT31" i="32"/>
  <c r="JR31" i="32"/>
  <c r="MR27" i="32"/>
  <c r="MV27" i="32"/>
  <c r="MZ27" i="32"/>
  <c r="ND27" i="32"/>
  <c r="NH27" i="32"/>
  <c r="MS27" i="32"/>
  <c r="MW27" i="32"/>
  <c r="NA27" i="32"/>
  <c r="NE27" i="32"/>
  <c r="NI27" i="32"/>
  <c r="MQ27" i="32"/>
  <c r="MU27" i="32"/>
  <c r="MY27" i="32"/>
  <c r="NC27" i="32"/>
  <c r="NG27" i="32"/>
  <c r="MT27" i="32"/>
  <c r="MX27" i="32"/>
  <c r="NB27" i="32"/>
  <c r="MP27" i="32"/>
  <c r="NF27" i="32"/>
  <c r="IY27" i="32"/>
  <c r="JC27" i="32"/>
  <c r="JG27" i="32"/>
  <c r="JK27" i="32"/>
  <c r="JO27" i="32"/>
  <c r="JS27" i="32"/>
  <c r="JW27" i="32"/>
  <c r="KA27" i="32"/>
  <c r="KE27" i="32"/>
  <c r="KI27" i="32"/>
  <c r="KM27" i="32"/>
  <c r="KQ27" i="32"/>
  <c r="KU27" i="32"/>
  <c r="KY27" i="32"/>
  <c r="IZ27" i="32"/>
  <c r="JD27" i="32"/>
  <c r="JH27" i="32"/>
  <c r="JL27" i="32"/>
  <c r="JP27" i="32"/>
  <c r="JT27" i="32"/>
  <c r="JX27" i="32"/>
  <c r="KB27" i="32"/>
  <c r="KF27" i="32"/>
  <c r="KJ27" i="32"/>
  <c r="KN27" i="32"/>
  <c r="KR27" i="32"/>
  <c r="KV27" i="32"/>
  <c r="IW27" i="32"/>
  <c r="JA27" i="32"/>
  <c r="JE27" i="32"/>
  <c r="JI27" i="32"/>
  <c r="JM27" i="32"/>
  <c r="JQ27" i="32"/>
  <c r="JU27" i="32"/>
  <c r="JY27" i="32"/>
  <c r="KC27" i="32"/>
  <c r="KG27" i="32"/>
  <c r="KK27" i="32"/>
  <c r="KO27" i="32"/>
  <c r="KS27" i="32"/>
  <c r="KW27" i="32"/>
  <c r="JB27" i="32"/>
  <c r="JR27" i="32"/>
  <c r="KH27" i="32"/>
  <c r="KX27" i="32"/>
  <c r="KD27" i="32"/>
  <c r="JF27" i="32"/>
  <c r="JV27" i="32"/>
  <c r="KL27" i="32"/>
  <c r="IX27" i="32"/>
  <c r="KT27" i="32"/>
  <c r="JJ27" i="32"/>
  <c r="JZ27" i="32"/>
  <c r="KP27" i="32"/>
  <c r="JN27" i="32"/>
  <c r="MP23" i="32"/>
  <c r="MT23" i="32"/>
  <c r="MX23" i="32"/>
  <c r="NB23" i="32"/>
  <c r="NF23" i="32"/>
  <c r="MQ23" i="32"/>
  <c r="MU23" i="32"/>
  <c r="MY23" i="32"/>
  <c r="NC23" i="32"/>
  <c r="NG23" i="32"/>
  <c r="MR23" i="32"/>
  <c r="MV23" i="32"/>
  <c r="MZ23" i="32"/>
  <c r="ND23" i="32"/>
  <c r="NH23" i="32"/>
  <c r="NE23" i="32"/>
  <c r="MS23" i="32"/>
  <c r="NI23" i="32"/>
  <c r="NA23" i="32"/>
  <c r="MW23" i="32"/>
  <c r="IW23" i="32"/>
  <c r="JA23" i="32"/>
  <c r="JE23" i="32"/>
  <c r="JI23" i="32"/>
  <c r="JM23" i="32"/>
  <c r="JQ23" i="32"/>
  <c r="JU23" i="32"/>
  <c r="JY23" i="32"/>
  <c r="KC23" i="32"/>
  <c r="KG23" i="32"/>
  <c r="KK23" i="32"/>
  <c r="KO23" i="32"/>
  <c r="KS23" i="32"/>
  <c r="KW23" i="32"/>
  <c r="IX23" i="32"/>
  <c r="JB23" i="32"/>
  <c r="JF23" i="32"/>
  <c r="JJ23" i="32"/>
  <c r="JN23" i="32"/>
  <c r="JR23" i="32"/>
  <c r="JV23" i="32"/>
  <c r="JZ23" i="32"/>
  <c r="KD23" i="32"/>
  <c r="KH23" i="32"/>
  <c r="KL23" i="32"/>
  <c r="KP23" i="32"/>
  <c r="KT23" i="32"/>
  <c r="KX23" i="32"/>
  <c r="IY23" i="32"/>
  <c r="JC23" i="32"/>
  <c r="JG23" i="32"/>
  <c r="JK23" i="32"/>
  <c r="JO23" i="32"/>
  <c r="JS23" i="32"/>
  <c r="JW23" i="32"/>
  <c r="KA23" i="32"/>
  <c r="KE23" i="32"/>
  <c r="KI23" i="32"/>
  <c r="KM23" i="32"/>
  <c r="KQ23" i="32"/>
  <c r="KU23" i="32"/>
  <c r="KY23" i="32"/>
  <c r="IZ23" i="32"/>
  <c r="JP23" i="32"/>
  <c r="KF23" i="32"/>
  <c r="KV23" i="32"/>
  <c r="JD23" i="32"/>
  <c r="JT23" i="32"/>
  <c r="KJ23" i="32"/>
  <c r="JH23" i="32"/>
  <c r="JX23" i="32"/>
  <c r="KN23" i="32"/>
  <c r="KB23" i="32"/>
  <c r="KR23" i="32"/>
  <c r="JL23" i="32"/>
  <c r="MP19" i="32"/>
  <c r="MT19" i="32"/>
  <c r="MX19" i="32"/>
  <c r="NB19" i="32"/>
  <c r="NF19" i="32"/>
  <c r="MQ19" i="32"/>
  <c r="MU19" i="32"/>
  <c r="MY19" i="32"/>
  <c r="NC19" i="32"/>
  <c r="NG19" i="32"/>
  <c r="MR19" i="32"/>
  <c r="MV19" i="32"/>
  <c r="MZ19" i="32"/>
  <c r="ND19" i="32"/>
  <c r="NH19" i="32"/>
  <c r="NE19" i="32"/>
  <c r="MS19" i="32"/>
  <c r="NI19" i="32"/>
  <c r="NA19" i="32"/>
  <c r="MW19" i="32"/>
  <c r="IW19" i="32"/>
  <c r="JA19" i="32"/>
  <c r="JE19" i="32"/>
  <c r="JI19" i="32"/>
  <c r="JM19" i="32"/>
  <c r="JQ19" i="32"/>
  <c r="JU19" i="32"/>
  <c r="JY19" i="32"/>
  <c r="KC19" i="32"/>
  <c r="KG19" i="32"/>
  <c r="KK19" i="32"/>
  <c r="KO19" i="32"/>
  <c r="KS19" i="32"/>
  <c r="KW19" i="32"/>
  <c r="IX19" i="32"/>
  <c r="JB19" i="32"/>
  <c r="JF19" i="32"/>
  <c r="JJ19" i="32"/>
  <c r="JN19" i="32"/>
  <c r="JR19" i="32"/>
  <c r="JV19" i="32"/>
  <c r="JZ19" i="32"/>
  <c r="KD19" i="32"/>
  <c r="KH19" i="32"/>
  <c r="KL19" i="32"/>
  <c r="KP19" i="32"/>
  <c r="KT19" i="32"/>
  <c r="KX19" i="32"/>
  <c r="IY19" i="32"/>
  <c r="JC19" i="32"/>
  <c r="JG19" i="32"/>
  <c r="JK19" i="32"/>
  <c r="JO19" i="32"/>
  <c r="JS19" i="32"/>
  <c r="JW19" i="32"/>
  <c r="KA19" i="32"/>
  <c r="KE19" i="32"/>
  <c r="KI19" i="32"/>
  <c r="KM19" i="32"/>
  <c r="KQ19" i="32"/>
  <c r="KU19" i="32"/>
  <c r="KY19" i="32"/>
  <c r="JL19" i="32"/>
  <c r="KB19" i="32"/>
  <c r="KR19" i="32"/>
  <c r="IZ19" i="32"/>
  <c r="JP19" i="32"/>
  <c r="KF19" i="32"/>
  <c r="KV19" i="32"/>
  <c r="JD19" i="32"/>
  <c r="JT19" i="32"/>
  <c r="KJ19" i="32"/>
  <c r="JH19" i="32"/>
  <c r="KN19" i="32"/>
  <c r="JX19" i="32"/>
  <c r="MP15" i="32"/>
  <c r="MT15" i="32"/>
  <c r="MX15" i="32"/>
  <c r="NB15" i="32"/>
  <c r="NF15" i="32"/>
  <c r="MQ15" i="32"/>
  <c r="MU15" i="32"/>
  <c r="MY15" i="32"/>
  <c r="NC15" i="32"/>
  <c r="NG15" i="32"/>
  <c r="MR15" i="32"/>
  <c r="MV15" i="32"/>
  <c r="MZ15" i="32"/>
  <c r="ND15" i="32"/>
  <c r="NH15" i="32"/>
  <c r="NE15" i="32"/>
  <c r="MS15" i="32"/>
  <c r="NI15" i="32"/>
  <c r="NA15" i="32"/>
  <c r="MW15" i="32"/>
  <c r="IX15" i="32"/>
  <c r="JB15" i="32"/>
  <c r="JF15" i="32"/>
  <c r="JJ15" i="32"/>
  <c r="JN15" i="32"/>
  <c r="JR15" i="32"/>
  <c r="JV15" i="32"/>
  <c r="IY15" i="32"/>
  <c r="JD15" i="32"/>
  <c r="JI15" i="32"/>
  <c r="JO15" i="32"/>
  <c r="IZ15" i="32"/>
  <c r="JG15" i="32"/>
  <c r="JM15" i="32"/>
  <c r="JT15" i="32"/>
  <c r="JY15" i="32"/>
  <c r="KC15" i="32"/>
  <c r="KG15" i="32"/>
  <c r="KK15" i="32"/>
  <c r="KO15" i="32"/>
  <c r="KS15" i="32"/>
  <c r="KW15" i="32"/>
  <c r="JA15" i="32"/>
  <c r="JH15" i="32"/>
  <c r="JP15" i="32"/>
  <c r="JU15" i="32"/>
  <c r="JZ15" i="32"/>
  <c r="KD15" i="32"/>
  <c r="KH15" i="32"/>
  <c r="KL15" i="32"/>
  <c r="KP15" i="32"/>
  <c r="KT15" i="32"/>
  <c r="KX15" i="32"/>
  <c r="JC15" i="32"/>
  <c r="JK15" i="32"/>
  <c r="JQ15" i="32"/>
  <c r="JW15" i="32"/>
  <c r="KA15" i="32"/>
  <c r="KE15" i="32"/>
  <c r="KI15" i="32"/>
  <c r="KM15" i="32"/>
  <c r="KQ15" i="32"/>
  <c r="KU15" i="32"/>
  <c r="KY15" i="32"/>
  <c r="IW15" i="32"/>
  <c r="JX15" i="32"/>
  <c r="KN15" i="32"/>
  <c r="JE15" i="32"/>
  <c r="KB15" i="32"/>
  <c r="KR15" i="32"/>
  <c r="JL15" i="32"/>
  <c r="KF15" i="32"/>
  <c r="KV15" i="32"/>
  <c r="JS15" i="32"/>
  <c r="KJ15" i="32"/>
  <c r="MP11" i="32"/>
  <c r="MT11" i="32"/>
  <c r="MX11" i="32"/>
  <c r="NB11" i="32"/>
  <c r="NF11" i="32"/>
  <c r="MQ11" i="32"/>
  <c r="MU11" i="32"/>
  <c r="MY11" i="32"/>
  <c r="NC11" i="32"/>
  <c r="NG11" i="32"/>
  <c r="MR11" i="32"/>
  <c r="MV11" i="32"/>
  <c r="MZ11" i="32"/>
  <c r="ND11" i="32"/>
  <c r="NH11" i="32"/>
  <c r="NE11" i="32"/>
  <c r="MS11" i="32"/>
  <c r="NI11" i="32"/>
  <c r="NA11" i="32"/>
  <c r="MW11" i="32"/>
  <c r="IW11" i="32"/>
  <c r="JA11" i="32"/>
  <c r="JE11" i="32"/>
  <c r="JI11" i="32"/>
  <c r="JM11" i="32"/>
  <c r="JQ11" i="32"/>
  <c r="JU11" i="32"/>
  <c r="JY11" i="32"/>
  <c r="KC11" i="32"/>
  <c r="KG11" i="32"/>
  <c r="KK11" i="32"/>
  <c r="KO11" i="32"/>
  <c r="KS11" i="32"/>
  <c r="KW11" i="32"/>
  <c r="IX11" i="32"/>
  <c r="JB11" i="32"/>
  <c r="JF11" i="32"/>
  <c r="JJ11" i="32"/>
  <c r="JN11" i="32"/>
  <c r="JR11" i="32"/>
  <c r="JV11" i="32"/>
  <c r="JZ11" i="32"/>
  <c r="KD11" i="32"/>
  <c r="KH11" i="32"/>
  <c r="KL11" i="32"/>
  <c r="KP11" i="32"/>
  <c r="KT11" i="32"/>
  <c r="KX11" i="32"/>
  <c r="JD11" i="32"/>
  <c r="JL11" i="32"/>
  <c r="JT11" i="32"/>
  <c r="KB11" i="32"/>
  <c r="KJ11" i="32"/>
  <c r="KR11" i="32"/>
  <c r="IY11" i="32"/>
  <c r="JG11" i="32"/>
  <c r="JO11" i="32"/>
  <c r="JW11" i="32"/>
  <c r="KE11" i="32"/>
  <c r="KM11" i="32"/>
  <c r="KU11" i="32"/>
  <c r="JC11" i="32"/>
  <c r="JK11" i="32"/>
  <c r="JS11" i="32"/>
  <c r="KA11" i="32"/>
  <c r="KI11" i="32"/>
  <c r="KQ11" i="32"/>
  <c r="KY11" i="32"/>
  <c r="JX11" i="32"/>
  <c r="IZ11" i="32"/>
  <c r="KF11" i="32"/>
  <c r="JH11" i="32"/>
  <c r="KN11" i="32"/>
  <c r="KV11" i="32"/>
  <c r="JP11" i="32"/>
  <c r="MS50" i="32"/>
  <c r="MW50" i="32"/>
  <c r="NA50" i="32"/>
  <c r="NE50" i="32"/>
  <c r="NI50" i="32"/>
  <c r="MP50" i="32"/>
  <c r="MT50" i="32"/>
  <c r="MX50" i="32"/>
  <c r="NB50" i="32"/>
  <c r="NF50" i="32"/>
  <c r="MV50" i="32"/>
  <c r="ND50" i="32"/>
  <c r="MQ50" i="32"/>
  <c r="MY50" i="32"/>
  <c r="NG50" i="32"/>
  <c r="MU50" i="32"/>
  <c r="NC50" i="32"/>
  <c r="MR50" i="32"/>
  <c r="MZ50" i="32"/>
  <c r="NH50" i="32"/>
  <c r="IX50" i="32"/>
  <c r="JB50" i="32"/>
  <c r="JF50" i="32"/>
  <c r="JJ50" i="32"/>
  <c r="JN50" i="32"/>
  <c r="JR50" i="32"/>
  <c r="JV50" i="32"/>
  <c r="JZ50" i="32"/>
  <c r="KD50" i="32"/>
  <c r="KH50" i="32"/>
  <c r="KL50" i="32"/>
  <c r="KP50" i="32"/>
  <c r="KT50" i="32"/>
  <c r="KX50" i="32"/>
  <c r="IY50" i="32"/>
  <c r="JC50" i="32"/>
  <c r="JG50" i="32"/>
  <c r="JK50" i="32"/>
  <c r="JO50" i="32"/>
  <c r="JS50" i="32"/>
  <c r="JW50" i="32"/>
  <c r="KA50" i="32"/>
  <c r="KE50" i="32"/>
  <c r="KI50" i="32"/>
  <c r="KM50" i="32"/>
  <c r="KQ50" i="32"/>
  <c r="KU50" i="32"/>
  <c r="KY50" i="32"/>
  <c r="IZ50" i="32"/>
  <c r="JD50" i="32"/>
  <c r="JH50" i="32"/>
  <c r="JL50" i="32"/>
  <c r="JP50" i="32"/>
  <c r="JT50" i="32"/>
  <c r="JX50" i="32"/>
  <c r="KB50" i="32"/>
  <c r="KF50" i="32"/>
  <c r="KJ50" i="32"/>
  <c r="KN50" i="32"/>
  <c r="KR50" i="32"/>
  <c r="KV50" i="32"/>
  <c r="JI50" i="32"/>
  <c r="JY50" i="32"/>
  <c r="KO50" i="32"/>
  <c r="JU50" i="32"/>
  <c r="IW50" i="32"/>
  <c r="JM50" i="32"/>
  <c r="KC50" i="32"/>
  <c r="KS50" i="32"/>
  <c r="KK50" i="32"/>
  <c r="JA50" i="32"/>
  <c r="JQ50" i="32"/>
  <c r="KG50" i="32"/>
  <c r="KW50" i="32"/>
  <c r="JE50" i="32"/>
  <c r="MR34" i="32"/>
  <c r="MV34" i="32"/>
  <c r="MZ34" i="32"/>
  <c r="ND34" i="32"/>
  <c r="NH34" i="32"/>
  <c r="MS34" i="32"/>
  <c r="MW34" i="32"/>
  <c r="NA34" i="32"/>
  <c r="NE34" i="32"/>
  <c r="NI34" i="32"/>
  <c r="MQ34" i="32"/>
  <c r="MU34" i="32"/>
  <c r="MY34" i="32"/>
  <c r="NC34" i="32"/>
  <c r="NG34" i="32"/>
  <c r="MX34" i="32"/>
  <c r="NB34" i="32"/>
  <c r="MP34" i="32"/>
  <c r="NF34" i="32"/>
  <c r="MT34" i="32"/>
  <c r="IX34" i="32"/>
  <c r="JB34" i="32"/>
  <c r="JF34" i="32"/>
  <c r="JJ34" i="32"/>
  <c r="JN34" i="32"/>
  <c r="JR34" i="32"/>
  <c r="JV34" i="32"/>
  <c r="IY34" i="32"/>
  <c r="JC34" i="32"/>
  <c r="JG34" i="32"/>
  <c r="JK34" i="32"/>
  <c r="JO34" i="32"/>
  <c r="JS34" i="32"/>
  <c r="IZ34" i="32"/>
  <c r="JD34" i="32"/>
  <c r="JH34" i="32"/>
  <c r="JL34" i="32"/>
  <c r="JP34" i="32"/>
  <c r="JT34" i="32"/>
  <c r="JX34" i="32"/>
  <c r="JA34" i="32"/>
  <c r="JQ34" i="32"/>
  <c r="JZ34" i="32"/>
  <c r="KD34" i="32"/>
  <c r="KH34" i="32"/>
  <c r="KL34" i="32"/>
  <c r="KP34" i="32"/>
  <c r="KT34" i="32"/>
  <c r="KX34" i="32"/>
  <c r="IW34" i="32"/>
  <c r="KC34" i="32"/>
  <c r="KO34" i="32"/>
  <c r="KW34" i="32"/>
  <c r="JE34" i="32"/>
  <c r="JU34" i="32"/>
  <c r="KA34" i="32"/>
  <c r="KE34" i="32"/>
  <c r="KI34" i="32"/>
  <c r="KM34" i="32"/>
  <c r="KQ34" i="32"/>
  <c r="KU34" i="32"/>
  <c r="KY34" i="32"/>
  <c r="JM34" i="32"/>
  <c r="KG34" i="32"/>
  <c r="JI34" i="32"/>
  <c r="JW34" i="32"/>
  <c r="KB34" i="32"/>
  <c r="KF34" i="32"/>
  <c r="KJ34" i="32"/>
  <c r="KN34" i="32"/>
  <c r="KR34" i="32"/>
  <c r="KV34" i="32"/>
  <c r="JY34" i="32"/>
  <c r="KK34" i="32"/>
  <c r="KS34" i="32"/>
  <c r="MR30" i="32"/>
  <c r="MV30" i="32"/>
  <c r="MZ30" i="32"/>
  <c r="ND30" i="32"/>
  <c r="NH30" i="32"/>
  <c r="MS30" i="32"/>
  <c r="MW30" i="32"/>
  <c r="NA30" i="32"/>
  <c r="NE30" i="32"/>
  <c r="NI30" i="32"/>
  <c r="MQ30" i="32"/>
  <c r="MU30" i="32"/>
  <c r="MY30" i="32"/>
  <c r="NC30" i="32"/>
  <c r="NG30" i="32"/>
  <c r="MX30" i="32"/>
  <c r="NB30" i="32"/>
  <c r="MP30" i="32"/>
  <c r="NF30" i="32"/>
  <c r="MT30" i="32"/>
  <c r="IX30" i="32"/>
  <c r="JB30" i="32"/>
  <c r="JF30" i="32"/>
  <c r="JJ30" i="32"/>
  <c r="JN30" i="32"/>
  <c r="JR30" i="32"/>
  <c r="JV30" i="32"/>
  <c r="JZ30" i="32"/>
  <c r="KD30" i="32"/>
  <c r="KH30" i="32"/>
  <c r="KL30" i="32"/>
  <c r="KP30" i="32"/>
  <c r="KT30" i="32"/>
  <c r="KX30" i="32"/>
  <c r="IY30" i="32"/>
  <c r="JC30" i="32"/>
  <c r="JG30" i="32"/>
  <c r="JK30" i="32"/>
  <c r="JO30" i="32"/>
  <c r="JS30" i="32"/>
  <c r="JW30" i="32"/>
  <c r="KA30" i="32"/>
  <c r="KE30" i="32"/>
  <c r="KI30" i="32"/>
  <c r="KM30" i="32"/>
  <c r="KQ30" i="32"/>
  <c r="KU30" i="32"/>
  <c r="KY30" i="32"/>
  <c r="IZ30" i="32"/>
  <c r="JD30" i="32"/>
  <c r="JH30" i="32"/>
  <c r="JL30" i="32"/>
  <c r="JP30" i="32"/>
  <c r="JT30" i="32"/>
  <c r="JX30" i="32"/>
  <c r="KB30" i="32"/>
  <c r="KF30" i="32"/>
  <c r="KJ30" i="32"/>
  <c r="KN30" i="32"/>
  <c r="KR30" i="32"/>
  <c r="KV30" i="32"/>
  <c r="IW30" i="32"/>
  <c r="JM30" i="32"/>
  <c r="KC30" i="32"/>
  <c r="KS30" i="32"/>
  <c r="KO30" i="32"/>
  <c r="JA30" i="32"/>
  <c r="JQ30" i="32"/>
  <c r="KG30" i="32"/>
  <c r="KW30" i="32"/>
  <c r="JI30" i="32"/>
  <c r="JE30" i="32"/>
  <c r="JU30" i="32"/>
  <c r="KK30" i="32"/>
  <c r="JY30" i="32"/>
  <c r="MQ26" i="32"/>
  <c r="MU26" i="32"/>
  <c r="MY26" i="32"/>
  <c r="NC26" i="32"/>
  <c r="NG26" i="32"/>
  <c r="MR26" i="32"/>
  <c r="MV26" i="32"/>
  <c r="MZ26" i="32"/>
  <c r="ND26" i="32"/>
  <c r="NH26" i="32"/>
  <c r="MP26" i="32"/>
  <c r="MX26" i="32"/>
  <c r="NF26" i="32"/>
  <c r="MS26" i="32"/>
  <c r="NA26" i="32"/>
  <c r="NI26" i="32"/>
  <c r="MW26" i="32"/>
  <c r="NE26" i="32"/>
  <c r="MT26" i="32"/>
  <c r="NB26" i="32"/>
  <c r="IX26" i="32"/>
  <c r="JB26" i="32"/>
  <c r="JF26" i="32"/>
  <c r="JJ26" i="32"/>
  <c r="JN26" i="32"/>
  <c r="JR26" i="32"/>
  <c r="JV26" i="32"/>
  <c r="JZ26" i="32"/>
  <c r="KD26" i="32"/>
  <c r="KH26" i="32"/>
  <c r="KL26" i="32"/>
  <c r="KP26" i="32"/>
  <c r="KT26" i="32"/>
  <c r="KX26" i="32"/>
  <c r="IY26" i="32"/>
  <c r="JC26" i="32"/>
  <c r="JG26" i="32"/>
  <c r="JK26" i="32"/>
  <c r="JO26" i="32"/>
  <c r="JS26" i="32"/>
  <c r="JW26" i="32"/>
  <c r="KA26" i="32"/>
  <c r="KE26" i="32"/>
  <c r="KI26" i="32"/>
  <c r="KM26" i="32"/>
  <c r="KQ26" i="32"/>
  <c r="KU26" i="32"/>
  <c r="KY26" i="32"/>
  <c r="IZ26" i="32"/>
  <c r="JD26" i="32"/>
  <c r="JH26" i="32"/>
  <c r="JL26" i="32"/>
  <c r="JP26" i="32"/>
  <c r="JT26" i="32"/>
  <c r="JX26" i="32"/>
  <c r="KB26" i="32"/>
  <c r="KF26" i="32"/>
  <c r="KJ26" i="32"/>
  <c r="KN26" i="32"/>
  <c r="KR26" i="32"/>
  <c r="KV26" i="32"/>
  <c r="JI26" i="32"/>
  <c r="JY26" i="32"/>
  <c r="KO26" i="32"/>
  <c r="JE26" i="32"/>
  <c r="KK26" i="32"/>
  <c r="IW26" i="32"/>
  <c r="JM26" i="32"/>
  <c r="KC26" i="32"/>
  <c r="KS26" i="32"/>
  <c r="JA26" i="32"/>
  <c r="JQ26" i="32"/>
  <c r="KG26" i="32"/>
  <c r="KW26" i="32"/>
  <c r="JU26" i="32"/>
  <c r="MP22" i="32"/>
  <c r="MT22" i="32"/>
  <c r="MX22" i="32"/>
  <c r="NB22" i="32"/>
  <c r="NF22" i="32"/>
  <c r="MQ22" i="32"/>
  <c r="MU22" i="32"/>
  <c r="MY22" i="32"/>
  <c r="NC22" i="32"/>
  <c r="NG22" i="32"/>
  <c r="MR22" i="32"/>
  <c r="MV22" i="32"/>
  <c r="MZ22" i="32"/>
  <c r="ND22" i="32"/>
  <c r="NH22" i="32"/>
  <c r="MS22" i="32"/>
  <c r="NI22" i="32"/>
  <c r="MW22" i="32"/>
  <c r="NE22" i="32"/>
  <c r="NA22" i="32"/>
  <c r="IZ22" i="32"/>
  <c r="JD22" i="32"/>
  <c r="JH22" i="32"/>
  <c r="JL22" i="32"/>
  <c r="JP22" i="32"/>
  <c r="JT22" i="32"/>
  <c r="JX22" i="32"/>
  <c r="KB22" i="32"/>
  <c r="KF22" i="32"/>
  <c r="KJ22" i="32"/>
  <c r="KN22" i="32"/>
  <c r="KR22" i="32"/>
  <c r="KV22" i="32"/>
  <c r="IW22" i="32"/>
  <c r="JA22" i="32"/>
  <c r="JE22" i="32"/>
  <c r="JI22" i="32"/>
  <c r="JM22" i="32"/>
  <c r="JQ22" i="32"/>
  <c r="JU22" i="32"/>
  <c r="JY22" i="32"/>
  <c r="KC22" i="32"/>
  <c r="KG22" i="32"/>
  <c r="KK22" i="32"/>
  <c r="KO22" i="32"/>
  <c r="KS22" i="32"/>
  <c r="KW22" i="32"/>
  <c r="IX22" i="32"/>
  <c r="JB22" i="32"/>
  <c r="JF22" i="32"/>
  <c r="JJ22" i="32"/>
  <c r="JN22" i="32"/>
  <c r="JR22" i="32"/>
  <c r="JV22" i="32"/>
  <c r="JZ22" i="32"/>
  <c r="KD22" i="32"/>
  <c r="KH22" i="32"/>
  <c r="KL22" i="32"/>
  <c r="KP22" i="32"/>
  <c r="KT22" i="32"/>
  <c r="KX22" i="32"/>
  <c r="JG22" i="32"/>
  <c r="JW22" i="32"/>
  <c r="KM22" i="32"/>
  <c r="JK22" i="32"/>
  <c r="KA22" i="32"/>
  <c r="KQ22" i="32"/>
  <c r="IY22" i="32"/>
  <c r="JO22" i="32"/>
  <c r="KE22" i="32"/>
  <c r="KU22" i="32"/>
  <c r="JS22" i="32"/>
  <c r="JC22" i="32"/>
  <c r="KI22" i="32"/>
  <c r="KY22" i="32"/>
  <c r="MP18" i="32"/>
  <c r="MT18" i="32"/>
  <c r="MX18" i="32"/>
  <c r="NB18" i="32"/>
  <c r="NF18" i="32"/>
  <c r="MQ18" i="32"/>
  <c r="MU18" i="32"/>
  <c r="MY18" i="32"/>
  <c r="NC18" i="32"/>
  <c r="NG18" i="32"/>
  <c r="MR18" i="32"/>
  <c r="MV18" i="32"/>
  <c r="MZ18" i="32"/>
  <c r="ND18" i="32"/>
  <c r="NH18" i="32"/>
  <c r="MS18" i="32"/>
  <c r="NI18" i="32"/>
  <c r="MW18" i="32"/>
  <c r="NE18" i="32"/>
  <c r="NA18" i="32"/>
  <c r="IZ18" i="32"/>
  <c r="JD18" i="32"/>
  <c r="JH18" i="32"/>
  <c r="JL18" i="32"/>
  <c r="JP18" i="32"/>
  <c r="JT18" i="32"/>
  <c r="JX18" i="32"/>
  <c r="KB18" i="32"/>
  <c r="KF18" i="32"/>
  <c r="KJ18" i="32"/>
  <c r="KN18" i="32"/>
  <c r="KR18" i="32"/>
  <c r="KV18" i="32"/>
  <c r="IW18" i="32"/>
  <c r="JA18" i="32"/>
  <c r="JE18" i="32"/>
  <c r="JI18" i="32"/>
  <c r="JM18" i="32"/>
  <c r="JQ18" i="32"/>
  <c r="JU18" i="32"/>
  <c r="JY18" i="32"/>
  <c r="KC18" i="32"/>
  <c r="KG18" i="32"/>
  <c r="KK18" i="32"/>
  <c r="KO18" i="32"/>
  <c r="KS18" i="32"/>
  <c r="KW18" i="32"/>
  <c r="IX18" i="32"/>
  <c r="JB18" i="32"/>
  <c r="JF18" i="32"/>
  <c r="JJ18" i="32"/>
  <c r="JN18" i="32"/>
  <c r="JR18" i="32"/>
  <c r="JV18" i="32"/>
  <c r="JZ18" i="32"/>
  <c r="KD18" i="32"/>
  <c r="KH18" i="32"/>
  <c r="KL18" i="32"/>
  <c r="KP18" i="32"/>
  <c r="KT18" i="32"/>
  <c r="KX18" i="32"/>
  <c r="JC18" i="32"/>
  <c r="JS18" i="32"/>
  <c r="KI18" i="32"/>
  <c r="KY18" i="32"/>
  <c r="JG18" i="32"/>
  <c r="JW18" i="32"/>
  <c r="KM18" i="32"/>
  <c r="JK18" i="32"/>
  <c r="KA18" i="32"/>
  <c r="KQ18" i="32"/>
  <c r="KU18" i="32"/>
  <c r="KE18" i="32"/>
  <c r="IY18" i="32"/>
  <c r="JO18" i="32"/>
  <c r="MP14" i="32"/>
  <c r="MT14" i="32"/>
  <c r="MX14" i="32"/>
  <c r="NB14" i="32"/>
  <c r="NF14" i="32"/>
  <c r="MQ14" i="32"/>
  <c r="MU14" i="32"/>
  <c r="MY14" i="32"/>
  <c r="NC14" i="32"/>
  <c r="NG14" i="32"/>
  <c r="MR14" i="32"/>
  <c r="MV14" i="32"/>
  <c r="MZ14" i="32"/>
  <c r="ND14" i="32"/>
  <c r="NH14" i="32"/>
  <c r="MS14" i="32"/>
  <c r="NI14" i="32"/>
  <c r="MW14" i="32"/>
  <c r="NE14" i="32"/>
  <c r="NA14" i="32"/>
  <c r="IW14" i="32"/>
  <c r="JA14" i="32"/>
  <c r="JE14" i="32"/>
  <c r="JI14" i="32"/>
  <c r="JM14" i="32"/>
  <c r="JQ14" i="32"/>
  <c r="JU14" i="32"/>
  <c r="JY14" i="32"/>
  <c r="KC14" i="32"/>
  <c r="KG14" i="32"/>
  <c r="KK14" i="32"/>
  <c r="KO14" i="32"/>
  <c r="KS14" i="32"/>
  <c r="KW14" i="32"/>
  <c r="IZ14" i="32"/>
  <c r="JF14" i="32"/>
  <c r="JK14" i="32"/>
  <c r="JP14" i="32"/>
  <c r="JV14" i="32"/>
  <c r="KA14" i="32"/>
  <c r="KF14" i="32"/>
  <c r="KL14" i="32"/>
  <c r="KQ14" i="32"/>
  <c r="KV14" i="32"/>
  <c r="IX14" i="32"/>
  <c r="JD14" i="32"/>
  <c r="JL14" i="32"/>
  <c r="JS14" i="32"/>
  <c r="JZ14" i="32"/>
  <c r="KH14" i="32"/>
  <c r="KN14" i="32"/>
  <c r="KU14" i="32"/>
  <c r="IY14" i="32"/>
  <c r="JG14" i="32"/>
  <c r="JN14" i="32"/>
  <c r="JT14" i="32"/>
  <c r="KB14" i="32"/>
  <c r="KI14" i="32"/>
  <c r="KP14" i="32"/>
  <c r="KX14" i="32"/>
  <c r="JB14" i="32"/>
  <c r="JH14" i="32"/>
  <c r="JO14" i="32"/>
  <c r="JW14" i="32"/>
  <c r="KD14" i="32"/>
  <c r="KJ14" i="32"/>
  <c r="KR14" i="32"/>
  <c r="KY14" i="32"/>
  <c r="JX14" i="32"/>
  <c r="JC14" i="32"/>
  <c r="KE14" i="32"/>
  <c r="JJ14" i="32"/>
  <c r="KM14" i="32"/>
  <c r="KT14" i="32"/>
  <c r="JR14" i="32"/>
  <c r="MP10" i="32"/>
  <c r="MT10" i="32"/>
  <c r="MX10" i="32"/>
  <c r="NB10" i="32"/>
  <c r="NF10" i="32"/>
  <c r="MQ10" i="32"/>
  <c r="MU10" i="32"/>
  <c r="MY10" i="32"/>
  <c r="NC10" i="32"/>
  <c r="NG10" i="32"/>
  <c r="MR10" i="32"/>
  <c r="MV10" i="32"/>
  <c r="MZ10" i="32"/>
  <c r="ND10" i="32"/>
  <c r="NH10" i="32"/>
  <c r="MS10" i="32"/>
  <c r="NI10" i="32"/>
  <c r="MW10" i="32"/>
  <c r="NE10" i="32"/>
  <c r="NA10" i="32"/>
  <c r="IZ10" i="32"/>
  <c r="JD10" i="32"/>
  <c r="JH10" i="32"/>
  <c r="JL10" i="32"/>
  <c r="JP10" i="32"/>
  <c r="JT10" i="32"/>
  <c r="JX10" i="32"/>
  <c r="KB10" i="32"/>
  <c r="KF10" i="32"/>
  <c r="KJ10" i="32"/>
  <c r="KN10" i="32"/>
  <c r="KR10" i="32"/>
  <c r="KV10" i="32"/>
  <c r="IW10" i="32"/>
  <c r="JA10" i="32"/>
  <c r="JE10" i="32"/>
  <c r="JI10" i="32"/>
  <c r="JM10" i="32"/>
  <c r="JQ10" i="32"/>
  <c r="JU10" i="32"/>
  <c r="JY10" i="32"/>
  <c r="KC10" i="32"/>
  <c r="KG10" i="32"/>
  <c r="KK10" i="32"/>
  <c r="KO10" i="32"/>
  <c r="KS10" i="32"/>
  <c r="KW10" i="32"/>
  <c r="JC10" i="32"/>
  <c r="JK10" i="32"/>
  <c r="JS10" i="32"/>
  <c r="KA10" i="32"/>
  <c r="KI10" i="32"/>
  <c r="KQ10" i="32"/>
  <c r="KY10" i="32"/>
  <c r="IX10" i="32"/>
  <c r="JF10" i="32"/>
  <c r="JN10" i="32"/>
  <c r="JV10" i="32"/>
  <c r="KD10" i="32"/>
  <c r="KL10" i="32"/>
  <c r="KT10" i="32"/>
  <c r="JB10" i="32"/>
  <c r="JJ10" i="32"/>
  <c r="JR10" i="32"/>
  <c r="JZ10" i="32"/>
  <c r="KH10" i="32"/>
  <c r="KP10" i="32"/>
  <c r="KX10" i="32"/>
  <c r="JO10" i="32"/>
  <c r="KU10" i="32"/>
  <c r="JW10" i="32"/>
  <c r="IY10" i="32"/>
  <c r="KE10" i="32"/>
  <c r="JG10" i="32"/>
  <c r="KM10" i="32"/>
  <c r="MR42" i="32"/>
  <c r="MS42" i="32"/>
  <c r="MW42" i="32"/>
  <c r="NA42" i="32"/>
  <c r="NE42" i="32"/>
  <c r="NI42" i="32"/>
  <c r="MP42" i="32"/>
  <c r="MT42" i="32"/>
  <c r="MX42" i="32"/>
  <c r="NB42" i="32"/>
  <c r="NF42" i="32"/>
  <c r="MV42" i="32"/>
  <c r="ND42" i="32"/>
  <c r="MY42" i="32"/>
  <c r="NG42" i="32"/>
  <c r="MU42" i="32"/>
  <c r="NC42" i="32"/>
  <c r="MQ42" i="32"/>
  <c r="MZ42" i="32"/>
  <c r="NH42" i="32"/>
  <c r="IX42" i="32"/>
  <c r="JB42" i="32"/>
  <c r="JF42" i="32"/>
  <c r="JJ42" i="32"/>
  <c r="JN42" i="32"/>
  <c r="JR42" i="32"/>
  <c r="JV42" i="32"/>
  <c r="JZ42" i="32"/>
  <c r="KD42" i="32"/>
  <c r="KH42" i="32"/>
  <c r="KL42" i="32"/>
  <c r="KP42" i="32"/>
  <c r="KT42" i="32"/>
  <c r="KX42" i="32"/>
  <c r="IY42" i="32"/>
  <c r="JC42" i="32"/>
  <c r="JG42" i="32"/>
  <c r="JK42" i="32"/>
  <c r="JO42" i="32"/>
  <c r="JS42" i="32"/>
  <c r="JW42" i="32"/>
  <c r="KA42" i="32"/>
  <c r="KE42" i="32"/>
  <c r="KI42" i="32"/>
  <c r="KM42" i="32"/>
  <c r="KQ42" i="32"/>
  <c r="KU42" i="32"/>
  <c r="KY42" i="32"/>
  <c r="IZ42" i="32"/>
  <c r="JD42" i="32"/>
  <c r="JH42" i="32"/>
  <c r="JL42" i="32"/>
  <c r="JP42" i="32"/>
  <c r="JT42" i="32"/>
  <c r="JX42" i="32"/>
  <c r="KB42" i="32"/>
  <c r="KF42" i="32"/>
  <c r="KJ42" i="32"/>
  <c r="KN42" i="32"/>
  <c r="KR42" i="32"/>
  <c r="KV42" i="32"/>
  <c r="JA42" i="32"/>
  <c r="JQ42" i="32"/>
  <c r="KG42" i="32"/>
  <c r="KW42" i="32"/>
  <c r="JE42" i="32"/>
  <c r="JU42" i="32"/>
  <c r="KK42" i="32"/>
  <c r="JI42" i="32"/>
  <c r="JY42" i="32"/>
  <c r="KO42" i="32"/>
  <c r="IW42" i="32"/>
  <c r="JM42" i="32"/>
  <c r="KC42" i="32"/>
  <c r="KS42" i="32"/>
  <c r="MS49" i="32"/>
  <c r="MW49" i="32"/>
  <c r="NA49" i="32"/>
  <c r="NE49" i="32"/>
  <c r="NI49" i="32"/>
  <c r="MP49" i="32"/>
  <c r="MT49" i="32"/>
  <c r="MX49" i="32"/>
  <c r="NB49" i="32"/>
  <c r="NF49" i="32"/>
  <c r="MR49" i="32"/>
  <c r="MZ49" i="32"/>
  <c r="NH49" i="32"/>
  <c r="MU49" i="32"/>
  <c r="NC49" i="32"/>
  <c r="MQ49" i="32"/>
  <c r="MY49" i="32"/>
  <c r="NG49" i="32"/>
  <c r="MV49" i="32"/>
  <c r="ND49" i="32"/>
  <c r="IW49" i="32"/>
  <c r="JA49" i="32"/>
  <c r="JE49" i="32"/>
  <c r="JI49" i="32"/>
  <c r="JM49" i="32"/>
  <c r="JQ49" i="32"/>
  <c r="JU49" i="32"/>
  <c r="JY49" i="32"/>
  <c r="KC49" i="32"/>
  <c r="KG49" i="32"/>
  <c r="KK49" i="32"/>
  <c r="KO49" i="32"/>
  <c r="KS49" i="32"/>
  <c r="KW49" i="32"/>
  <c r="IX49" i="32"/>
  <c r="JB49" i="32"/>
  <c r="JF49" i="32"/>
  <c r="JJ49" i="32"/>
  <c r="JN49" i="32"/>
  <c r="JR49" i="32"/>
  <c r="JV49" i="32"/>
  <c r="JZ49" i="32"/>
  <c r="KD49" i="32"/>
  <c r="KH49" i="32"/>
  <c r="KL49" i="32"/>
  <c r="KP49" i="32"/>
  <c r="KT49" i="32"/>
  <c r="KX49" i="32"/>
  <c r="IY49" i="32"/>
  <c r="JC49" i="32"/>
  <c r="JG49" i="32"/>
  <c r="JK49" i="32"/>
  <c r="JO49" i="32"/>
  <c r="JS49" i="32"/>
  <c r="JW49" i="32"/>
  <c r="KA49" i="32"/>
  <c r="KE49" i="32"/>
  <c r="KI49" i="32"/>
  <c r="KM49" i="32"/>
  <c r="KQ49" i="32"/>
  <c r="KU49" i="32"/>
  <c r="KY49" i="32"/>
  <c r="IZ49" i="32"/>
  <c r="JP49" i="32"/>
  <c r="KF49" i="32"/>
  <c r="KV49" i="32"/>
  <c r="KR49" i="32"/>
  <c r="JD49" i="32"/>
  <c r="JT49" i="32"/>
  <c r="KJ49" i="32"/>
  <c r="KB49" i="32"/>
  <c r="JH49" i="32"/>
  <c r="JX49" i="32"/>
  <c r="KN49" i="32"/>
  <c r="JL49" i="32"/>
  <c r="MS45" i="32"/>
  <c r="MW45" i="32"/>
  <c r="NA45" i="32"/>
  <c r="NE45" i="32"/>
  <c r="NI45" i="32"/>
  <c r="MP45" i="32"/>
  <c r="MT45" i="32"/>
  <c r="MX45" i="32"/>
  <c r="NB45" i="32"/>
  <c r="NF45" i="32"/>
  <c r="MR45" i="32"/>
  <c r="MZ45" i="32"/>
  <c r="NH45" i="32"/>
  <c r="MU45" i="32"/>
  <c r="NC45" i="32"/>
  <c r="MQ45" i="32"/>
  <c r="MY45" i="32"/>
  <c r="NG45" i="32"/>
  <c r="MV45" i="32"/>
  <c r="ND45" i="32"/>
  <c r="IW45" i="32"/>
  <c r="JA45" i="32"/>
  <c r="JE45" i="32"/>
  <c r="JI45" i="32"/>
  <c r="JM45" i="32"/>
  <c r="JQ45" i="32"/>
  <c r="JU45" i="32"/>
  <c r="JY45" i="32"/>
  <c r="KC45" i="32"/>
  <c r="KG45" i="32"/>
  <c r="KK45" i="32"/>
  <c r="KO45" i="32"/>
  <c r="KS45" i="32"/>
  <c r="KW45" i="32"/>
  <c r="IX45" i="32"/>
  <c r="JB45" i="32"/>
  <c r="JF45" i="32"/>
  <c r="JJ45" i="32"/>
  <c r="JN45" i="32"/>
  <c r="JR45" i="32"/>
  <c r="JV45" i="32"/>
  <c r="JZ45" i="32"/>
  <c r="KD45" i="32"/>
  <c r="KH45" i="32"/>
  <c r="KL45" i="32"/>
  <c r="KP45" i="32"/>
  <c r="KT45" i="32"/>
  <c r="KX45" i="32"/>
  <c r="IY45" i="32"/>
  <c r="JC45" i="32"/>
  <c r="JG45" i="32"/>
  <c r="JK45" i="32"/>
  <c r="JO45" i="32"/>
  <c r="JS45" i="32"/>
  <c r="JW45" i="32"/>
  <c r="KA45" i="32"/>
  <c r="KE45" i="32"/>
  <c r="KI45" i="32"/>
  <c r="KM45" i="32"/>
  <c r="KQ45" i="32"/>
  <c r="KU45" i="32"/>
  <c r="KY45" i="32"/>
  <c r="JL45" i="32"/>
  <c r="KB45" i="32"/>
  <c r="KR45" i="32"/>
  <c r="IZ45" i="32"/>
  <c r="JP45" i="32"/>
  <c r="KF45" i="32"/>
  <c r="KV45" i="32"/>
  <c r="KN45" i="32"/>
  <c r="JD45" i="32"/>
  <c r="JT45" i="32"/>
  <c r="KJ45" i="32"/>
  <c r="JH45" i="32"/>
  <c r="JX45" i="32"/>
  <c r="MR41" i="32"/>
  <c r="MV41" i="32"/>
  <c r="MZ41" i="32"/>
  <c r="ND41" i="32"/>
  <c r="NH41" i="32"/>
  <c r="MS41" i="32"/>
  <c r="MW41" i="32"/>
  <c r="NA41" i="32"/>
  <c r="NE41" i="32"/>
  <c r="NI41" i="32"/>
  <c r="MP41" i="32"/>
  <c r="MT41" i="32"/>
  <c r="MX41" i="32"/>
  <c r="NB41" i="32"/>
  <c r="NF41" i="32"/>
  <c r="NC41" i="32"/>
  <c r="MQ41" i="32"/>
  <c r="NG41" i="32"/>
  <c r="MY41" i="32"/>
  <c r="MU41" i="32"/>
  <c r="IW41" i="32"/>
  <c r="JA41" i="32"/>
  <c r="JE41" i="32"/>
  <c r="JI41" i="32"/>
  <c r="JM41" i="32"/>
  <c r="JQ41" i="32"/>
  <c r="JU41" i="32"/>
  <c r="JY41" i="32"/>
  <c r="KC41" i="32"/>
  <c r="KG41" i="32"/>
  <c r="KK41" i="32"/>
  <c r="KO41" i="32"/>
  <c r="KS41" i="32"/>
  <c r="KW41" i="32"/>
  <c r="IX41" i="32"/>
  <c r="JB41" i="32"/>
  <c r="JF41" i="32"/>
  <c r="JJ41" i="32"/>
  <c r="JN41" i="32"/>
  <c r="JR41" i="32"/>
  <c r="JV41" i="32"/>
  <c r="JZ41" i="32"/>
  <c r="KD41" i="32"/>
  <c r="KH41" i="32"/>
  <c r="KL41" i="32"/>
  <c r="KP41" i="32"/>
  <c r="KT41" i="32"/>
  <c r="KX41" i="32"/>
  <c r="IY41" i="32"/>
  <c r="JC41" i="32"/>
  <c r="JG41" i="32"/>
  <c r="JK41" i="32"/>
  <c r="JO41" i="32"/>
  <c r="JS41" i="32"/>
  <c r="JW41" i="32"/>
  <c r="KA41" i="32"/>
  <c r="KE41" i="32"/>
  <c r="KI41" i="32"/>
  <c r="KM41" i="32"/>
  <c r="KQ41" i="32"/>
  <c r="KU41" i="32"/>
  <c r="KY41" i="32"/>
  <c r="JH41" i="32"/>
  <c r="JX41" i="32"/>
  <c r="KN41" i="32"/>
  <c r="JL41" i="32"/>
  <c r="KB41" i="32"/>
  <c r="KR41" i="32"/>
  <c r="IZ41" i="32"/>
  <c r="JP41" i="32"/>
  <c r="KF41" i="32"/>
  <c r="KV41" i="32"/>
  <c r="JD41" i="32"/>
  <c r="JT41" i="32"/>
  <c r="KJ41" i="32"/>
  <c r="MR37" i="32"/>
  <c r="MV37" i="32"/>
  <c r="MZ37" i="32"/>
  <c r="ND37" i="32"/>
  <c r="NH37" i="32"/>
  <c r="MS37" i="32"/>
  <c r="MW37" i="32"/>
  <c r="NA37" i="32"/>
  <c r="NE37" i="32"/>
  <c r="NI37" i="32"/>
  <c r="MQ37" i="32"/>
  <c r="MU37" i="32"/>
  <c r="MY37" i="32"/>
  <c r="NC37" i="32"/>
  <c r="NG37" i="32"/>
  <c r="NB37" i="32"/>
  <c r="MP37" i="32"/>
  <c r="NF37" i="32"/>
  <c r="MT37" i="32"/>
  <c r="MX37" i="32"/>
  <c r="IW37" i="32"/>
  <c r="JA37" i="32"/>
  <c r="JE37" i="32"/>
  <c r="JI37" i="32"/>
  <c r="JM37" i="32"/>
  <c r="JQ37" i="32"/>
  <c r="JU37" i="32"/>
  <c r="JY37" i="32"/>
  <c r="KC37" i="32"/>
  <c r="KG37" i="32"/>
  <c r="KK37" i="32"/>
  <c r="KO37" i="32"/>
  <c r="KS37" i="32"/>
  <c r="KW37" i="32"/>
  <c r="IX37" i="32"/>
  <c r="JB37" i="32"/>
  <c r="JF37" i="32"/>
  <c r="JJ37" i="32"/>
  <c r="JN37" i="32"/>
  <c r="JR37" i="32"/>
  <c r="JV37" i="32"/>
  <c r="JZ37" i="32"/>
  <c r="KD37" i="32"/>
  <c r="KH37" i="32"/>
  <c r="KL37" i="32"/>
  <c r="KP37" i="32"/>
  <c r="KT37" i="32"/>
  <c r="KX37" i="32"/>
  <c r="IZ37" i="32"/>
  <c r="JH37" i="32"/>
  <c r="JP37" i="32"/>
  <c r="IY37" i="32"/>
  <c r="JC37" i="32"/>
  <c r="JG37" i="32"/>
  <c r="JK37" i="32"/>
  <c r="JO37" i="32"/>
  <c r="JS37" i="32"/>
  <c r="JW37" i="32"/>
  <c r="KA37" i="32"/>
  <c r="KE37" i="32"/>
  <c r="KI37" i="32"/>
  <c r="KM37" i="32"/>
  <c r="KQ37" i="32"/>
  <c r="KU37" i="32"/>
  <c r="KY37" i="32"/>
  <c r="JD37" i="32"/>
  <c r="JL37" i="32"/>
  <c r="JT37" i="32"/>
  <c r="KJ37" i="32"/>
  <c r="JX37" i="32"/>
  <c r="KN37" i="32"/>
  <c r="KB37" i="32"/>
  <c r="KR37" i="32"/>
  <c r="KF37" i="32"/>
  <c r="KV37" i="32"/>
  <c r="MR33" i="32"/>
  <c r="MV33" i="32"/>
  <c r="MZ33" i="32"/>
  <c r="ND33" i="32"/>
  <c r="NH33" i="32"/>
  <c r="MS33" i="32"/>
  <c r="MW33" i="32"/>
  <c r="NA33" i="32"/>
  <c r="NE33" i="32"/>
  <c r="NI33" i="32"/>
  <c r="MQ33" i="32"/>
  <c r="MU33" i="32"/>
  <c r="MY33" i="32"/>
  <c r="NC33" i="32"/>
  <c r="NG33" i="32"/>
  <c r="NB33" i="32"/>
  <c r="MP33" i="32"/>
  <c r="NF33" i="32"/>
  <c r="MT33" i="32"/>
  <c r="MX33" i="32"/>
  <c r="IW33" i="32"/>
  <c r="JA33" i="32"/>
  <c r="JE33" i="32"/>
  <c r="JI33" i="32"/>
  <c r="JM33" i="32"/>
  <c r="JQ33" i="32"/>
  <c r="JU33" i="32"/>
  <c r="JY33" i="32"/>
  <c r="KC33" i="32"/>
  <c r="KG33" i="32"/>
  <c r="KK33" i="32"/>
  <c r="KO33" i="32"/>
  <c r="KS33" i="32"/>
  <c r="KW33" i="32"/>
  <c r="IX33" i="32"/>
  <c r="JB33" i="32"/>
  <c r="JF33" i="32"/>
  <c r="JJ33" i="32"/>
  <c r="JN33" i="32"/>
  <c r="JR33" i="32"/>
  <c r="JV33" i="32"/>
  <c r="JZ33" i="32"/>
  <c r="KD33" i="32"/>
  <c r="KH33" i="32"/>
  <c r="KL33" i="32"/>
  <c r="KP33" i="32"/>
  <c r="KT33" i="32"/>
  <c r="KX33" i="32"/>
  <c r="IY33" i="32"/>
  <c r="JC33" i="32"/>
  <c r="JG33" i="32"/>
  <c r="JK33" i="32"/>
  <c r="JO33" i="32"/>
  <c r="JS33" i="32"/>
  <c r="JW33" i="32"/>
  <c r="KA33" i="32"/>
  <c r="KE33" i="32"/>
  <c r="KI33" i="32"/>
  <c r="KM33" i="32"/>
  <c r="KQ33" i="32"/>
  <c r="KU33" i="32"/>
  <c r="KY33" i="32"/>
  <c r="JH33" i="32"/>
  <c r="JX33" i="32"/>
  <c r="KN33" i="32"/>
  <c r="JT33" i="32"/>
  <c r="JL33" i="32"/>
  <c r="KB33" i="32"/>
  <c r="KR33" i="32"/>
  <c r="IZ33" i="32"/>
  <c r="JP33" i="32"/>
  <c r="KF33" i="32"/>
  <c r="KV33" i="32"/>
  <c r="JD33" i="32"/>
  <c r="KJ33" i="32"/>
  <c r="MR29" i="32"/>
  <c r="MV29" i="32"/>
  <c r="MZ29" i="32"/>
  <c r="ND29" i="32"/>
  <c r="NH29" i="32"/>
  <c r="MS29" i="32"/>
  <c r="MW29" i="32"/>
  <c r="NA29" i="32"/>
  <c r="NE29" i="32"/>
  <c r="NI29" i="32"/>
  <c r="MQ29" i="32"/>
  <c r="MU29" i="32"/>
  <c r="MY29" i="32"/>
  <c r="NC29" i="32"/>
  <c r="NG29" i="32"/>
  <c r="NB29" i="32"/>
  <c r="MP29" i="32"/>
  <c r="NF29" i="32"/>
  <c r="MT29" i="32"/>
  <c r="MX29" i="32"/>
  <c r="IW29" i="32"/>
  <c r="JA29" i="32"/>
  <c r="JE29" i="32"/>
  <c r="JI29" i="32"/>
  <c r="JM29" i="32"/>
  <c r="JQ29" i="32"/>
  <c r="JU29" i="32"/>
  <c r="JY29" i="32"/>
  <c r="KC29" i="32"/>
  <c r="KG29" i="32"/>
  <c r="KK29" i="32"/>
  <c r="KO29" i="32"/>
  <c r="KS29" i="32"/>
  <c r="KW29" i="32"/>
  <c r="IX29" i="32"/>
  <c r="JB29" i="32"/>
  <c r="JF29" i="32"/>
  <c r="JJ29" i="32"/>
  <c r="JN29" i="32"/>
  <c r="JR29" i="32"/>
  <c r="JV29" i="32"/>
  <c r="JZ29" i="32"/>
  <c r="KD29" i="32"/>
  <c r="KH29" i="32"/>
  <c r="KL29" i="32"/>
  <c r="KP29" i="32"/>
  <c r="KT29" i="32"/>
  <c r="KX29" i="32"/>
  <c r="IY29" i="32"/>
  <c r="JC29" i="32"/>
  <c r="JG29" i="32"/>
  <c r="JK29" i="32"/>
  <c r="JO29" i="32"/>
  <c r="JS29" i="32"/>
  <c r="JW29" i="32"/>
  <c r="KA29" i="32"/>
  <c r="KE29" i="32"/>
  <c r="KI29" i="32"/>
  <c r="KM29" i="32"/>
  <c r="KQ29" i="32"/>
  <c r="KU29" i="32"/>
  <c r="KY29" i="32"/>
  <c r="JD29" i="32"/>
  <c r="JT29" i="32"/>
  <c r="KJ29" i="32"/>
  <c r="JP29" i="32"/>
  <c r="KV29" i="32"/>
  <c r="JH29" i="32"/>
  <c r="JX29" i="32"/>
  <c r="KN29" i="32"/>
  <c r="IZ29" i="32"/>
  <c r="JL29" i="32"/>
  <c r="KB29" i="32"/>
  <c r="KR29" i="32"/>
  <c r="KF29" i="32"/>
  <c r="MP25" i="32"/>
  <c r="MQ25" i="32"/>
  <c r="MU25" i="32"/>
  <c r="MY25" i="32"/>
  <c r="NC25" i="32"/>
  <c r="NG25" i="32"/>
  <c r="MR25" i="32"/>
  <c r="MV25" i="32"/>
  <c r="MZ25" i="32"/>
  <c r="ND25" i="32"/>
  <c r="NH25" i="32"/>
  <c r="MT25" i="32"/>
  <c r="NB25" i="32"/>
  <c r="MW25" i="32"/>
  <c r="NE25" i="32"/>
  <c r="MS25" i="32"/>
  <c r="NA25" i="32"/>
  <c r="NI25" i="32"/>
  <c r="NF25" i="32"/>
  <c r="MX25" i="32"/>
  <c r="IY25" i="32"/>
  <c r="JC25" i="32"/>
  <c r="IZ25" i="32"/>
  <c r="JD25" i="32"/>
  <c r="IW25" i="32"/>
  <c r="JA25" i="32"/>
  <c r="JE25" i="32"/>
  <c r="JB25" i="32"/>
  <c r="JI25" i="32"/>
  <c r="JM25" i="32"/>
  <c r="JQ25" i="32"/>
  <c r="JU25" i="32"/>
  <c r="JY25" i="32"/>
  <c r="KC25" i="32"/>
  <c r="KG25" i="32"/>
  <c r="KK25" i="32"/>
  <c r="KO25" i="32"/>
  <c r="KS25" i="32"/>
  <c r="KW25" i="32"/>
  <c r="JF25" i="32"/>
  <c r="JJ25" i="32"/>
  <c r="JN25" i="32"/>
  <c r="JR25" i="32"/>
  <c r="JV25" i="32"/>
  <c r="JZ25" i="32"/>
  <c r="KD25" i="32"/>
  <c r="KH25" i="32"/>
  <c r="KL25" i="32"/>
  <c r="KP25" i="32"/>
  <c r="KT25" i="32"/>
  <c r="KX25" i="32"/>
  <c r="JG25" i="32"/>
  <c r="JK25" i="32"/>
  <c r="JO25" i="32"/>
  <c r="JS25" i="32"/>
  <c r="JW25" i="32"/>
  <c r="KA25" i="32"/>
  <c r="KE25" i="32"/>
  <c r="KI25" i="32"/>
  <c r="KM25" i="32"/>
  <c r="KQ25" i="32"/>
  <c r="KU25" i="32"/>
  <c r="KY25" i="32"/>
  <c r="JP25" i="32"/>
  <c r="KF25" i="32"/>
  <c r="KV25" i="32"/>
  <c r="JL25" i="32"/>
  <c r="IX25" i="32"/>
  <c r="JT25" i="32"/>
  <c r="KJ25" i="32"/>
  <c r="KR25" i="32"/>
  <c r="JH25" i="32"/>
  <c r="JX25" i="32"/>
  <c r="KN25" i="32"/>
  <c r="KB25" i="32"/>
  <c r="MP21" i="32"/>
  <c r="MT21" i="32"/>
  <c r="MX21" i="32"/>
  <c r="NB21" i="32"/>
  <c r="NF21" i="32"/>
  <c r="MQ21" i="32"/>
  <c r="MU21" i="32"/>
  <c r="MY21" i="32"/>
  <c r="NC21" i="32"/>
  <c r="NG21" i="32"/>
  <c r="MR21" i="32"/>
  <c r="MV21" i="32"/>
  <c r="MZ21" i="32"/>
  <c r="ND21" i="32"/>
  <c r="NH21" i="32"/>
  <c r="MW21" i="32"/>
  <c r="NA21" i="32"/>
  <c r="MS21" i="32"/>
  <c r="NI21" i="32"/>
  <c r="NE21" i="32"/>
  <c r="IY21" i="32"/>
  <c r="JC21" i="32"/>
  <c r="JG21" i="32"/>
  <c r="JK21" i="32"/>
  <c r="JO21" i="32"/>
  <c r="JS21" i="32"/>
  <c r="JW21" i="32"/>
  <c r="KA21" i="32"/>
  <c r="KE21" i="32"/>
  <c r="KI21" i="32"/>
  <c r="KM21" i="32"/>
  <c r="KQ21" i="32"/>
  <c r="KU21" i="32"/>
  <c r="KY21" i="32"/>
  <c r="IZ21" i="32"/>
  <c r="JD21" i="32"/>
  <c r="JH21" i="32"/>
  <c r="JL21" i="32"/>
  <c r="JP21" i="32"/>
  <c r="JT21" i="32"/>
  <c r="JX21" i="32"/>
  <c r="KB21" i="32"/>
  <c r="KF21" i="32"/>
  <c r="KJ21" i="32"/>
  <c r="KN21" i="32"/>
  <c r="KR21" i="32"/>
  <c r="KV21" i="32"/>
  <c r="IW21" i="32"/>
  <c r="JA21" i="32"/>
  <c r="JE21" i="32"/>
  <c r="JI21" i="32"/>
  <c r="JM21" i="32"/>
  <c r="JQ21" i="32"/>
  <c r="JU21" i="32"/>
  <c r="JY21" i="32"/>
  <c r="KC21" i="32"/>
  <c r="KG21" i="32"/>
  <c r="KK21" i="32"/>
  <c r="KO21" i="32"/>
  <c r="KS21" i="32"/>
  <c r="KW21" i="32"/>
  <c r="IX21" i="32"/>
  <c r="JN21" i="32"/>
  <c r="KD21" i="32"/>
  <c r="KT21" i="32"/>
  <c r="JB21" i="32"/>
  <c r="JR21" i="32"/>
  <c r="KH21" i="32"/>
  <c r="KX21" i="32"/>
  <c r="JF21" i="32"/>
  <c r="JV21" i="32"/>
  <c r="KL21" i="32"/>
  <c r="JJ21" i="32"/>
  <c r="JZ21" i="32"/>
  <c r="KP21" i="32"/>
  <c r="MP17" i="32"/>
  <c r="MT17" i="32"/>
  <c r="MX17" i="32"/>
  <c r="NB17" i="32"/>
  <c r="NF17" i="32"/>
  <c r="MQ17" i="32"/>
  <c r="MU17" i="32"/>
  <c r="MY17" i="32"/>
  <c r="NC17" i="32"/>
  <c r="NG17" i="32"/>
  <c r="MR17" i="32"/>
  <c r="MV17" i="32"/>
  <c r="MZ17" i="32"/>
  <c r="ND17" i="32"/>
  <c r="NH17" i="32"/>
  <c r="MW17" i="32"/>
  <c r="NA17" i="32"/>
  <c r="MS17" i="32"/>
  <c r="NI17" i="32"/>
  <c r="NE17" i="32"/>
  <c r="IY17" i="32"/>
  <c r="JC17" i="32"/>
  <c r="JG17" i="32"/>
  <c r="JK17" i="32"/>
  <c r="JO17" i="32"/>
  <c r="JS17" i="32"/>
  <c r="JW17" i="32"/>
  <c r="KA17" i="32"/>
  <c r="KE17" i="32"/>
  <c r="KI17" i="32"/>
  <c r="KM17" i="32"/>
  <c r="KQ17" i="32"/>
  <c r="KU17" i="32"/>
  <c r="KY17" i="32"/>
  <c r="IZ17" i="32"/>
  <c r="JD17" i="32"/>
  <c r="JH17" i="32"/>
  <c r="JL17" i="32"/>
  <c r="JP17" i="32"/>
  <c r="JT17" i="32"/>
  <c r="JX17" i="32"/>
  <c r="KB17" i="32"/>
  <c r="KF17" i="32"/>
  <c r="KJ17" i="32"/>
  <c r="KN17" i="32"/>
  <c r="KR17" i="32"/>
  <c r="KV17" i="32"/>
  <c r="IW17" i="32"/>
  <c r="JA17" i="32"/>
  <c r="JE17" i="32"/>
  <c r="JI17" i="32"/>
  <c r="JM17" i="32"/>
  <c r="JQ17" i="32"/>
  <c r="JU17" i="32"/>
  <c r="JY17" i="32"/>
  <c r="KC17" i="32"/>
  <c r="KG17" i="32"/>
  <c r="KK17" i="32"/>
  <c r="KO17" i="32"/>
  <c r="KS17" i="32"/>
  <c r="KW17" i="32"/>
  <c r="JJ17" i="32"/>
  <c r="JZ17" i="32"/>
  <c r="KP17" i="32"/>
  <c r="IX17" i="32"/>
  <c r="JN17" i="32"/>
  <c r="KD17" i="32"/>
  <c r="KT17" i="32"/>
  <c r="JB17" i="32"/>
  <c r="JR17" i="32"/>
  <c r="KH17" i="32"/>
  <c r="KX17" i="32"/>
  <c r="KL17" i="32"/>
  <c r="JF17" i="32"/>
  <c r="JV17" i="32"/>
  <c r="MP13" i="32"/>
  <c r="MT13" i="32"/>
  <c r="MX13" i="32"/>
  <c r="NB13" i="32"/>
  <c r="NF13" i="32"/>
  <c r="MQ13" i="32"/>
  <c r="MU13" i="32"/>
  <c r="MY13" i="32"/>
  <c r="NC13" i="32"/>
  <c r="NG13" i="32"/>
  <c r="MR13" i="32"/>
  <c r="MV13" i="32"/>
  <c r="MZ13" i="32"/>
  <c r="ND13" i="32"/>
  <c r="NH13" i="32"/>
  <c r="MW13" i="32"/>
  <c r="NA13" i="32"/>
  <c r="MS13" i="32"/>
  <c r="NI13" i="32"/>
  <c r="NE13" i="32"/>
  <c r="IZ13" i="32"/>
  <c r="JD13" i="32"/>
  <c r="JH13" i="32"/>
  <c r="JL13" i="32"/>
  <c r="JP13" i="32"/>
  <c r="JT13" i="32"/>
  <c r="JX13" i="32"/>
  <c r="KB13" i="32"/>
  <c r="KF13" i="32"/>
  <c r="KJ13" i="32"/>
  <c r="KN13" i="32"/>
  <c r="KR13" i="32"/>
  <c r="KV13" i="32"/>
  <c r="IW13" i="32"/>
  <c r="JB13" i="32"/>
  <c r="JG13" i="32"/>
  <c r="JM13" i="32"/>
  <c r="JR13" i="32"/>
  <c r="JW13" i="32"/>
  <c r="KC13" i="32"/>
  <c r="KH13" i="32"/>
  <c r="KM13" i="32"/>
  <c r="KS13" i="32"/>
  <c r="KX13" i="32"/>
  <c r="JC13" i="32"/>
  <c r="JJ13" i="32"/>
  <c r="JQ13" i="32"/>
  <c r="JY13" i="32"/>
  <c r="KE13" i="32"/>
  <c r="KL13" i="32"/>
  <c r="KT13" i="32"/>
  <c r="IX13" i="32"/>
  <c r="JE13" i="32"/>
  <c r="JK13" i="32"/>
  <c r="JS13" i="32"/>
  <c r="JZ13" i="32"/>
  <c r="KG13" i="32"/>
  <c r="KO13" i="32"/>
  <c r="KU13" i="32"/>
  <c r="IY13" i="32"/>
  <c r="JF13" i="32"/>
  <c r="JN13" i="32"/>
  <c r="JU13" i="32"/>
  <c r="KA13" i="32"/>
  <c r="KI13" i="32"/>
  <c r="KP13" i="32"/>
  <c r="KW13" i="32"/>
  <c r="JV13" i="32"/>
  <c r="KY13" i="32"/>
  <c r="JA13" i="32"/>
  <c r="KD13" i="32"/>
  <c r="JI13" i="32"/>
  <c r="KK13" i="32"/>
  <c r="JO13" i="32"/>
  <c r="KQ13" i="32"/>
  <c r="MP9" i="32"/>
  <c r="MT9" i="32"/>
  <c r="MX9" i="32"/>
  <c r="NB9" i="32"/>
  <c r="NF9" i="32"/>
  <c r="IW9" i="32"/>
  <c r="JA9" i="32"/>
  <c r="JE9" i="32"/>
  <c r="JI9" i="32"/>
  <c r="JM9" i="32"/>
  <c r="JQ9" i="32"/>
  <c r="JU9" i="32"/>
  <c r="JY9" i="32"/>
  <c r="KC9" i="32"/>
  <c r="KG9" i="32"/>
  <c r="KK9" i="32"/>
  <c r="KO9" i="32"/>
  <c r="KS9" i="32"/>
  <c r="KW9" i="32"/>
  <c r="MR9" i="32"/>
  <c r="ND9" i="32"/>
  <c r="NH9" i="32"/>
  <c r="JC9" i="32"/>
  <c r="JK9" i="32"/>
  <c r="JS9" i="32"/>
  <c r="KA9" i="32"/>
  <c r="KI9" i="32"/>
  <c r="KQ9" i="32"/>
  <c r="MQ9" i="32"/>
  <c r="MU9" i="32"/>
  <c r="MY9" i="32"/>
  <c r="NC9" i="32"/>
  <c r="NG9" i="32"/>
  <c r="IX9" i="32"/>
  <c r="JB9" i="32"/>
  <c r="JF9" i="32"/>
  <c r="JJ9" i="32"/>
  <c r="JN9" i="32"/>
  <c r="JR9" i="32"/>
  <c r="JV9" i="32"/>
  <c r="JZ9" i="32"/>
  <c r="KD9" i="32"/>
  <c r="KH9" i="32"/>
  <c r="KL9" i="32"/>
  <c r="KP9" i="32"/>
  <c r="KT9" i="32"/>
  <c r="KX9" i="32"/>
  <c r="MZ9" i="32"/>
  <c r="KU9" i="32"/>
  <c r="MS9" i="32"/>
  <c r="MW9" i="32"/>
  <c r="NA9" i="32"/>
  <c r="NE9" i="32"/>
  <c r="NI9" i="32"/>
  <c r="IZ9" i="32"/>
  <c r="JD9" i="32"/>
  <c r="JH9" i="32"/>
  <c r="JL9" i="32"/>
  <c r="JP9" i="32"/>
  <c r="JT9" i="32"/>
  <c r="JX9" i="32"/>
  <c r="KB9" i="32"/>
  <c r="KF9" i="32"/>
  <c r="KJ9" i="32"/>
  <c r="KN9" i="32"/>
  <c r="KR9" i="32"/>
  <c r="KV9" i="32"/>
  <c r="MV9" i="32"/>
  <c r="IY9" i="32"/>
  <c r="JG9" i="32"/>
  <c r="JO9" i="32"/>
  <c r="JW9" i="32"/>
  <c r="KE9" i="32"/>
  <c r="KM9" i="32"/>
  <c r="KY9" i="32"/>
  <c r="GV49" i="32"/>
  <c r="GZ49" i="32"/>
  <c r="HD49" i="32"/>
  <c r="HH49" i="32"/>
  <c r="HL49" i="32"/>
  <c r="HP49" i="32"/>
  <c r="HT49" i="32"/>
  <c r="HX49" i="32"/>
  <c r="IB49" i="32"/>
  <c r="IF49" i="32"/>
  <c r="IJ49" i="32"/>
  <c r="IN49" i="32"/>
  <c r="IR49" i="32"/>
  <c r="IV49" i="32"/>
  <c r="GW49" i="32"/>
  <c r="HA49" i="32"/>
  <c r="HE49" i="32"/>
  <c r="HI49" i="32"/>
  <c r="HM49" i="32"/>
  <c r="HQ49" i="32"/>
  <c r="HU49" i="32"/>
  <c r="HY49" i="32"/>
  <c r="IC49" i="32"/>
  <c r="IG49" i="32"/>
  <c r="IK49" i="32"/>
  <c r="IO49" i="32"/>
  <c r="IS49" i="32"/>
  <c r="GT49" i="32"/>
  <c r="GX49" i="32"/>
  <c r="HB49" i="32"/>
  <c r="HF49" i="32"/>
  <c r="HJ49" i="32"/>
  <c r="HN49" i="32"/>
  <c r="HR49" i="32"/>
  <c r="HV49" i="32"/>
  <c r="HZ49" i="32"/>
  <c r="ID49" i="32"/>
  <c r="IH49" i="32"/>
  <c r="IL49" i="32"/>
  <c r="IP49" i="32"/>
  <c r="IT49" i="32"/>
  <c r="GU49" i="32"/>
  <c r="HK49" i="32"/>
  <c r="IA49" i="32"/>
  <c r="IQ49" i="32"/>
  <c r="IM49" i="32"/>
  <c r="GY49" i="32"/>
  <c r="HO49" i="32"/>
  <c r="IE49" i="32"/>
  <c r="IU49" i="32"/>
  <c r="HG49" i="32"/>
  <c r="HC49" i="32"/>
  <c r="HS49" i="32"/>
  <c r="II49" i="32"/>
  <c r="HW49" i="32"/>
  <c r="GT29" i="32"/>
  <c r="GX29" i="32"/>
  <c r="HB29" i="32"/>
  <c r="HF29" i="32"/>
  <c r="HJ29" i="32"/>
  <c r="HN29" i="32"/>
  <c r="HR29" i="32"/>
  <c r="HV29" i="32"/>
  <c r="HZ29" i="32"/>
  <c r="ID29" i="32"/>
  <c r="IH29" i="32"/>
  <c r="IL29" i="32"/>
  <c r="IP29" i="32"/>
  <c r="IT29" i="32"/>
  <c r="GU29" i="32"/>
  <c r="GY29" i="32"/>
  <c r="HC29" i="32"/>
  <c r="HG29" i="32"/>
  <c r="HK29" i="32"/>
  <c r="HO29" i="32"/>
  <c r="HS29" i="32"/>
  <c r="HW29" i="32"/>
  <c r="IA29" i="32"/>
  <c r="IE29" i="32"/>
  <c r="II29" i="32"/>
  <c r="IM29" i="32"/>
  <c r="IQ29" i="32"/>
  <c r="IU29" i="32"/>
  <c r="GV29" i="32"/>
  <c r="GZ29" i="32"/>
  <c r="HD29" i="32"/>
  <c r="HH29" i="32"/>
  <c r="HL29" i="32"/>
  <c r="HP29" i="32"/>
  <c r="HT29" i="32"/>
  <c r="HX29" i="32"/>
  <c r="IB29" i="32"/>
  <c r="IF29" i="32"/>
  <c r="IJ29" i="32"/>
  <c r="IN29" i="32"/>
  <c r="IR29" i="32"/>
  <c r="IV29" i="32"/>
  <c r="HA29" i="32"/>
  <c r="HQ29" i="32"/>
  <c r="IG29" i="32"/>
  <c r="HE29" i="32"/>
  <c r="HU29" i="32"/>
  <c r="IK29" i="32"/>
  <c r="HI29" i="32"/>
  <c r="HY29" i="32"/>
  <c r="IO29" i="32"/>
  <c r="GW29" i="32"/>
  <c r="HM29" i="32"/>
  <c r="IC29" i="32"/>
  <c r="IS29" i="32"/>
  <c r="GU21" i="32"/>
  <c r="GY21" i="32"/>
  <c r="HC21" i="32"/>
  <c r="HG21" i="32"/>
  <c r="HK21" i="32"/>
  <c r="HO21" i="32"/>
  <c r="HS21" i="32"/>
  <c r="HW21" i="32"/>
  <c r="IA21" i="32"/>
  <c r="IE21" i="32"/>
  <c r="II21" i="32"/>
  <c r="IM21" i="32"/>
  <c r="IQ21" i="32"/>
  <c r="IU21" i="32"/>
  <c r="GV21" i="32"/>
  <c r="HA21" i="32"/>
  <c r="HF21" i="32"/>
  <c r="HL21" i="32"/>
  <c r="HQ21" i="32"/>
  <c r="HV21" i="32"/>
  <c r="IB21" i="32"/>
  <c r="IG21" i="32"/>
  <c r="IL21" i="32"/>
  <c r="IR21" i="32"/>
  <c r="GW21" i="32"/>
  <c r="HB21" i="32"/>
  <c r="HH21" i="32"/>
  <c r="HM21" i="32"/>
  <c r="HR21" i="32"/>
  <c r="HX21" i="32"/>
  <c r="IC21" i="32"/>
  <c r="IH21" i="32"/>
  <c r="IN21" i="32"/>
  <c r="IS21" i="32"/>
  <c r="GX21" i="32"/>
  <c r="HD21" i="32"/>
  <c r="HI21" i="32"/>
  <c r="HN21" i="32"/>
  <c r="HT21" i="32"/>
  <c r="HY21" i="32"/>
  <c r="ID21" i="32"/>
  <c r="IJ21" i="32"/>
  <c r="IO21" i="32"/>
  <c r="IT21" i="32"/>
  <c r="GZ21" i="32"/>
  <c r="HU21" i="32"/>
  <c r="IP21" i="32"/>
  <c r="HE21" i="32"/>
  <c r="HZ21" i="32"/>
  <c r="IV21" i="32"/>
  <c r="HJ21" i="32"/>
  <c r="IF21" i="32"/>
  <c r="HP21" i="32"/>
  <c r="IK21" i="32"/>
  <c r="GT21" i="32"/>
  <c r="GT13" i="32"/>
  <c r="GX13" i="32"/>
  <c r="HB13" i="32"/>
  <c r="HF13" i="32"/>
  <c r="HJ13" i="32"/>
  <c r="HN13" i="32"/>
  <c r="HR13" i="32"/>
  <c r="HV13" i="32"/>
  <c r="HZ13" i="32"/>
  <c r="ID13" i="32"/>
  <c r="IH13" i="32"/>
  <c r="IL13" i="32"/>
  <c r="IP13" i="32"/>
  <c r="IT13" i="32"/>
  <c r="GU13" i="32"/>
  <c r="GY13" i="32"/>
  <c r="HC13" i="32"/>
  <c r="HG13" i="32"/>
  <c r="HK13" i="32"/>
  <c r="HO13" i="32"/>
  <c r="HS13" i="32"/>
  <c r="HW13" i="32"/>
  <c r="IA13" i="32"/>
  <c r="IE13" i="32"/>
  <c r="II13" i="32"/>
  <c r="IM13" i="32"/>
  <c r="IQ13" i="32"/>
  <c r="IU13" i="32"/>
  <c r="GV13" i="32"/>
  <c r="GZ13" i="32"/>
  <c r="HD13" i="32"/>
  <c r="HH13" i="32"/>
  <c r="HL13" i="32"/>
  <c r="HP13" i="32"/>
  <c r="HT13" i="32"/>
  <c r="HX13" i="32"/>
  <c r="IB13" i="32"/>
  <c r="IF13" i="32"/>
  <c r="IJ13" i="32"/>
  <c r="IN13" i="32"/>
  <c r="IR13" i="32"/>
  <c r="IV13" i="32"/>
  <c r="HE13" i="32"/>
  <c r="HU13" i="32"/>
  <c r="IK13" i="32"/>
  <c r="HI13" i="32"/>
  <c r="HY13" i="32"/>
  <c r="IO13" i="32"/>
  <c r="GW13" i="32"/>
  <c r="HM13" i="32"/>
  <c r="IC13" i="32"/>
  <c r="IS13" i="32"/>
  <c r="HA13" i="32"/>
  <c r="HQ13" i="32"/>
  <c r="IG13" i="32"/>
  <c r="GU52" i="32"/>
  <c r="GY52" i="32"/>
  <c r="HC52" i="32"/>
  <c r="HG52" i="32"/>
  <c r="HK52" i="32"/>
  <c r="HO52" i="32"/>
  <c r="HS52" i="32"/>
  <c r="HW52" i="32"/>
  <c r="IA52" i="32"/>
  <c r="IE52" i="32"/>
  <c r="II52" i="32"/>
  <c r="IM52" i="32"/>
  <c r="IQ52" i="32"/>
  <c r="IU52" i="32"/>
  <c r="GX52" i="32"/>
  <c r="HD52" i="32"/>
  <c r="HI52" i="32"/>
  <c r="HN52" i="32"/>
  <c r="HT52" i="32"/>
  <c r="HY52" i="32"/>
  <c r="ID52" i="32"/>
  <c r="IJ52" i="32"/>
  <c r="IO52" i="32"/>
  <c r="IT52" i="32"/>
  <c r="HB52" i="32"/>
  <c r="HX52" i="32"/>
  <c r="IN52" i="32"/>
  <c r="GT52" i="32"/>
  <c r="GZ52" i="32"/>
  <c r="HE52" i="32"/>
  <c r="HJ52" i="32"/>
  <c r="HP52" i="32"/>
  <c r="HU52" i="32"/>
  <c r="HZ52" i="32"/>
  <c r="IF52" i="32"/>
  <c r="IK52" i="32"/>
  <c r="IP52" i="32"/>
  <c r="IV52" i="32"/>
  <c r="HH52" i="32"/>
  <c r="HR52" i="32"/>
  <c r="IH52" i="32"/>
  <c r="GV52" i="32"/>
  <c r="HA52" i="32"/>
  <c r="HF52" i="32"/>
  <c r="HL52" i="32"/>
  <c r="HQ52" i="32"/>
  <c r="HV52" i="32"/>
  <c r="IB52" i="32"/>
  <c r="IG52" i="32"/>
  <c r="IL52" i="32"/>
  <c r="IR52" i="32"/>
  <c r="GW52" i="32"/>
  <c r="HM52" i="32"/>
  <c r="IC52" i="32"/>
  <c r="IS52" i="32"/>
  <c r="GU48" i="32"/>
  <c r="GY48" i="32"/>
  <c r="HC48" i="32"/>
  <c r="HG48" i="32"/>
  <c r="HK48" i="32"/>
  <c r="HO48" i="32"/>
  <c r="HS48" i="32"/>
  <c r="HW48" i="32"/>
  <c r="IA48" i="32"/>
  <c r="IE48" i="32"/>
  <c r="II48" i="32"/>
  <c r="IM48" i="32"/>
  <c r="IQ48" i="32"/>
  <c r="IU48" i="32"/>
  <c r="GV48" i="32"/>
  <c r="GZ48" i="32"/>
  <c r="HD48" i="32"/>
  <c r="HH48" i="32"/>
  <c r="HL48" i="32"/>
  <c r="HP48" i="32"/>
  <c r="HT48" i="32"/>
  <c r="HX48" i="32"/>
  <c r="IB48" i="32"/>
  <c r="IF48" i="32"/>
  <c r="IJ48" i="32"/>
  <c r="IN48" i="32"/>
  <c r="IR48" i="32"/>
  <c r="IV48" i="32"/>
  <c r="GW48" i="32"/>
  <c r="HA48" i="32"/>
  <c r="HE48" i="32"/>
  <c r="HI48" i="32"/>
  <c r="HM48" i="32"/>
  <c r="HQ48" i="32"/>
  <c r="HU48" i="32"/>
  <c r="HY48" i="32"/>
  <c r="IC48" i="32"/>
  <c r="IG48" i="32"/>
  <c r="IK48" i="32"/>
  <c r="IO48" i="32"/>
  <c r="IS48" i="32"/>
  <c r="HB48" i="32"/>
  <c r="HR48" i="32"/>
  <c r="IH48" i="32"/>
  <c r="GX48" i="32"/>
  <c r="IT48" i="32"/>
  <c r="HF48" i="32"/>
  <c r="HV48" i="32"/>
  <c r="IL48" i="32"/>
  <c r="HN48" i="32"/>
  <c r="GT48" i="32"/>
  <c r="HJ48" i="32"/>
  <c r="HZ48" i="32"/>
  <c r="IP48" i="32"/>
  <c r="ID48" i="32"/>
  <c r="GU44" i="32"/>
  <c r="GY44" i="32"/>
  <c r="HC44" i="32"/>
  <c r="HG44" i="32"/>
  <c r="HK44" i="32"/>
  <c r="HO44" i="32"/>
  <c r="HS44" i="32"/>
  <c r="HW44" i="32"/>
  <c r="IA44" i="32"/>
  <c r="IE44" i="32"/>
  <c r="II44" i="32"/>
  <c r="IM44" i="32"/>
  <c r="IQ44" i="32"/>
  <c r="IU44" i="32"/>
  <c r="GV44" i="32"/>
  <c r="GZ44" i="32"/>
  <c r="HD44" i="32"/>
  <c r="HH44" i="32"/>
  <c r="HL44" i="32"/>
  <c r="HP44" i="32"/>
  <c r="HT44" i="32"/>
  <c r="HX44" i="32"/>
  <c r="IB44" i="32"/>
  <c r="IF44" i="32"/>
  <c r="IJ44" i="32"/>
  <c r="IN44" i="32"/>
  <c r="IR44" i="32"/>
  <c r="IV44" i="32"/>
  <c r="GW44" i="32"/>
  <c r="HA44" i="32"/>
  <c r="HE44" i="32"/>
  <c r="HI44" i="32"/>
  <c r="HM44" i="32"/>
  <c r="HQ44" i="32"/>
  <c r="HU44" i="32"/>
  <c r="HY44" i="32"/>
  <c r="IC44" i="32"/>
  <c r="IG44" i="32"/>
  <c r="IK44" i="32"/>
  <c r="IO44" i="32"/>
  <c r="IS44" i="32"/>
  <c r="GX44" i="32"/>
  <c r="HN44" i="32"/>
  <c r="ID44" i="32"/>
  <c r="IT44" i="32"/>
  <c r="GT44" i="32"/>
  <c r="IP44" i="32"/>
  <c r="HB44" i="32"/>
  <c r="HR44" i="32"/>
  <c r="IH44" i="32"/>
  <c r="HJ44" i="32"/>
  <c r="HF44" i="32"/>
  <c r="HV44" i="32"/>
  <c r="IL44" i="32"/>
  <c r="HZ44" i="32"/>
  <c r="GW40" i="32"/>
  <c r="HA40" i="32"/>
  <c r="HE40" i="32"/>
  <c r="HI40" i="32"/>
  <c r="HM40" i="32"/>
  <c r="HQ40" i="32"/>
  <c r="HU40" i="32"/>
  <c r="HY40" i="32"/>
  <c r="IC40" i="32"/>
  <c r="IG40" i="32"/>
  <c r="IK40" i="32"/>
  <c r="IO40" i="32"/>
  <c r="IS40" i="32"/>
  <c r="GT40" i="32"/>
  <c r="GX40" i="32"/>
  <c r="HB40" i="32"/>
  <c r="HF40" i="32"/>
  <c r="HJ40" i="32"/>
  <c r="HN40" i="32"/>
  <c r="HR40" i="32"/>
  <c r="GV40" i="32"/>
  <c r="HD40" i="32"/>
  <c r="HL40" i="32"/>
  <c r="HT40" i="32"/>
  <c r="HZ40" i="32"/>
  <c r="IE40" i="32"/>
  <c r="IJ40" i="32"/>
  <c r="IP40" i="32"/>
  <c r="IU40" i="32"/>
  <c r="GY40" i="32"/>
  <c r="HG40" i="32"/>
  <c r="HO40" i="32"/>
  <c r="HV40" i="32"/>
  <c r="IA40" i="32"/>
  <c r="IF40" i="32"/>
  <c r="IL40" i="32"/>
  <c r="IQ40" i="32"/>
  <c r="IV40" i="32"/>
  <c r="GZ40" i="32"/>
  <c r="HH40" i="32"/>
  <c r="HP40" i="32"/>
  <c r="HW40" i="32"/>
  <c r="IB40" i="32"/>
  <c r="IH40" i="32"/>
  <c r="IM40" i="32"/>
  <c r="IR40" i="32"/>
  <c r="HC40" i="32"/>
  <c r="ID40" i="32"/>
  <c r="IT40" i="32"/>
  <c r="HK40" i="32"/>
  <c r="II40" i="32"/>
  <c r="GU40" i="32"/>
  <c r="HS40" i="32"/>
  <c r="IN40" i="32"/>
  <c r="HX40" i="32"/>
  <c r="GW36" i="32"/>
  <c r="HA36" i="32"/>
  <c r="HE36" i="32"/>
  <c r="HI36" i="32"/>
  <c r="HM36" i="32"/>
  <c r="HQ36" i="32"/>
  <c r="HU36" i="32"/>
  <c r="HY36" i="32"/>
  <c r="IC36" i="32"/>
  <c r="IG36" i="32"/>
  <c r="IK36" i="32"/>
  <c r="IO36" i="32"/>
  <c r="IS36" i="32"/>
  <c r="GT36" i="32"/>
  <c r="GX36" i="32"/>
  <c r="HB36" i="32"/>
  <c r="HF36" i="32"/>
  <c r="HJ36" i="32"/>
  <c r="HN36" i="32"/>
  <c r="HR36" i="32"/>
  <c r="HV36" i="32"/>
  <c r="HZ36" i="32"/>
  <c r="ID36" i="32"/>
  <c r="IH36" i="32"/>
  <c r="IL36" i="32"/>
  <c r="IP36" i="32"/>
  <c r="IT36" i="32"/>
  <c r="GU36" i="32"/>
  <c r="GY36" i="32"/>
  <c r="HC36" i="32"/>
  <c r="HG36" i="32"/>
  <c r="HK36" i="32"/>
  <c r="HO36" i="32"/>
  <c r="HS36" i="32"/>
  <c r="HW36" i="32"/>
  <c r="IA36" i="32"/>
  <c r="IE36" i="32"/>
  <c r="II36" i="32"/>
  <c r="IM36" i="32"/>
  <c r="IQ36" i="32"/>
  <c r="IU36" i="32"/>
  <c r="GV36" i="32"/>
  <c r="HL36" i="32"/>
  <c r="IB36" i="32"/>
  <c r="IR36" i="32"/>
  <c r="GZ36" i="32"/>
  <c r="HP36" i="32"/>
  <c r="IF36" i="32"/>
  <c r="IV36" i="32"/>
  <c r="HD36" i="32"/>
  <c r="HT36" i="32"/>
  <c r="IJ36" i="32"/>
  <c r="HX36" i="32"/>
  <c r="IN36" i="32"/>
  <c r="HH36" i="32"/>
  <c r="GW32" i="32"/>
  <c r="HA32" i="32"/>
  <c r="HE32" i="32"/>
  <c r="HI32" i="32"/>
  <c r="HM32" i="32"/>
  <c r="HQ32" i="32"/>
  <c r="HU32" i="32"/>
  <c r="HY32" i="32"/>
  <c r="IC32" i="32"/>
  <c r="IG32" i="32"/>
  <c r="IK32" i="32"/>
  <c r="IO32" i="32"/>
  <c r="IS32" i="32"/>
  <c r="GT32" i="32"/>
  <c r="GX32" i="32"/>
  <c r="HB32" i="32"/>
  <c r="HF32" i="32"/>
  <c r="HJ32" i="32"/>
  <c r="HN32" i="32"/>
  <c r="HR32" i="32"/>
  <c r="HV32" i="32"/>
  <c r="HZ32" i="32"/>
  <c r="ID32" i="32"/>
  <c r="IH32" i="32"/>
  <c r="IL32" i="32"/>
  <c r="IP32" i="32"/>
  <c r="IT32" i="32"/>
  <c r="GU32" i="32"/>
  <c r="GY32" i="32"/>
  <c r="HC32" i="32"/>
  <c r="HG32" i="32"/>
  <c r="HK32" i="32"/>
  <c r="HO32" i="32"/>
  <c r="HS32" i="32"/>
  <c r="HW32" i="32"/>
  <c r="IA32" i="32"/>
  <c r="IE32" i="32"/>
  <c r="II32" i="32"/>
  <c r="IM32" i="32"/>
  <c r="IQ32" i="32"/>
  <c r="IU32" i="32"/>
  <c r="HH32" i="32"/>
  <c r="HX32" i="32"/>
  <c r="IN32" i="32"/>
  <c r="GV32" i="32"/>
  <c r="HL32" i="32"/>
  <c r="IB32" i="32"/>
  <c r="IR32" i="32"/>
  <c r="GZ32" i="32"/>
  <c r="HP32" i="32"/>
  <c r="IF32" i="32"/>
  <c r="IV32" i="32"/>
  <c r="HD32" i="32"/>
  <c r="HT32" i="32"/>
  <c r="IJ32" i="32"/>
  <c r="GW28" i="32"/>
  <c r="HA28" i="32"/>
  <c r="HE28" i="32"/>
  <c r="HI28" i="32"/>
  <c r="HM28" i="32"/>
  <c r="HQ28" i="32"/>
  <c r="HU28" i="32"/>
  <c r="HY28" i="32"/>
  <c r="IC28" i="32"/>
  <c r="IG28" i="32"/>
  <c r="IK28" i="32"/>
  <c r="IO28" i="32"/>
  <c r="IS28" i="32"/>
  <c r="GT28" i="32"/>
  <c r="GX28" i="32"/>
  <c r="HB28" i="32"/>
  <c r="HF28" i="32"/>
  <c r="HJ28" i="32"/>
  <c r="HN28" i="32"/>
  <c r="HR28" i="32"/>
  <c r="HV28" i="32"/>
  <c r="HZ28" i="32"/>
  <c r="ID28" i="32"/>
  <c r="IH28" i="32"/>
  <c r="IL28" i="32"/>
  <c r="IP28" i="32"/>
  <c r="IT28" i="32"/>
  <c r="GU28" i="32"/>
  <c r="GY28" i="32"/>
  <c r="HC28" i="32"/>
  <c r="HG28" i="32"/>
  <c r="HK28" i="32"/>
  <c r="HO28" i="32"/>
  <c r="HS28" i="32"/>
  <c r="HW28" i="32"/>
  <c r="IA28" i="32"/>
  <c r="IE28" i="32"/>
  <c r="II28" i="32"/>
  <c r="IM28" i="32"/>
  <c r="IQ28" i="32"/>
  <c r="IU28" i="32"/>
  <c r="HH28" i="32"/>
  <c r="HX28" i="32"/>
  <c r="IN28" i="32"/>
  <c r="GV28" i="32"/>
  <c r="HL28" i="32"/>
  <c r="IB28" i="32"/>
  <c r="IR28" i="32"/>
  <c r="GZ28" i="32"/>
  <c r="HP28" i="32"/>
  <c r="IF28" i="32"/>
  <c r="IV28" i="32"/>
  <c r="HD28" i="32"/>
  <c r="HT28" i="32"/>
  <c r="IJ28" i="32"/>
  <c r="GT24" i="32"/>
  <c r="GX24" i="32"/>
  <c r="GV24" i="32"/>
  <c r="HA24" i="32"/>
  <c r="HE24" i="32"/>
  <c r="HI24" i="32"/>
  <c r="HM24" i="32"/>
  <c r="HQ24" i="32"/>
  <c r="HU24" i="32"/>
  <c r="HY24" i="32"/>
  <c r="IC24" i="32"/>
  <c r="IG24" i="32"/>
  <c r="IK24" i="32"/>
  <c r="IO24" i="32"/>
  <c r="IS24" i="32"/>
  <c r="GW24" i="32"/>
  <c r="HB24" i="32"/>
  <c r="HF24" i="32"/>
  <c r="HJ24" i="32"/>
  <c r="HN24" i="32"/>
  <c r="HR24" i="32"/>
  <c r="HV24" i="32"/>
  <c r="HZ24" i="32"/>
  <c r="ID24" i="32"/>
  <c r="IH24" i="32"/>
  <c r="IL24" i="32"/>
  <c r="IP24" i="32"/>
  <c r="IT24" i="32"/>
  <c r="GY24" i="32"/>
  <c r="HC24" i="32"/>
  <c r="HG24" i="32"/>
  <c r="HK24" i="32"/>
  <c r="HO24" i="32"/>
  <c r="HS24" i="32"/>
  <c r="HW24" i="32"/>
  <c r="IA24" i="32"/>
  <c r="IE24" i="32"/>
  <c r="II24" i="32"/>
  <c r="IM24" i="32"/>
  <c r="IQ24" i="32"/>
  <c r="IU24" i="32"/>
  <c r="HD24" i="32"/>
  <c r="HT24" i="32"/>
  <c r="IJ24" i="32"/>
  <c r="HH24" i="32"/>
  <c r="HX24" i="32"/>
  <c r="IN24" i="32"/>
  <c r="GU24" i="32"/>
  <c r="HL24" i="32"/>
  <c r="IB24" i="32"/>
  <c r="IR24" i="32"/>
  <c r="HP24" i="32"/>
  <c r="IF24" i="32"/>
  <c r="IV24" i="32"/>
  <c r="GZ24" i="32"/>
  <c r="GW20" i="32"/>
  <c r="HA20" i="32"/>
  <c r="HE20" i="32"/>
  <c r="HI20" i="32"/>
  <c r="GT20" i="32"/>
  <c r="GY20" i="32"/>
  <c r="HD20" i="32"/>
  <c r="HJ20" i="32"/>
  <c r="HN20" i="32"/>
  <c r="HR20" i="32"/>
  <c r="HV20" i="32"/>
  <c r="HZ20" i="32"/>
  <c r="ID20" i="32"/>
  <c r="IH20" i="32"/>
  <c r="IL20" i="32"/>
  <c r="IP20" i="32"/>
  <c r="IT20" i="32"/>
  <c r="GZ20" i="32"/>
  <c r="HG20" i="32"/>
  <c r="HM20" i="32"/>
  <c r="HS20" i="32"/>
  <c r="HX20" i="32"/>
  <c r="IC20" i="32"/>
  <c r="II20" i="32"/>
  <c r="IN20" i="32"/>
  <c r="IS20" i="32"/>
  <c r="GU20" i="32"/>
  <c r="HB20" i="32"/>
  <c r="HH20" i="32"/>
  <c r="HO20" i="32"/>
  <c r="HT20" i="32"/>
  <c r="HY20" i="32"/>
  <c r="IE20" i="32"/>
  <c r="IJ20" i="32"/>
  <c r="IO20" i="32"/>
  <c r="IU20" i="32"/>
  <c r="GV20" i="32"/>
  <c r="HC20" i="32"/>
  <c r="HK20" i="32"/>
  <c r="HP20" i="32"/>
  <c r="HU20" i="32"/>
  <c r="IA20" i="32"/>
  <c r="IF20" i="32"/>
  <c r="IK20" i="32"/>
  <c r="IQ20" i="32"/>
  <c r="IV20" i="32"/>
  <c r="HL20" i="32"/>
  <c r="IG20" i="32"/>
  <c r="HQ20" i="32"/>
  <c r="IM20" i="32"/>
  <c r="GX20" i="32"/>
  <c r="HW20" i="32"/>
  <c r="IR20" i="32"/>
  <c r="HF20" i="32"/>
  <c r="IB20" i="32"/>
  <c r="GW16" i="32"/>
  <c r="HA16" i="32"/>
  <c r="HE16" i="32"/>
  <c r="HI16" i="32"/>
  <c r="HM16" i="32"/>
  <c r="HQ16" i="32"/>
  <c r="HU16" i="32"/>
  <c r="HY16" i="32"/>
  <c r="IC16" i="32"/>
  <c r="IG16" i="32"/>
  <c r="IK16" i="32"/>
  <c r="IO16" i="32"/>
  <c r="IS16" i="32"/>
  <c r="GU16" i="32"/>
  <c r="GY16" i="32"/>
  <c r="HC16" i="32"/>
  <c r="HG16" i="32"/>
  <c r="HK16" i="32"/>
  <c r="HO16" i="32"/>
  <c r="HS16" i="32"/>
  <c r="HW16" i="32"/>
  <c r="IA16" i="32"/>
  <c r="IE16" i="32"/>
  <c r="II16" i="32"/>
  <c r="IM16" i="32"/>
  <c r="IQ16" i="32"/>
  <c r="IU16" i="32"/>
  <c r="GV16" i="32"/>
  <c r="GZ16" i="32"/>
  <c r="HD16" i="32"/>
  <c r="HH16" i="32"/>
  <c r="HL16" i="32"/>
  <c r="HP16" i="32"/>
  <c r="HT16" i="32"/>
  <c r="HX16" i="32"/>
  <c r="IB16" i="32"/>
  <c r="IF16" i="32"/>
  <c r="IJ16" i="32"/>
  <c r="IN16" i="32"/>
  <c r="IR16" i="32"/>
  <c r="IV16" i="32"/>
  <c r="HF16" i="32"/>
  <c r="HV16" i="32"/>
  <c r="IL16" i="32"/>
  <c r="HB16" i="32"/>
  <c r="HZ16" i="32"/>
  <c r="IT16" i="32"/>
  <c r="HJ16" i="32"/>
  <c r="ID16" i="32"/>
  <c r="GT16" i="32"/>
  <c r="HN16" i="32"/>
  <c r="IH16" i="32"/>
  <c r="GX16" i="32"/>
  <c r="HR16" i="32"/>
  <c r="IP16" i="32"/>
  <c r="GW12" i="32"/>
  <c r="HA12" i="32"/>
  <c r="HE12" i="32"/>
  <c r="HI12" i="32"/>
  <c r="HM12" i="32"/>
  <c r="HQ12" i="32"/>
  <c r="HU12" i="32"/>
  <c r="HY12" i="32"/>
  <c r="IC12" i="32"/>
  <c r="IG12" i="32"/>
  <c r="IK12" i="32"/>
  <c r="IO12" i="32"/>
  <c r="IS12" i="32"/>
  <c r="GT12" i="32"/>
  <c r="GX12" i="32"/>
  <c r="HB12" i="32"/>
  <c r="HF12" i="32"/>
  <c r="HJ12" i="32"/>
  <c r="HN12" i="32"/>
  <c r="HR12" i="32"/>
  <c r="HV12" i="32"/>
  <c r="HZ12" i="32"/>
  <c r="ID12" i="32"/>
  <c r="IH12" i="32"/>
  <c r="IL12" i="32"/>
  <c r="IP12" i="32"/>
  <c r="IT12" i="32"/>
  <c r="GU12" i="32"/>
  <c r="GY12" i="32"/>
  <c r="HC12" i="32"/>
  <c r="HG12" i="32"/>
  <c r="HK12" i="32"/>
  <c r="HO12" i="32"/>
  <c r="HS12" i="32"/>
  <c r="HW12" i="32"/>
  <c r="IA12" i="32"/>
  <c r="IE12" i="32"/>
  <c r="II12" i="32"/>
  <c r="IM12" i="32"/>
  <c r="IQ12" i="32"/>
  <c r="IU12" i="32"/>
  <c r="GV12" i="32"/>
  <c r="HL12" i="32"/>
  <c r="IB12" i="32"/>
  <c r="IR12" i="32"/>
  <c r="GZ12" i="32"/>
  <c r="HP12" i="32"/>
  <c r="IF12" i="32"/>
  <c r="IV12" i="32"/>
  <c r="HD12" i="32"/>
  <c r="HT12" i="32"/>
  <c r="IJ12" i="32"/>
  <c r="HH12" i="32"/>
  <c r="HX12" i="32"/>
  <c r="IN12" i="32"/>
  <c r="GV45" i="32"/>
  <c r="GZ45" i="32"/>
  <c r="HD45" i="32"/>
  <c r="HH45" i="32"/>
  <c r="HL45" i="32"/>
  <c r="HP45" i="32"/>
  <c r="HT45" i="32"/>
  <c r="HX45" i="32"/>
  <c r="IB45" i="32"/>
  <c r="IF45" i="32"/>
  <c r="IJ45" i="32"/>
  <c r="IN45" i="32"/>
  <c r="IR45" i="32"/>
  <c r="IV45" i="32"/>
  <c r="GW45" i="32"/>
  <c r="HA45" i="32"/>
  <c r="HE45" i="32"/>
  <c r="HI45" i="32"/>
  <c r="HM45" i="32"/>
  <c r="HQ45" i="32"/>
  <c r="HU45" i="32"/>
  <c r="HY45" i="32"/>
  <c r="IC45" i="32"/>
  <c r="IG45" i="32"/>
  <c r="IK45" i="32"/>
  <c r="IO45" i="32"/>
  <c r="IS45" i="32"/>
  <c r="GT45" i="32"/>
  <c r="GX45" i="32"/>
  <c r="HB45" i="32"/>
  <c r="HF45" i="32"/>
  <c r="HJ45" i="32"/>
  <c r="HN45" i="32"/>
  <c r="HR45" i="32"/>
  <c r="HV45" i="32"/>
  <c r="HZ45" i="32"/>
  <c r="ID45" i="32"/>
  <c r="IH45" i="32"/>
  <c r="IL45" i="32"/>
  <c r="IP45" i="32"/>
  <c r="IT45" i="32"/>
  <c r="HG45" i="32"/>
  <c r="HW45" i="32"/>
  <c r="IM45" i="32"/>
  <c r="HC45" i="32"/>
  <c r="GU45" i="32"/>
  <c r="HK45" i="32"/>
  <c r="IA45" i="32"/>
  <c r="IQ45" i="32"/>
  <c r="II45" i="32"/>
  <c r="GY45" i="32"/>
  <c r="HO45" i="32"/>
  <c r="IE45" i="32"/>
  <c r="IU45" i="32"/>
  <c r="HS45" i="32"/>
  <c r="GT51" i="32"/>
  <c r="GX51" i="32"/>
  <c r="HB51" i="32"/>
  <c r="HF51" i="32"/>
  <c r="HJ51" i="32"/>
  <c r="HN51" i="32"/>
  <c r="HR51" i="32"/>
  <c r="HV51" i="32"/>
  <c r="HZ51" i="32"/>
  <c r="ID51" i="32"/>
  <c r="IH51" i="32"/>
  <c r="IL51" i="32"/>
  <c r="IP51" i="32"/>
  <c r="IT51" i="32"/>
  <c r="GU51" i="32"/>
  <c r="GZ51" i="32"/>
  <c r="HE51" i="32"/>
  <c r="HK51" i="32"/>
  <c r="HP51" i="32"/>
  <c r="HU51" i="32"/>
  <c r="IA51" i="32"/>
  <c r="IF51" i="32"/>
  <c r="IK51" i="32"/>
  <c r="IQ51" i="32"/>
  <c r="IV51" i="32"/>
  <c r="GY51" i="32"/>
  <c r="HO51" i="32"/>
  <c r="IE51" i="32"/>
  <c r="IO51" i="32"/>
  <c r="GV51" i="32"/>
  <c r="HA51" i="32"/>
  <c r="HG51" i="32"/>
  <c r="HL51" i="32"/>
  <c r="HQ51" i="32"/>
  <c r="HW51" i="32"/>
  <c r="IB51" i="32"/>
  <c r="IG51" i="32"/>
  <c r="IM51" i="32"/>
  <c r="IR51" i="32"/>
  <c r="HD51" i="32"/>
  <c r="HY51" i="32"/>
  <c r="IU51" i="32"/>
  <c r="GW51" i="32"/>
  <c r="HC51" i="32"/>
  <c r="HH51" i="32"/>
  <c r="HM51" i="32"/>
  <c r="HS51" i="32"/>
  <c r="HX51" i="32"/>
  <c r="IC51" i="32"/>
  <c r="II51" i="32"/>
  <c r="IN51" i="32"/>
  <c r="IS51" i="32"/>
  <c r="HI51" i="32"/>
  <c r="HT51" i="32"/>
  <c r="IJ51" i="32"/>
  <c r="GV43" i="32"/>
  <c r="GZ43" i="32"/>
  <c r="HD43" i="32"/>
  <c r="HH43" i="32"/>
  <c r="HL43" i="32"/>
  <c r="HP43" i="32"/>
  <c r="HT43" i="32"/>
  <c r="HX43" i="32"/>
  <c r="IB43" i="32"/>
  <c r="IF43" i="32"/>
  <c r="IJ43" i="32"/>
  <c r="IN43" i="32"/>
  <c r="GT43" i="32"/>
  <c r="GY43" i="32"/>
  <c r="HE43" i="32"/>
  <c r="HJ43" i="32"/>
  <c r="HO43" i="32"/>
  <c r="HU43" i="32"/>
  <c r="HZ43" i="32"/>
  <c r="IE43" i="32"/>
  <c r="IK43" i="32"/>
  <c r="IP43" i="32"/>
  <c r="IT43" i="32"/>
  <c r="GU43" i="32"/>
  <c r="HA43" i="32"/>
  <c r="HF43" i="32"/>
  <c r="HK43" i="32"/>
  <c r="HQ43" i="32"/>
  <c r="HV43" i="32"/>
  <c r="IA43" i="32"/>
  <c r="IG43" i="32"/>
  <c r="IL43" i="32"/>
  <c r="IQ43" i="32"/>
  <c r="IU43" i="32"/>
  <c r="GW43" i="32"/>
  <c r="HB43" i="32"/>
  <c r="HG43" i="32"/>
  <c r="HM43" i="32"/>
  <c r="HR43" i="32"/>
  <c r="HW43" i="32"/>
  <c r="IC43" i="32"/>
  <c r="IH43" i="32"/>
  <c r="IM43" i="32"/>
  <c r="IR43" i="32"/>
  <c r="IV43" i="32"/>
  <c r="HN43" i="32"/>
  <c r="II43" i="32"/>
  <c r="GX43" i="32"/>
  <c r="HS43" i="32"/>
  <c r="IO43" i="32"/>
  <c r="HI43" i="32"/>
  <c r="HC43" i="32"/>
  <c r="HY43" i="32"/>
  <c r="IS43" i="32"/>
  <c r="ID43" i="32"/>
  <c r="GV39" i="32"/>
  <c r="GZ39" i="32"/>
  <c r="HD39" i="32"/>
  <c r="HH39" i="32"/>
  <c r="HL39" i="32"/>
  <c r="HP39" i="32"/>
  <c r="HT39" i="32"/>
  <c r="HX39" i="32"/>
  <c r="IB39" i="32"/>
  <c r="IF39" i="32"/>
  <c r="IJ39" i="32"/>
  <c r="IN39" i="32"/>
  <c r="IR39" i="32"/>
  <c r="IV39" i="32"/>
  <c r="GW39" i="32"/>
  <c r="HA39" i="32"/>
  <c r="HE39" i="32"/>
  <c r="HI39" i="32"/>
  <c r="HM39" i="32"/>
  <c r="HQ39" i="32"/>
  <c r="HU39" i="32"/>
  <c r="HY39" i="32"/>
  <c r="IC39" i="32"/>
  <c r="IG39" i="32"/>
  <c r="IK39" i="32"/>
  <c r="IO39" i="32"/>
  <c r="IS39" i="32"/>
  <c r="GT39" i="32"/>
  <c r="GX39" i="32"/>
  <c r="HC39" i="32"/>
  <c r="HK39" i="32"/>
  <c r="HS39" i="32"/>
  <c r="IA39" i="32"/>
  <c r="II39" i="32"/>
  <c r="IQ39" i="32"/>
  <c r="GU39" i="32"/>
  <c r="HF39" i="32"/>
  <c r="HN39" i="32"/>
  <c r="HV39" i="32"/>
  <c r="ID39" i="32"/>
  <c r="IL39" i="32"/>
  <c r="IT39" i="32"/>
  <c r="GY39" i="32"/>
  <c r="HG39" i="32"/>
  <c r="HO39" i="32"/>
  <c r="HW39" i="32"/>
  <c r="IE39" i="32"/>
  <c r="IM39" i="32"/>
  <c r="IU39" i="32"/>
  <c r="HZ39" i="32"/>
  <c r="HR39" i="32"/>
  <c r="HB39" i="32"/>
  <c r="IH39" i="32"/>
  <c r="HJ39" i="32"/>
  <c r="IP39" i="32"/>
  <c r="GV35" i="32"/>
  <c r="GZ35" i="32"/>
  <c r="HD35" i="32"/>
  <c r="HH35" i="32"/>
  <c r="HL35" i="32"/>
  <c r="HP35" i="32"/>
  <c r="HT35" i="32"/>
  <c r="HX35" i="32"/>
  <c r="IB35" i="32"/>
  <c r="IF35" i="32"/>
  <c r="IJ35" i="32"/>
  <c r="IN35" i="32"/>
  <c r="IR35" i="32"/>
  <c r="IV35" i="32"/>
  <c r="GW35" i="32"/>
  <c r="HA35" i="32"/>
  <c r="HE35" i="32"/>
  <c r="HI35" i="32"/>
  <c r="HM35" i="32"/>
  <c r="HQ35" i="32"/>
  <c r="HU35" i="32"/>
  <c r="HY35" i="32"/>
  <c r="IC35" i="32"/>
  <c r="IG35" i="32"/>
  <c r="IK35" i="32"/>
  <c r="IO35" i="32"/>
  <c r="IS35" i="32"/>
  <c r="GT35" i="32"/>
  <c r="GX35" i="32"/>
  <c r="HB35" i="32"/>
  <c r="HF35" i="32"/>
  <c r="HJ35" i="32"/>
  <c r="HN35" i="32"/>
  <c r="HR35" i="32"/>
  <c r="HV35" i="32"/>
  <c r="HZ35" i="32"/>
  <c r="ID35" i="32"/>
  <c r="IH35" i="32"/>
  <c r="IL35" i="32"/>
  <c r="IP35" i="32"/>
  <c r="IT35" i="32"/>
  <c r="HC35" i="32"/>
  <c r="HS35" i="32"/>
  <c r="II35" i="32"/>
  <c r="HG35" i="32"/>
  <c r="HW35" i="32"/>
  <c r="IM35" i="32"/>
  <c r="GU35" i="32"/>
  <c r="HK35" i="32"/>
  <c r="IA35" i="32"/>
  <c r="IQ35" i="32"/>
  <c r="HO35" i="32"/>
  <c r="IE35" i="32"/>
  <c r="IU35" i="32"/>
  <c r="GY35" i="32"/>
  <c r="GV31" i="32"/>
  <c r="GZ31" i="32"/>
  <c r="HD31" i="32"/>
  <c r="HH31" i="32"/>
  <c r="HL31" i="32"/>
  <c r="HP31" i="32"/>
  <c r="HT31" i="32"/>
  <c r="HX31" i="32"/>
  <c r="IB31" i="32"/>
  <c r="IF31" i="32"/>
  <c r="IJ31" i="32"/>
  <c r="GX31" i="32"/>
  <c r="HC31" i="32"/>
  <c r="HI31" i="32"/>
  <c r="HN31" i="32"/>
  <c r="HS31" i="32"/>
  <c r="HY31" i="32"/>
  <c r="ID31" i="32"/>
  <c r="II31" i="32"/>
  <c r="IN31" i="32"/>
  <c r="IR31" i="32"/>
  <c r="IV31" i="32"/>
  <c r="GT31" i="32"/>
  <c r="GY31" i="32"/>
  <c r="HE31" i="32"/>
  <c r="HJ31" i="32"/>
  <c r="HO31" i="32"/>
  <c r="HU31" i="32"/>
  <c r="HZ31" i="32"/>
  <c r="IE31" i="32"/>
  <c r="IK31" i="32"/>
  <c r="IO31" i="32"/>
  <c r="IS31" i="32"/>
  <c r="GU31" i="32"/>
  <c r="HA31" i="32"/>
  <c r="HF31" i="32"/>
  <c r="HK31" i="32"/>
  <c r="HQ31" i="32"/>
  <c r="HV31" i="32"/>
  <c r="IA31" i="32"/>
  <c r="IG31" i="32"/>
  <c r="IL31" i="32"/>
  <c r="IP31" i="32"/>
  <c r="IT31" i="32"/>
  <c r="HG31" i="32"/>
  <c r="IC31" i="32"/>
  <c r="IU31" i="32"/>
  <c r="HM31" i="32"/>
  <c r="IH31" i="32"/>
  <c r="GW31" i="32"/>
  <c r="HR31" i="32"/>
  <c r="IM31" i="32"/>
  <c r="IQ31" i="32"/>
  <c r="HW31" i="32"/>
  <c r="HB31" i="32"/>
  <c r="GV27" i="32"/>
  <c r="GZ27" i="32"/>
  <c r="HD27" i="32"/>
  <c r="HH27" i="32"/>
  <c r="HL27" i="32"/>
  <c r="HP27" i="32"/>
  <c r="HT27" i="32"/>
  <c r="HX27" i="32"/>
  <c r="IB27" i="32"/>
  <c r="IF27" i="32"/>
  <c r="IJ27" i="32"/>
  <c r="IN27" i="32"/>
  <c r="IR27" i="32"/>
  <c r="IV27" i="32"/>
  <c r="GW27" i="32"/>
  <c r="HA27" i="32"/>
  <c r="HE27" i="32"/>
  <c r="HI27" i="32"/>
  <c r="HM27" i="32"/>
  <c r="HQ27" i="32"/>
  <c r="HU27" i="32"/>
  <c r="HY27" i="32"/>
  <c r="IC27" i="32"/>
  <c r="IG27" i="32"/>
  <c r="IK27" i="32"/>
  <c r="IO27" i="32"/>
  <c r="IS27" i="32"/>
  <c r="GT27" i="32"/>
  <c r="GX27" i="32"/>
  <c r="HB27" i="32"/>
  <c r="HF27" i="32"/>
  <c r="HJ27" i="32"/>
  <c r="HN27" i="32"/>
  <c r="HR27" i="32"/>
  <c r="HV27" i="32"/>
  <c r="HZ27" i="32"/>
  <c r="ID27" i="32"/>
  <c r="IH27" i="32"/>
  <c r="IL27" i="32"/>
  <c r="IP27" i="32"/>
  <c r="IT27" i="32"/>
  <c r="GY27" i="32"/>
  <c r="HO27" i="32"/>
  <c r="IE27" i="32"/>
  <c r="IU27" i="32"/>
  <c r="HC27" i="32"/>
  <c r="HS27" i="32"/>
  <c r="II27" i="32"/>
  <c r="HG27" i="32"/>
  <c r="HW27" i="32"/>
  <c r="IM27" i="32"/>
  <c r="IQ27" i="32"/>
  <c r="GU27" i="32"/>
  <c r="HK27" i="32"/>
  <c r="IA27" i="32"/>
  <c r="GW23" i="32"/>
  <c r="HA23" i="32"/>
  <c r="HE23" i="32"/>
  <c r="HI23" i="32"/>
  <c r="HM23" i="32"/>
  <c r="HQ23" i="32"/>
  <c r="HU23" i="32"/>
  <c r="HY23" i="32"/>
  <c r="IC23" i="32"/>
  <c r="IG23" i="32"/>
  <c r="IK23" i="32"/>
  <c r="IO23" i="32"/>
  <c r="IS23" i="32"/>
  <c r="GX23" i="32"/>
  <c r="HC23" i="32"/>
  <c r="HH23" i="32"/>
  <c r="HN23" i="32"/>
  <c r="HS23" i="32"/>
  <c r="HX23" i="32"/>
  <c r="ID23" i="32"/>
  <c r="II23" i="32"/>
  <c r="IN23" i="32"/>
  <c r="IT23" i="32"/>
  <c r="GT23" i="32"/>
  <c r="GY23" i="32"/>
  <c r="HD23" i="32"/>
  <c r="HJ23" i="32"/>
  <c r="HO23" i="32"/>
  <c r="HT23" i="32"/>
  <c r="HZ23" i="32"/>
  <c r="IE23" i="32"/>
  <c r="IJ23" i="32"/>
  <c r="IP23" i="32"/>
  <c r="IU23" i="32"/>
  <c r="GU23" i="32"/>
  <c r="GZ23" i="32"/>
  <c r="HF23" i="32"/>
  <c r="HK23" i="32"/>
  <c r="HP23" i="32"/>
  <c r="HV23" i="32"/>
  <c r="IA23" i="32"/>
  <c r="IF23" i="32"/>
  <c r="IL23" i="32"/>
  <c r="IQ23" i="32"/>
  <c r="IV23" i="32"/>
  <c r="GV23" i="32"/>
  <c r="HR23" i="32"/>
  <c r="IM23" i="32"/>
  <c r="HB23" i="32"/>
  <c r="HW23" i="32"/>
  <c r="IR23" i="32"/>
  <c r="HG23" i="32"/>
  <c r="IB23" i="32"/>
  <c r="HL23" i="32"/>
  <c r="IH23" i="32"/>
  <c r="GV19" i="32"/>
  <c r="GZ19" i="32"/>
  <c r="HD19" i="32"/>
  <c r="HH19" i="32"/>
  <c r="HL19" i="32"/>
  <c r="HP19" i="32"/>
  <c r="HT19" i="32"/>
  <c r="HX19" i="32"/>
  <c r="IB19" i="32"/>
  <c r="IF19" i="32"/>
  <c r="IJ19" i="32"/>
  <c r="IN19" i="32"/>
  <c r="IR19" i="32"/>
  <c r="IV19" i="32"/>
  <c r="GU19" i="32"/>
  <c r="HA19" i="32"/>
  <c r="HF19" i="32"/>
  <c r="HK19" i="32"/>
  <c r="HQ19" i="32"/>
  <c r="HV19" i="32"/>
  <c r="IA19" i="32"/>
  <c r="IG19" i="32"/>
  <c r="IL19" i="32"/>
  <c r="IQ19" i="32"/>
  <c r="GX19" i="32"/>
  <c r="HE19" i="32"/>
  <c r="HM19" i="32"/>
  <c r="HS19" i="32"/>
  <c r="HZ19" i="32"/>
  <c r="IH19" i="32"/>
  <c r="IO19" i="32"/>
  <c r="IU19" i="32"/>
  <c r="GY19" i="32"/>
  <c r="HG19" i="32"/>
  <c r="HN19" i="32"/>
  <c r="HU19" i="32"/>
  <c r="IC19" i="32"/>
  <c r="II19" i="32"/>
  <c r="IP19" i="32"/>
  <c r="GT19" i="32"/>
  <c r="HB19" i="32"/>
  <c r="HI19" i="32"/>
  <c r="HO19" i="32"/>
  <c r="HW19" i="32"/>
  <c r="ID19" i="32"/>
  <c r="IK19" i="32"/>
  <c r="IS19" i="32"/>
  <c r="HJ19" i="32"/>
  <c r="IM19" i="32"/>
  <c r="HR19" i="32"/>
  <c r="IT19" i="32"/>
  <c r="GW19" i="32"/>
  <c r="HY19" i="32"/>
  <c r="IE19" i="32"/>
  <c r="HC19" i="32"/>
  <c r="GW15" i="32"/>
  <c r="HA15" i="32"/>
  <c r="GT15" i="32"/>
  <c r="GY15" i="32"/>
  <c r="HD15" i="32"/>
  <c r="HH15" i="32"/>
  <c r="HL15" i="32"/>
  <c r="HP15" i="32"/>
  <c r="HT15" i="32"/>
  <c r="HX15" i="32"/>
  <c r="IB15" i="32"/>
  <c r="IF15" i="32"/>
  <c r="IJ15" i="32"/>
  <c r="IN15" i="32"/>
  <c r="IR15" i="32"/>
  <c r="IV15" i="32"/>
  <c r="GU15" i="32"/>
  <c r="GZ15" i="32"/>
  <c r="HE15" i="32"/>
  <c r="HI15" i="32"/>
  <c r="HM15" i="32"/>
  <c r="HQ15" i="32"/>
  <c r="HU15" i="32"/>
  <c r="HY15" i="32"/>
  <c r="IC15" i="32"/>
  <c r="IG15" i="32"/>
  <c r="GV15" i="32"/>
  <c r="HB15" i="32"/>
  <c r="HF15" i="32"/>
  <c r="HJ15" i="32"/>
  <c r="HN15" i="32"/>
  <c r="HR15" i="32"/>
  <c r="HV15" i="32"/>
  <c r="HZ15" i="32"/>
  <c r="ID15" i="32"/>
  <c r="IH15" i="32"/>
  <c r="IL15" i="32"/>
  <c r="IP15" i="32"/>
  <c r="IT15" i="32"/>
  <c r="GX15" i="32"/>
  <c r="HC15" i="32"/>
  <c r="HG15" i="32"/>
  <c r="HK15" i="32"/>
  <c r="HO15" i="32"/>
  <c r="HS15" i="32"/>
  <c r="HW15" i="32"/>
  <c r="IA15" i="32"/>
  <c r="IE15" i="32"/>
  <c r="II15" i="32"/>
  <c r="IM15" i="32"/>
  <c r="IQ15" i="32"/>
  <c r="IU15" i="32"/>
  <c r="IS15" i="32"/>
  <c r="IK15" i="32"/>
  <c r="IO15" i="32"/>
  <c r="GV11" i="32"/>
  <c r="GZ11" i="32"/>
  <c r="HD11" i="32"/>
  <c r="HH11" i="32"/>
  <c r="HL11" i="32"/>
  <c r="HP11" i="32"/>
  <c r="HT11" i="32"/>
  <c r="HX11" i="32"/>
  <c r="IB11" i="32"/>
  <c r="IF11" i="32"/>
  <c r="IJ11" i="32"/>
  <c r="IN11" i="32"/>
  <c r="IR11" i="32"/>
  <c r="IV11" i="32"/>
  <c r="GW11" i="32"/>
  <c r="HA11" i="32"/>
  <c r="HE11" i="32"/>
  <c r="HI11" i="32"/>
  <c r="HM11" i="32"/>
  <c r="HQ11" i="32"/>
  <c r="HU11" i="32"/>
  <c r="HY11" i="32"/>
  <c r="IC11" i="32"/>
  <c r="IG11" i="32"/>
  <c r="IK11" i="32"/>
  <c r="IO11" i="32"/>
  <c r="IS11" i="32"/>
  <c r="GT11" i="32"/>
  <c r="GX11" i="32"/>
  <c r="HB11" i="32"/>
  <c r="HF11" i="32"/>
  <c r="HJ11" i="32"/>
  <c r="HN11" i="32"/>
  <c r="HR11" i="32"/>
  <c r="HV11" i="32"/>
  <c r="HZ11" i="32"/>
  <c r="ID11" i="32"/>
  <c r="IH11" i="32"/>
  <c r="IL11" i="32"/>
  <c r="IP11" i="32"/>
  <c r="IT11" i="32"/>
  <c r="GU11" i="32"/>
  <c r="GY11" i="32"/>
  <c r="HC11" i="32"/>
  <c r="HG11" i="32"/>
  <c r="HK11" i="32"/>
  <c r="HO11" i="32"/>
  <c r="HS11" i="32"/>
  <c r="HW11" i="32"/>
  <c r="IA11" i="32"/>
  <c r="IE11" i="32"/>
  <c r="II11" i="32"/>
  <c r="IM11" i="32"/>
  <c r="IQ11" i="32"/>
  <c r="IU11" i="32"/>
  <c r="GV53" i="32"/>
  <c r="GZ53" i="32"/>
  <c r="HD53" i="32"/>
  <c r="HH53" i="32"/>
  <c r="HL53" i="32"/>
  <c r="HP53" i="32"/>
  <c r="HT53" i="32"/>
  <c r="HX53" i="32"/>
  <c r="IB53" i="32"/>
  <c r="IF53" i="32"/>
  <c r="IJ53" i="32"/>
  <c r="IN53" i="32"/>
  <c r="IR53" i="32"/>
  <c r="IV53" i="32"/>
  <c r="GW53" i="32"/>
  <c r="HB53" i="32"/>
  <c r="HG53" i="32"/>
  <c r="HM53" i="32"/>
  <c r="HR53" i="32"/>
  <c r="HW53" i="32"/>
  <c r="IC53" i="32"/>
  <c r="IH53" i="32"/>
  <c r="IM53" i="32"/>
  <c r="IS53" i="32"/>
  <c r="HA53" i="32"/>
  <c r="HK53" i="32"/>
  <c r="IA53" i="32"/>
  <c r="IQ53" i="32"/>
  <c r="GX53" i="32"/>
  <c r="HC53" i="32"/>
  <c r="HI53" i="32"/>
  <c r="HN53" i="32"/>
  <c r="HS53" i="32"/>
  <c r="HY53" i="32"/>
  <c r="ID53" i="32"/>
  <c r="II53" i="32"/>
  <c r="IO53" i="32"/>
  <c r="IT53" i="32"/>
  <c r="GU53" i="32"/>
  <c r="HQ53" i="32"/>
  <c r="IG53" i="32"/>
  <c r="GT53" i="32"/>
  <c r="GY53" i="32"/>
  <c r="HE53" i="32"/>
  <c r="HJ53" i="32"/>
  <c r="HO53" i="32"/>
  <c r="HU53" i="32"/>
  <c r="HZ53" i="32"/>
  <c r="IE53" i="32"/>
  <c r="IK53" i="32"/>
  <c r="IP53" i="32"/>
  <c r="IU53" i="32"/>
  <c r="HF53" i="32"/>
  <c r="HV53" i="32"/>
  <c r="IL53" i="32"/>
  <c r="GT41" i="32"/>
  <c r="GX41" i="32"/>
  <c r="HB41" i="32"/>
  <c r="HF41" i="32"/>
  <c r="HJ41" i="32"/>
  <c r="HN41" i="32"/>
  <c r="HR41" i="32"/>
  <c r="HV41" i="32"/>
  <c r="HZ41" i="32"/>
  <c r="ID41" i="32"/>
  <c r="IH41" i="32"/>
  <c r="IL41" i="32"/>
  <c r="IP41" i="32"/>
  <c r="IT41" i="32"/>
  <c r="GW41" i="32"/>
  <c r="HC41" i="32"/>
  <c r="HH41" i="32"/>
  <c r="HM41" i="32"/>
  <c r="HS41" i="32"/>
  <c r="HX41" i="32"/>
  <c r="IC41" i="32"/>
  <c r="II41" i="32"/>
  <c r="IN41" i="32"/>
  <c r="IS41" i="32"/>
  <c r="GY41" i="32"/>
  <c r="HD41" i="32"/>
  <c r="HI41" i="32"/>
  <c r="HO41" i="32"/>
  <c r="HT41" i="32"/>
  <c r="HY41" i="32"/>
  <c r="IE41" i="32"/>
  <c r="IJ41" i="32"/>
  <c r="IO41" i="32"/>
  <c r="IU41" i="32"/>
  <c r="GU41" i="32"/>
  <c r="GZ41" i="32"/>
  <c r="HE41" i="32"/>
  <c r="HK41" i="32"/>
  <c r="HP41" i="32"/>
  <c r="HU41" i="32"/>
  <c r="IA41" i="32"/>
  <c r="IF41" i="32"/>
  <c r="IK41" i="32"/>
  <c r="IQ41" i="32"/>
  <c r="IV41" i="32"/>
  <c r="GV41" i="32"/>
  <c r="HQ41" i="32"/>
  <c r="IM41" i="32"/>
  <c r="HA41" i="32"/>
  <c r="HW41" i="32"/>
  <c r="IR41" i="32"/>
  <c r="IG41" i="32"/>
  <c r="HG41" i="32"/>
  <c r="IB41" i="32"/>
  <c r="HL41" i="32"/>
  <c r="GT37" i="32"/>
  <c r="GX37" i="32"/>
  <c r="HB37" i="32"/>
  <c r="HF37" i="32"/>
  <c r="HJ37" i="32"/>
  <c r="HN37" i="32"/>
  <c r="HR37" i="32"/>
  <c r="HV37" i="32"/>
  <c r="HZ37" i="32"/>
  <c r="ID37" i="32"/>
  <c r="IH37" i="32"/>
  <c r="IL37" i="32"/>
  <c r="IP37" i="32"/>
  <c r="IT37" i="32"/>
  <c r="GU37" i="32"/>
  <c r="GY37" i="32"/>
  <c r="HC37" i="32"/>
  <c r="HG37" i="32"/>
  <c r="HK37" i="32"/>
  <c r="HO37" i="32"/>
  <c r="HS37" i="32"/>
  <c r="HW37" i="32"/>
  <c r="IA37" i="32"/>
  <c r="IE37" i="32"/>
  <c r="II37" i="32"/>
  <c r="IM37" i="32"/>
  <c r="IQ37" i="32"/>
  <c r="IU37" i="32"/>
  <c r="GV37" i="32"/>
  <c r="GZ37" i="32"/>
  <c r="HD37" i="32"/>
  <c r="HH37" i="32"/>
  <c r="HL37" i="32"/>
  <c r="HP37" i="32"/>
  <c r="HT37" i="32"/>
  <c r="HX37" i="32"/>
  <c r="IB37" i="32"/>
  <c r="IF37" i="32"/>
  <c r="IJ37" i="32"/>
  <c r="IN37" i="32"/>
  <c r="IR37" i="32"/>
  <c r="IV37" i="32"/>
  <c r="HE37" i="32"/>
  <c r="HU37" i="32"/>
  <c r="IK37" i="32"/>
  <c r="HI37" i="32"/>
  <c r="HY37" i="32"/>
  <c r="IO37" i="32"/>
  <c r="GW37" i="32"/>
  <c r="HM37" i="32"/>
  <c r="IC37" i="32"/>
  <c r="IS37" i="32"/>
  <c r="IG37" i="32"/>
  <c r="HQ37" i="32"/>
  <c r="HA37" i="32"/>
  <c r="GT25" i="32"/>
  <c r="GX25" i="32"/>
  <c r="HB25" i="32"/>
  <c r="HF25" i="32"/>
  <c r="HJ25" i="32"/>
  <c r="HN25" i="32"/>
  <c r="HR25" i="32"/>
  <c r="HV25" i="32"/>
  <c r="HZ25" i="32"/>
  <c r="ID25" i="32"/>
  <c r="IH25" i="32"/>
  <c r="IL25" i="32"/>
  <c r="IP25" i="32"/>
  <c r="IT25" i="32"/>
  <c r="GU25" i="32"/>
  <c r="GY25" i="32"/>
  <c r="HC25" i="32"/>
  <c r="HG25" i="32"/>
  <c r="HK25" i="32"/>
  <c r="HO25" i="32"/>
  <c r="HS25" i="32"/>
  <c r="HW25" i="32"/>
  <c r="IA25" i="32"/>
  <c r="IE25" i="32"/>
  <c r="II25" i="32"/>
  <c r="IM25" i="32"/>
  <c r="IQ25" i="32"/>
  <c r="IU25" i="32"/>
  <c r="GV25" i="32"/>
  <c r="GZ25" i="32"/>
  <c r="HD25" i="32"/>
  <c r="HH25" i="32"/>
  <c r="HL25" i="32"/>
  <c r="HP25" i="32"/>
  <c r="HT25" i="32"/>
  <c r="HX25" i="32"/>
  <c r="IB25" i="32"/>
  <c r="IF25" i="32"/>
  <c r="IJ25" i="32"/>
  <c r="IN25" i="32"/>
  <c r="IR25" i="32"/>
  <c r="IV25" i="32"/>
  <c r="GW25" i="32"/>
  <c r="HM25" i="32"/>
  <c r="IC25" i="32"/>
  <c r="IS25" i="32"/>
  <c r="HA25" i="32"/>
  <c r="HQ25" i="32"/>
  <c r="IG25" i="32"/>
  <c r="HE25" i="32"/>
  <c r="HU25" i="32"/>
  <c r="IK25" i="32"/>
  <c r="HY25" i="32"/>
  <c r="IO25" i="32"/>
  <c r="HI25" i="32"/>
  <c r="GT17" i="32"/>
  <c r="GX17" i="32"/>
  <c r="HB17" i="32"/>
  <c r="HF17" i="32"/>
  <c r="HJ17" i="32"/>
  <c r="HN17" i="32"/>
  <c r="HR17" i="32"/>
  <c r="HV17" i="32"/>
  <c r="HZ17" i="32"/>
  <c r="ID17" i="32"/>
  <c r="IH17" i="32"/>
  <c r="IL17" i="32"/>
  <c r="IP17" i="32"/>
  <c r="IT17" i="32"/>
  <c r="GV17" i="32"/>
  <c r="GZ17" i="32"/>
  <c r="HD17" i="32"/>
  <c r="HH17" i="32"/>
  <c r="HL17" i="32"/>
  <c r="HP17" i="32"/>
  <c r="HT17" i="32"/>
  <c r="HX17" i="32"/>
  <c r="IB17" i="32"/>
  <c r="IF17" i="32"/>
  <c r="GW17" i="32"/>
  <c r="HA17" i="32"/>
  <c r="HE17" i="32"/>
  <c r="HI17" i="32"/>
  <c r="HM17" i="32"/>
  <c r="HQ17" i="32"/>
  <c r="HU17" i="32"/>
  <c r="HY17" i="32"/>
  <c r="IC17" i="32"/>
  <c r="IG17" i="32"/>
  <c r="IK17" i="32"/>
  <c r="IO17" i="32"/>
  <c r="GY17" i="32"/>
  <c r="HO17" i="32"/>
  <c r="IE17" i="32"/>
  <c r="IN17" i="32"/>
  <c r="IU17" i="32"/>
  <c r="HK17" i="32"/>
  <c r="II17" i="32"/>
  <c r="IR17" i="32"/>
  <c r="GU17" i="32"/>
  <c r="HS17" i="32"/>
  <c r="IJ17" i="32"/>
  <c r="IS17" i="32"/>
  <c r="HC17" i="32"/>
  <c r="HW17" i="32"/>
  <c r="IM17" i="32"/>
  <c r="IV17" i="32"/>
  <c r="IA17" i="32"/>
  <c r="IQ17" i="32"/>
  <c r="HG17" i="32"/>
  <c r="GT47" i="32"/>
  <c r="GX47" i="32"/>
  <c r="HB47" i="32"/>
  <c r="HF47" i="32"/>
  <c r="HJ47" i="32"/>
  <c r="HN47" i="32"/>
  <c r="HR47" i="32"/>
  <c r="HV47" i="32"/>
  <c r="HZ47" i="32"/>
  <c r="ID47" i="32"/>
  <c r="IH47" i="32"/>
  <c r="IL47" i="32"/>
  <c r="IP47" i="32"/>
  <c r="IT47" i="32"/>
  <c r="GU47" i="32"/>
  <c r="GY47" i="32"/>
  <c r="HC47" i="32"/>
  <c r="HG47" i="32"/>
  <c r="HK47" i="32"/>
  <c r="HO47" i="32"/>
  <c r="HS47" i="32"/>
  <c r="HW47" i="32"/>
  <c r="IA47" i="32"/>
  <c r="IE47" i="32"/>
  <c r="II47" i="32"/>
  <c r="IM47" i="32"/>
  <c r="IQ47" i="32"/>
  <c r="IU47" i="32"/>
  <c r="GV47" i="32"/>
  <c r="GZ47" i="32"/>
  <c r="HD47" i="32"/>
  <c r="HH47" i="32"/>
  <c r="HL47" i="32"/>
  <c r="HP47" i="32"/>
  <c r="HT47" i="32"/>
  <c r="HX47" i="32"/>
  <c r="IB47" i="32"/>
  <c r="IF47" i="32"/>
  <c r="IJ47" i="32"/>
  <c r="IN47" i="32"/>
  <c r="IR47" i="32"/>
  <c r="IV47" i="32"/>
  <c r="HI47" i="32"/>
  <c r="HY47" i="32"/>
  <c r="IO47" i="32"/>
  <c r="HE47" i="32"/>
  <c r="GW47" i="32"/>
  <c r="HM47" i="32"/>
  <c r="IC47" i="32"/>
  <c r="IS47" i="32"/>
  <c r="HU47" i="32"/>
  <c r="HA47" i="32"/>
  <c r="HQ47" i="32"/>
  <c r="IG47" i="32"/>
  <c r="IK47" i="32"/>
  <c r="GW50" i="32"/>
  <c r="HA50" i="32"/>
  <c r="HE50" i="32"/>
  <c r="HI50" i="32"/>
  <c r="HM50" i="32"/>
  <c r="HQ50" i="32"/>
  <c r="HU50" i="32"/>
  <c r="HY50" i="32"/>
  <c r="IC50" i="32"/>
  <c r="IG50" i="32"/>
  <c r="IK50" i="32"/>
  <c r="IO50" i="32"/>
  <c r="IS50" i="32"/>
  <c r="GT50" i="32"/>
  <c r="GX50" i="32"/>
  <c r="HB50" i="32"/>
  <c r="HF50" i="32"/>
  <c r="GU50" i="32"/>
  <c r="GY50" i="32"/>
  <c r="HC50" i="32"/>
  <c r="HG50" i="32"/>
  <c r="HD50" i="32"/>
  <c r="HL50" i="32"/>
  <c r="HR50" i="32"/>
  <c r="HW50" i="32"/>
  <c r="IB50" i="32"/>
  <c r="IH50" i="32"/>
  <c r="IM50" i="32"/>
  <c r="IR50" i="32"/>
  <c r="HK50" i="32"/>
  <c r="IA50" i="32"/>
  <c r="IL50" i="32"/>
  <c r="HH50" i="32"/>
  <c r="HN50" i="32"/>
  <c r="HS50" i="32"/>
  <c r="HX50" i="32"/>
  <c r="ID50" i="32"/>
  <c r="II50" i="32"/>
  <c r="IN50" i="32"/>
  <c r="IT50" i="32"/>
  <c r="GZ50" i="32"/>
  <c r="HV50" i="32"/>
  <c r="IF50" i="32"/>
  <c r="IV50" i="32"/>
  <c r="GV50" i="32"/>
  <c r="HJ50" i="32"/>
  <c r="HO50" i="32"/>
  <c r="HT50" i="32"/>
  <c r="HZ50" i="32"/>
  <c r="IE50" i="32"/>
  <c r="IJ50" i="32"/>
  <c r="IP50" i="32"/>
  <c r="IU50" i="32"/>
  <c r="HP50" i="32"/>
  <c r="IQ50" i="32"/>
  <c r="GW46" i="32"/>
  <c r="HA46" i="32"/>
  <c r="HE46" i="32"/>
  <c r="HI46" i="32"/>
  <c r="HM46" i="32"/>
  <c r="HQ46" i="32"/>
  <c r="HU46" i="32"/>
  <c r="HY46" i="32"/>
  <c r="IC46" i="32"/>
  <c r="IG46" i="32"/>
  <c r="IK46" i="32"/>
  <c r="IO46" i="32"/>
  <c r="IS46" i="32"/>
  <c r="GT46" i="32"/>
  <c r="GX46" i="32"/>
  <c r="HB46" i="32"/>
  <c r="HF46" i="32"/>
  <c r="HJ46" i="32"/>
  <c r="HN46" i="32"/>
  <c r="HR46" i="32"/>
  <c r="HV46" i="32"/>
  <c r="HZ46" i="32"/>
  <c r="ID46" i="32"/>
  <c r="IH46" i="32"/>
  <c r="IL46" i="32"/>
  <c r="IP46" i="32"/>
  <c r="IT46" i="32"/>
  <c r="GU46" i="32"/>
  <c r="GY46" i="32"/>
  <c r="HC46" i="32"/>
  <c r="HG46" i="32"/>
  <c r="HK46" i="32"/>
  <c r="HO46" i="32"/>
  <c r="HS46" i="32"/>
  <c r="HW46" i="32"/>
  <c r="IA46" i="32"/>
  <c r="IE46" i="32"/>
  <c r="II46" i="32"/>
  <c r="IM46" i="32"/>
  <c r="IQ46" i="32"/>
  <c r="IU46" i="32"/>
  <c r="GZ46" i="32"/>
  <c r="HP46" i="32"/>
  <c r="IF46" i="32"/>
  <c r="IV46" i="32"/>
  <c r="GV46" i="32"/>
  <c r="HD46" i="32"/>
  <c r="HT46" i="32"/>
  <c r="IJ46" i="32"/>
  <c r="IB46" i="32"/>
  <c r="HH46" i="32"/>
  <c r="HX46" i="32"/>
  <c r="IN46" i="32"/>
  <c r="HL46" i="32"/>
  <c r="IR46" i="32"/>
  <c r="GU42" i="32"/>
  <c r="GY42" i="32"/>
  <c r="HC42" i="32"/>
  <c r="HG42" i="32"/>
  <c r="HK42" i="32"/>
  <c r="HO42" i="32"/>
  <c r="HS42" i="32"/>
  <c r="HW42" i="32"/>
  <c r="IA42" i="32"/>
  <c r="IE42" i="32"/>
  <c r="II42" i="32"/>
  <c r="IM42" i="32"/>
  <c r="IQ42" i="32"/>
  <c r="IU42" i="32"/>
  <c r="GV42" i="32"/>
  <c r="HA42" i="32"/>
  <c r="HF42" i="32"/>
  <c r="HL42" i="32"/>
  <c r="HQ42" i="32"/>
  <c r="HV42" i="32"/>
  <c r="IB42" i="32"/>
  <c r="IG42" i="32"/>
  <c r="IL42" i="32"/>
  <c r="IR42" i="32"/>
  <c r="GW42" i="32"/>
  <c r="HB42" i="32"/>
  <c r="HH42" i="32"/>
  <c r="HM42" i="32"/>
  <c r="HR42" i="32"/>
  <c r="HX42" i="32"/>
  <c r="IC42" i="32"/>
  <c r="IH42" i="32"/>
  <c r="IN42" i="32"/>
  <c r="IS42" i="32"/>
  <c r="GX42" i="32"/>
  <c r="HD42" i="32"/>
  <c r="HI42" i="32"/>
  <c r="HN42" i="32"/>
  <c r="HT42" i="32"/>
  <c r="HY42" i="32"/>
  <c r="ID42" i="32"/>
  <c r="IJ42" i="32"/>
  <c r="IO42" i="32"/>
  <c r="IT42" i="32"/>
  <c r="HE42" i="32"/>
  <c r="HZ42" i="32"/>
  <c r="IV42" i="32"/>
  <c r="GZ42" i="32"/>
  <c r="IP42" i="32"/>
  <c r="HJ42" i="32"/>
  <c r="IF42" i="32"/>
  <c r="GT42" i="32"/>
  <c r="HP42" i="32"/>
  <c r="IK42" i="32"/>
  <c r="HU42" i="32"/>
  <c r="GU38" i="32"/>
  <c r="GY38" i="32"/>
  <c r="HC38" i="32"/>
  <c r="HG38" i="32"/>
  <c r="HK38" i="32"/>
  <c r="HO38" i="32"/>
  <c r="HS38" i="32"/>
  <c r="HW38" i="32"/>
  <c r="IA38" i="32"/>
  <c r="IE38" i="32"/>
  <c r="II38" i="32"/>
  <c r="IM38" i="32"/>
  <c r="IQ38" i="32"/>
  <c r="IU38" i="32"/>
  <c r="GV38" i="32"/>
  <c r="GZ38" i="32"/>
  <c r="HD38" i="32"/>
  <c r="HH38" i="32"/>
  <c r="HL38" i="32"/>
  <c r="HP38" i="32"/>
  <c r="HT38" i="32"/>
  <c r="HX38" i="32"/>
  <c r="IB38" i="32"/>
  <c r="IF38" i="32"/>
  <c r="IJ38" i="32"/>
  <c r="IN38" i="32"/>
  <c r="IR38" i="32"/>
  <c r="IV38" i="32"/>
  <c r="GW38" i="32"/>
  <c r="HA38" i="32"/>
  <c r="HE38" i="32"/>
  <c r="HI38" i="32"/>
  <c r="HM38" i="32"/>
  <c r="HQ38" i="32"/>
  <c r="HU38" i="32"/>
  <c r="HY38" i="32"/>
  <c r="IC38" i="32"/>
  <c r="IG38" i="32"/>
  <c r="IK38" i="32"/>
  <c r="IO38" i="32"/>
  <c r="IS38" i="32"/>
  <c r="GX38" i="32"/>
  <c r="HN38" i="32"/>
  <c r="ID38" i="32"/>
  <c r="IT38" i="32"/>
  <c r="HB38" i="32"/>
  <c r="HR38" i="32"/>
  <c r="IH38" i="32"/>
  <c r="HF38" i="32"/>
  <c r="HV38" i="32"/>
  <c r="IL38" i="32"/>
  <c r="IP38" i="32"/>
  <c r="GT38" i="32"/>
  <c r="HJ38" i="32"/>
  <c r="HZ38" i="32"/>
  <c r="GU34" i="32"/>
  <c r="GY34" i="32"/>
  <c r="HC34" i="32"/>
  <c r="HG34" i="32"/>
  <c r="HK34" i="32"/>
  <c r="HO34" i="32"/>
  <c r="HS34" i="32"/>
  <c r="HW34" i="32"/>
  <c r="IA34" i="32"/>
  <c r="IE34" i="32"/>
  <c r="II34" i="32"/>
  <c r="IM34" i="32"/>
  <c r="IQ34" i="32"/>
  <c r="IU34" i="32"/>
  <c r="GV34" i="32"/>
  <c r="GZ34" i="32"/>
  <c r="HD34" i="32"/>
  <c r="HH34" i="32"/>
  <c r="HL34" i="32"/>
  <c r="HP34" i="32"/>
  <c r="HT34" i="32"/>
  <c r="HX34" i="32"/>
  <c r="IB34" i="32"/>
  <c r="IF34" i="32"/>
  <c r="IJ34" i="32"/>
  <c r="IN34" i="32"/>
  <c r="IR34" i="32"/>
  <c r="IV34" i="32"/>
  <c r="GW34" i="32"/>
  <c r="HA34" i="32"/>
  <c r="HE34" i="32"/>
  <c r="HI34" i="32"/>
  <c r="HM34" i="32"/>
  <c r="HQ34" i="32"/>
  <c r="HU34" i="32"/>
  <c r="HY34" i="32"/>
  <c r="IC34" i="32"/>
  <c r="IG34" i="32"/>
  <c r="IK34" i="32"/>
  <c r="IO34" i="32"/>
  <c r="IS34" i="32"/>
  <c r="GT34" i="32"/>
  <c r="HJ34" i="32"/>
  <c r="HZ34" i="32"/>
  <c r="IP34" i="32"/>
  <c r="GX34" i="32"/>
  <c r="HN34" i="32"/>
  <c r="ID34" i="32"/>
  <c r="IT34" i="32"/>
  <c r="HB34" i="32"/>
  <c r="HR34" i="32"/>
  <c r="IH34" i="32"/>
  <c r="HF34" i="32"/>
  <c r="HV34" i="32"/>
  <c r="IL34" i="32"/>
  <c r="GU30" i="32"/>
  <c r="GY30" i="32"/>
  <c r="HC30" i="32"/>
  <c r="HG30" i="32"/>
  <c r="HK30" i="32"/>
  <c r="HO30" i="32"/>
  <c r="HS30" i="32"/>
  <c r="HW30" i="32"/>
  <c r="IA30" i="32"/>
  <c r="IE30" i="32"/>
  <c r="II30" i="32"/>
  <c r="IM30" i="32"/>
  <c r="IQ30" i="32"/>
  <c r="IU30" i="32"/>
  <c r="GV30" i="32"/>
  <c r="GZ30" i="32"/>
  <c r="HD30" i="32"/>
  <c r="HH30" i="32"/>
  <c r="HL30" i="32"/>
  <c r="HP30" i="32"/>
  <c r="HT30" i="32"/>
  <c r="HX30" i="32"/>
  <c r="IB30" i="32"/>
  <c r="GW30" i="32"/>
  <c r="HA30" i="32"/>
  <c r="HE30" i="32"/>
  <c r="HI30" i="32"/>
  <c r="HM30" i="32"/>
  <c r="HQ30" i="32"/>
  <c r="HU30" i="32"/>
  <c r="GT30" i="32"/>
  <c r="HJ30" i="32"/>
  <c r="HY30" i="32"/>
  <c r="IF30" i="32"/>
  <c r="IK30" i="32"/>
  <c r="IP30" i="32"/>
  <c r="IV30" i="32"/>
  <c r="GX30" i="32"/>
  <c r="HN30" i="32"/>
  <c r="HZ30" i="32"/>
  <c r="IG30" i="32"/>
  <c r="IL30" i="32"/>
  <c r="IR30" i="32"/>
  <c r="HB30" i="32"/>
  <c r="HR30" i="32"/>
  <c r="IC30" i="32"/>
  <c r="IH30" i="32"/>
  <c r="IN30" i="32"/>
  <c r="IS30" i="32"/>
  <c r="HF30" i="32"/>
  <c r="IO30" i="32"/>
  <c r="HV30" i="32"/>
  <c r="IT30" i="32"/>
  <c r="ID30" i="32"/>
  <c r="IJ30" i="32"/>
  <c r="GU26" i="32"/>
  <c r="GY26" i="32"/>
  <c r="HC26" i="32"/>
  <c r="HG26" i="32"/>
  <c r="HK26" i="32"/>
  <c r="HO26" i="32"/>
  <c r="HS26" i="32"/>
  <c r="HW26" i="32"/>
  <c r="IA26" i="32"/>
  <c r="IE26" i="32"/>
  <c r="II26" i="32"/>
  <c r="IM26" i="32"/>
  <c r="IQ26" i="32"/>
  <c r="IU26" i="32"/>
  <c r="GV26" i="32"/>
  <c r="GZ26" i="32"/>
  <c r="HD26" i="32"/>
  <c r="HH26" i="32"/>
  <c r="HL26" i="32"/>
  <c r="HP26" i="32"/>
  <c r="HT26" i="32"/>
  <c r="HX26" i="32"/>
  <c r="IB26" i="32"/>
  <c r="IF26" i="32"/>
  <c r="IJ26" i="32"/>
  <c r="IN26" i="32"/>
  <c r="IR26" i="32"/>
  <c r="IV26" i="32"/>
  <c r="GW26" i="32"/>
  <c r="HA26" i="32"/>
  <c r="HE26" i="32"/>
  <c r="HI26" i="32"/>
  <c r="HM26" i="32"/>
  <c r="HQ26" i="32"/>
  <c r="HU26" i="32"/>
  <c r="HY26" i="32"/>
  <c r="IC26" i="32"/>
  <c r="IG26" i="32"/>
  <c r="IK26" i="32"/>
  <c r="IO26" i="32"/>
  <c r="IS26" i="32"/>
  <c r="HF26" i="32"/>
  <c r="HV26" i="32"/>
  <c r="IL26" i="32"/>
  <c r="GT26" i="32"/>
  <c r="HJ26" i="32"/>
  <c r="HZ26" i="32"/>
  <c r="IP26" i="32"/>
  <c r="GX26" i="32"/>
  <c r="HN26" i="32"/>
  <c r="ID26" i="32"/>
  <c r="IT26" i="32"/>
  <c r="IH26" i="32"/>
  <c r="HB26" i="32"/>
  <c r="HR26" i="32"/>
  <c r="GV22" i="32"/>
  <c r="GZ22" i="32"/>
  <c r="HD22" i="32"/>
  <c r="HH22" i="32"/>
  <c r="HL22" i="32"/>
  <c r="HP22" i="32"/>
  <c r="HT22" i="32"/>
  <c r="HX22" i="32"/>
  <c r="IB22" i="32"/>
  <c r="IF22" i="32"/>
  <c r="IJ22" i="32"/>
  <c r="IN22" i="32"/>
  <c r="IR22" i="32"/>
  <c r="IV22" i="32"/>
  <c r="GT22" i="32"/>
  <c r="GY22" i="32"/>
  <c r="HE22" i="32"/>
  <c r="HJ22" i="32"/>
  <c r="HO22" i="32"/>
  <c r="HU22" i="32"/>
  <c r="HZ22" i="32"/>
  <c r="IE22" i="32"/>
  <c r="IK22" i="32"/>
  <c r="IP22" i="32"/>
  <c r="IU22" i="32"/>
  <c r="GU22" i="32"/>
  <c r="HA22" i="32"/>
  <c r="HF22" i="32"/>
  <c r="HK22" i="32"/>
  <c r="HQ22" i="32"/>
  <c r="HV22" i="32"/>
  <c r="IA22" i="32"/>
  <c r="IG22" i="32"/>
  <c r="IL22" i="32"/>
  <c r="IQ22" i="32"/>
  <c r="GW22" i="32"/>
  <c r="HB22" i="32"/>
  <c r="HG22" i="32"/>
  <c r="HM22" i="32"/>
  <c r="HR22" i="32"/>
  <c r="HW22" i="32"/>
  <c r="IC22" i="32"/>
  <c r="IH22" i="32"/>
  <c r="IM22" i="32"/>
  <c r="IS22" i="32"/>
  <c r="HI22" i="32"/>
  <c r="ID22" i="32"/>
  <c r="HN22" i="32"/>
  <c r="II22" i="32"/>
  <c r="GX22" i="32"/>
  <c r="HS22" i="32"/>
  <c r="IO22" i="32"/>
  <c r="IT22" i="32"/>
  <c r="HC22" i="32"/>
  <c r="HY22" i="32"/>
  <c r="GU18" i="32"/>
  <c r="GY18" i="32"/>
  <c r="HC18" i="32"/>
  <c r="HG18" i="32"/>
  <c r="HK18" i="32"/>
  <c r="HO18" i="32"/>
  <c r="HS18" i="32"/>
  <c r="HW18" i="32"/>
  <c r="IA18" i="32"/>
  <c r="IE18" i="32"/>
  <c r="II18" i="32"/>
  <c r="IM18" i="32"/>
  <c r="IQ18" i="32"/>
  <c r="IU18" i="32"/>
  <c r="GW18" i="32"/>
  <c r="HB18" i="32"/>
  <c r="HH18" i="32"/>
  <c r="HM18" i="32"/>
  <c r="HR18" i="32"/>
  <c r="HX18" i="32"/>
  <c r="IC18" i="32"/>
  <c r="IH18" i="32"/>
  <c r="IN18" i="32"/>
  <c r="IS18" i="32"/>
  <c r="GV18" i="32"/>
  <c r="HD18" i="32"/>
  <c r="HJ18" i="32"/>
  <c r="HQ18" i="32"/>
  <c r="HY18" i="32"/>
  <c r="IF18" i="32"/>
  <c r="IL18" i="32"/>
  <c r="IT18" i="32"/>
  <c r="GX18" i="32"/>
  <c r="HE18" i="32"/>
  <c r="HL18" i="32"/>
  <c r="HT18" i="32"/>
  <c r="HZ18" i="32"/>
  <c r="IG18" i="32"/>
  <c r="IO18" i="32"/>
  <c r="IV18" i="32"/>
  <c r="GZ18" i="32"/>
  <c r="HF18" i="32"/>
  <c r="HN18" i="32"/>
  <c r="HU18" i="32"/>
  <c r="IB18" i="32"/>
  <c r="IJ18" i="32"/>
  <c r="IP18" i="32"/>
  <c r="HI18" i="32"/>
  <c r="IK18" i="32"/>
  <c r="HP18" i="32"/>
  <c r="IR18" i="32"/>
  <c r="GT18" i="32"/>
  <c r="HV18" i="32"/>
  <c r="HA18" i="32"/>
  <c r="ID18" i="32"/>
  <c r="GU14" i="32"/>
  <c r="GY14" i="32"/>
  <c r="HC14" i="32"/>
  <c r="HG14" i="32"/>
  <c r="HK14" i="32"/>
  <c r="HO14" i="32"/>
  <c r="HS14" i="32"/>
  <c r="HW14" i="32"/>
  <c r="IA14" i="32"/>
  <c r="IE14" i="32"/>
  <c r="II14" i="32"/>
  <c r="GV14" i="32"/>
  <c r="GZ14" i="32"/>
  <c r="HD14" i="32"/>
  <c r="HH14" i="32"/>
  <c r="HL14" i="32"/>
  <c r="HP14" i="32"/>
  <c r="HT14" i="32"/>
  <c r="HX14" i="32"/>
  <c r="IB14" i="32"/>
  <c r="IF14" i="32"/>
  <c r="IJ14" i="32"/>
  <c r="IN14" i="32"/>
  <c r="IR14" i="32"/>
  <c r="IV14" i="32"/>
  <c r="GW14" i="32"/>
  <c r="HA14" i="32"/>
  <c r="HE14" i="32"/>
  <c r="HI14" i="32"/>
  <c r="HM14" i="32"/>
  <c r="HQ14" i="32"/>
  <c r="HU14" i="32"/>
  <c r="HY14" i="32"/>
  <c r="IC14" i="32"/>
  <c r="GX14" i="32"/>
  <c r="HN14" i="32"/>
  <c r="ID14" i="32"/>
  <c r="IL14" i="32"/>
  <c r="IQ14" i="32"/>
  <c r="HB14" i="32"/>
  <c r="HR14" i="32"/>
  <c r="IG14" i="32"/>
  <c r="IM14" i="32"/>
  <c r="IS14" i="32"/>
  <c r="HF14" i="32"/>
  <c r="HV14" i="32"/>
  <c r="IH14" i="32"/>
  <c r="IO14" i="32"/>
  <c r="IT14" i="32"/>
  <c r="GT14" i="32"/>
  <c r="HJ14" i="32"/>
  <c r="HZ14" i="32"/>
  <c r="IK14" i="32"/>
  <c r="IP14" i="32"/>
  <c r="IU14" i="32"/>
  <c r="GU10" i="32"/>
  <c r="GY10" i="32"/>
  <c r="HC10" i="32"/>
  <c r="HG10" i="32"/>
  <c r="HK10" i="32"/>
  <c r="HO10" i="32"/>
  <c r="HS10" i="32"/>
  <c r="HW10" i="32"/>
  <c r="IA10" i="32"/>
  <c r="IE10" i="32"/>
  <c r="II10" i="32"/>
  <c r="IM10" i="32"/>
  <c r="IQ10" i="32"/>
  <c r="IU10" i="32"/>
  <c r="GV10" i="32"/>
  <c r="GZ10" i="32"/>
  <c r="HD10" i="32"/>
  <c r="HH10" i="32"/>
  <c r="HL10" i="32"/>
  <c r="HP10" i="32"/>
  <c r="HT10" i="32"/>
  <c r="HX10" i="32"/>
  <c r="IB10" i="32"/>
  <c r="IF10" i="32"/>
  <c r="IJ10" i="32"/>
  <c r="IN10" i="32"/>
  <c r="IR10" i="32"/>
  <c r="IV10" i="32"/>
  <c r="GW10" i="32"/>
  <c r="HA10" i="32"/>
  <c r="HE10" i="32"/>
  <c r="HI10" i="32"/>
  <c r="HM10" i="32"/>
  <c r="HQ10" i="32"/>
  <c r="HU10" i="32"/>
  <c r="HY10" i="32"/>
  <c r="IC10" i="32"/>
  <c r="IG10" i="32"/>
  <c r="IK10" i="32"/>
  <c r="IO10" i="32"/>
  <c r="IS10" i="32"/>
  <c r="GT10" i="32"/>
  <c r="GX10" i="32"/>
  <c r="HB10" i="32"/>
  <c r="HF10" i="32"/>
  <c r="HJ10" i="32"/>
  <c r="HN10" i="32"/>
  <c r="HR10" i="32"/>
  <c r="HV10" i="32"/>
  <c r="HZ10" i="32"/>
  <c r="ID10" i="32"/>
  <c r="IH10" i="32"/>
  <c r="IL10" i="32"/>
  <c r="IP10" i="32"/>
  <c r="IT10" i="32"/>
  <c r="GT33" i="32"/>
  <c r="GX33" i="32"/>
  <c r="HB33" i="32"/>
  <c r="HF33" i="32"/>
  <c r="HJ33" i="32"/>
  <c r="HN33" i="32"/>
  <c r="HR33" i="32"/>
  <c r="HV33" i="32"/>
  <c r="HZ33" i="32"/>
  <c r="ID33" i="32"/>
  <c r="IH33" i="32"/>
  <c r="IL33" i="32"/>
  <c r="IP33" i="32"/>
  <c r="IT33" i="32"/>
  <c r="GU33" i="32"/>
  <c r="GY33" i="32"/>
  <c r="HC33" i="32"/>
  <c r="HG33" i="32"/>
  <c r="HK33" i="32"/>
  <c r="HO33" i="32"/>
  <c r="HS33" i="32"/>
  <c r="HW33" i="32"/>
  <c r="IA33" i="32"/>
  <c r="IE33" i="32"/>
  <c r="II33" i="32"/>
  <c r="IM33" i="32"/>
  <c r="IQ33" i="32"/>
  <c r="IU33" i="32"/>
  <c r="GV33" i="32"/>
  <c r="GZ33" i="32"/>
  <c r="HD33" i="32"/>
  <c r="HH33" i="32"/>
  <c r="HL33" i="32"/>
  <c r="HP33" i="32"/>
  <c r="HT33" i="32"/>
  <c r="HX33" i="32"/>
  <c r="IB33" i="32"/>
  <c r="IF33" i="32"/>
  <c r="IJ33" i="32"/>
  <c r="IN33" i="32"/>
  <c r="IR33" i="32"/>
  <c r="IV33" i="32"/>
  <c r="HA33" i="32"/>
  <c r="HQ33" i="32"/>
  <c r="IG33" i="32"/>
  <c r="HE33" i="32"/>
  <c r="HU33" i="32"/>
  <c r="IK33" i="32"/>
  <c r="HI33" i="32"/>
  <c r="HY33" i="32"/>
  <c r="IO33" i="32"/>
  <c r="GW33" i="32"/>
  <c r="HM33" i="32"/>
  <c r="IC33" i="32"/>
  <c r="IS33" i="32"/>
  <c r="GT9" i="32"/>
  <c r="GX9" i="32"/>
  <c r="HB9" i="32"/>
  <c r="HF9" i="32"/>
  <c r="HJ9" i="32"/>
  <c r="HN9" i="32"/>
  <c r="HR9" i="32"/>
  <c r="HV9" i="32"/>
  <c r="HZ9" i="32"/>
  <c r="ID9" i="32"/>
  <c r="IH9" i="32"/>
  <c r="IL9" i="32"/>
  <c r="IP9" i="32"/>
  <c r="IT9" i="32"/>
  <c r="GU9" i="32"/>
  <c r="GY9" i="32"/>
  <c r="HC9" i="32"/>
  <c r="HG9" i="32"/>
  <c r="HK9" i="32"/>
  <c r="HO9" i="32"/>
  <c r="HS9" i="32"/>
  <c r="HW9" i="32"/>
  <c r="IA9" i="32"/>
  <c r="IE9" i="32"/>
  <c r="II9" i="32"/>
  <c r="IM9" i="32"/>
  <c r="IQ9" i="32"/>
  <c r="IU9" i="32"/>
  <c r="GV9" i="32"/>
  <c r="GZ9" i="32"/>
  <c r="HD9" i="32"/>
  <c r="HH9" i="32"/>
  <c r="HL9" i="32"/>
  <c r="HP9" i="32"/>
  <c r="HT9" i="32"/>
  <c r="HX9" i="32"/>
  <c r="IB9" i="32"/>
  <c r="IF9" i="32"/>
  <c r="IJ9" i="32"/>
  <c r="IN9" i="32"/>
  <c r="IR9" i="32"/>
  <c r="IV9" i="32"/>
  <c r="GW9" i="32"/>
  <c r="HA9" i="32"/>
  <c r="HE9" i="32"/>
  <c r="HI9" i="32"/>
  <c r="HM9" i="32"/>
  <c r="HQ9" i="32"/>
  <c r="HU9" i="32"/>
  <c r="HY9" i="32"/>
  <c r="IC9" i="32"/>
  <c r="IG9" i="32"/>
  <c r="IK9" i="32"/>
  <c r="IO9" i="32"/>
  <c r="IS9" i="32"/>
  <c r="FR51" i="32"/>
  <c r="FV51" i="32"/>
  <c r="FZ51" i="32"/>
  <c r="GD51" i="32"/>
  <c r="GH51" i="32"/>
  <c r="GL51" i="32"/>
  <c r="GP51" i="32"/>
  <c r="FO51" i="32"/>
  <c r="FS51" i="32"/>
  <c r="FW51" i="32"/>
  <c r="GA51" i="32"/>
  <c r="GE51" i="32"/>
  <c r="GI51" i="32"/>
  <c r="GM51" i="32"/>
  <c r="GQ51" i="32"/>
  <c r="FP51" i="32"/>
  <c r="FT51" i="32"/>
  <c r="FX51" i="32"/>
  <c r="GB51" i="32"/>
  <c r="GF51" i="32"/>
  <c r="GJ51" i="32"/>
  <c r="GN51" i="32"/>
  <c r="GR51" i="32"/>
  <c r="GC51" i="32"/>
  <c r="GS51" i="32"/>
  <c r="FQ51" i="32"/>
  <c r="GG51" i="32"/>
  <c r="FU51" i="32"/>
  <c r="GK51" i="32"/>
  <c r="FY51" i="32"/>
  <c r="GO51" i="32"/>
  <c r="FO38" i="32"/>
  <c r="FS38" i="32"/>
  <c r="FW38" i="32"/>
  <c r="GA38" i="32"/>
  <c r="GE38" i="32"/>
  <c r="GI38" i="32"/>
  <c r="GM38" i="32"/>
  <c r="GQ38" i="32"/>
  <c r="FQ38" i="32"/>
  <c r="FU38" i="32"/>
  <c r="FY38" i="32"/>
  <c r="GC38" i="32"/>
  <c r="GG38" i="32"/>
  <c r="GK38" i="32"/>
  <c r="GO38" i="32"/>
  <c r="GS38" i="32"/>
  <c r="FR38" i="32"/>
  <c r="FZ38" i="32"/>
  <c r="GH38" i="32"/>
  <c r="GP38" i="32"/>
  <c r="FT38" i="32"/>
  <c r="GB38" i="32"/>
  <c r="GJ38" i="32"/>
  <c r="GR38" i="32"/>
  <c r="FV38" i="32"/>
  <c r="GD38" i="32"/>
  <c r="GL38" i="32"/>
  <c r="FX38" i="32"/>
  <c r="GF38" i="32"/>
  <c r="GN38" i="32"/>
  <c r="FP38" i="32"/>
  <c r="FP53" i="32"/>
  <c r="FT53" i="32"/>
  <c r="FX53" i="32"/>
  <c r="GB53" i="32"/>
  <c r="GF53" i="32"/>
  <c r="GJ53" i="32"/>
  <c r="GN53" i="32"/>
  <c r="GR53" i="32"/>
  <c r="FQ53" i="32"/>
  <c r="FU53" i="32"/>
  <c r="FY53" i="32"/>
  <c r="GC53" i="32"/>
  <c r="GG53" i="32"/>
  <c r="GK53" i="32"/>
  <c r="GO53" i="32"/>
  <c r="GS53" i="32"/>
  <c r="FR53" i="32"/>
  <c r="FV53" i="32"/>
  <c r="FZ53" i="32"/>
  <c r="GD53" i="32"/>
  <c r="GH53" i="32"/>
  <c r="GL53" i="32"/>
  <c r="GP53" i="32"/>
  <c r="FO53" i="32"/>
  <c r="GE53" i="32"/>
  <c r="FS53" i="32"/>
  <c r="GI53" i="32"/>
  <c r="FW53" i="32"/>
  <c r="GM53" i="32"/>
  <c r="GA53" i="32"/>
  <c r="GQ53" i="32"/>
  <c r="FP49" i="32"/>
  <c r="FT49" i="32"/>
  <c r="FX49" i="32"/>
  <c r="GB49" i="32"/>
  <c r="GF49" i="32"/>
  <c r="GJ49" i="32"/>
  <c r="GN49" i="32"/>
  <c r="GR49" i="32"/>
  <c r="FQ49" i="32"/>
  <c r="FU49" i="32"/>
  <c r="FY49" i="32"/>
  <c r="GC49" i="32"/>
  <c r="GG49" i="32"/>
  <c r="GK49" i="32"/>
  <c r="GO49" i="32"/>
  <c r="GS49" i="32"/>
  <c r="FR49" i="32"/>
  <c r="FV49" i="32"/>
  <c r="FZ49" i="32"/>
  <c r="GD49" i="32"/>
  <c r="GH49" i="32"/>
  <c r="GL49" i="32"/>
  <c r="GP49" i="32"/>
  <c r="GA49" i="32"/>
  <c r="GQ49" i="32"/>
  <c r="FO49" i="32"/>
  <c r="GE49" i="32"/>
  <c r="FS49" i="32"/>
  <c r="GI49" i="32"/>
  <c r="FW49" i="32"/>
  <c r="GM49" i="32"/>
  <c r="FR41" i="32"/>
  <c r="FV41" i="32"/>
  <c r="FZ41" i="32"/>
  <c r="GD41" i="32"/>
  <c r="GH41" i="32"/>
  <c r="GL41" i="32"/>
  <c r="GP41" i="32"/>
  <c r="FQ41" i="32"/>
  <c r="FW41" i="32"/>
  <c r="GB41" i="32"/>
  <c r="GG41" i="32"/>
  <c r="GM41" i="32"/>
  <c r="GR41" i="32"/>
  <c r="FS41" i="32"/>
  <c r="FX41" i="32"/>
  <c r="GC41" i="32"/>
  <c r="GI41" i="32"/>
  <c r="GN41" i="32"/>
  <c r="GS41" i="32"/>
  <c r="FO41" i="32"/>
  <c r="FT41" i="32"/>
  <c r="FY41" i="32"/>
  <c r="GE41" i="32"/>
  <c r="GJ41" i="32"/>
  <c r="GO41" i="32"/>
  <c r="GF41" i="32"/>
  <c r="FP41" i="32"/>
  <c r="GK41" i="32"/>
  <c r="FU41" i="32"/>
  <c r="GQ41" i="32"/>
  <c r="GA41" i="32"/>
  <c r="FR37" i="32"/>
  <c r="FV37" i="32"/>
  <c r="FZ37" i="32"/>
  <c r="GD37" i="32"/>
  <c r="GH37" i="32"/>
  <c r="GL37" i="32"/>
  <c r="GP37" i="32"/>
  <c r="FP37" i="32"/>
  <c r="FT37" i="32"/>
  <c r="FX37" i="32"/>
  <c r="GB37" i="32"/>
  <c r="GF37" i="32"/>
  <c r="GJ37" i="32"/>
  <c r="GN37" i="32"/>
  <c r="GR37" i="32"/>
  <c r="FQ37" i="32"/>
  <c r="FY37" i="32"/>
  <c r="GG37" i="32"/>
  <c r="GO37" i="32"/>
  <c r="FS37" i="32"/>
  <c r="GA37" i="32"/>
  <c r="GI37" i="32"/>
  <c r="GQ37" i="32"/>
  <c r="FU37" i="32"/>
  <c r="GC37" i="32"/>
  <c r="GK37" i="32"/>
  <c r="GS37" i="32"/>
  <c r="FW37" i="32"/>
  <c r="GE37" i="32"/>
  <c r="GM37" i="32"/>
  <c r="FO37" i="32"/>
  <c r="FR33" i="32"/>
  <c r="FV33" i="32"/>
  <c r="FZ33" i="32"/>
  <c r="GD33" i="32"/>
  <c r="GH33" i="32"/>
  <c r="GL33" i="32"/>
  <c r="GP33" i="32"/>
  <c r="FP33" i="32"/>
  <c r="FT33" i="32"/>
  <c r="FX33" i="32"/>
  <c r="GB33" i="32"/>
  <c r="GF33" i="32"/>
  <c r="GJ33" i="32"/>
  <c r="GN33" i="32"/>
  <c r="GR33" i="32"/>
  <c r="FU33" i="32"/>
  <c r="GC33" i="32"/>
  <c r="GK33" i="32"/>
  <c r="GS33" i="32"/>
  <c r="FO33" i="32"/>
  <c r="FW33" i="32"/>
  <c r="GE33" i="32"/>
  <c r="GM33" i="32"/>
  <c r="FQ33" i="32"/>
  <c r="FY33" i="32"/>
  <c r="GG33" i="32"/>
  <c r="GO33" i="32"/>
  <c r="FS33" i="32"/>
  <c r="GA33" i="32"/>
  <c r="GI33" i="32"/>
  <c r="GQ33" i="32"/>
  <c r="FR29" i="32"/>
  <c r="FV29" i="32"/>
  <c r="FZ29" i="32"/>
  <c r="GD29" i="32"/>
  <c r="GH29" i="32"/>
  <c r="GL29" i="32"/>
  <c r="GP29" i="32"/>
  <c r="FO29" i="32"/>
  <c r="FS29" i="32"/>
  <c r="FW29" i="32"/>
  <c r="GA29" i="32"/>
  <c r="GE29" i="32"/>
  <c r="GI29" i="32"/>
  <c r="GM29" i="32"/>
  <c r="GQ29" i="32"/>
  <c r="FP29" i="32"/>
  <c r="FT29" i="32"/>
  <c r="FX29" i="32"/>
  <c r="GB29" i="32"/>
  <c r="GF29" i="32"/>
  <c r="GJ29" i="32"/>
  <c r="GN29" i="32"/>
  <c r="GR29" i="32"/>
  <c r="FY29" i="32"/>
  <c r="GO29" i="32"/>
  <c r="GC29" i="32"/>
  <c r="GS29" i="32"/>
  <c r="FQ29" i="32"/>
  <c r="GG29" i="32"/>
  <c r="FU29" i="32"/>
  <c r="GK29" i="32"/>
  <c r="FQ25" i="32"/>
  <c r="FR25" i="32"/>
  <c r="FV25" i="32"/>
  <c r="FZ25" i="32"/>
  <c r="GD25" i="32"/>
  <c r="GH25" i="32"/>
  <c r="GL25" i="32"/>
  <c r="GP25" i="32"/>
  <c r="FS25" i="32"/>
  <c r="FW25" i="32"/>
  <c r="GA25" i="32"/>
  <c r="GE25" i="32"/>
  <c r="GI25" i="32"/>
  <c r="GM25" i="32"/>
  <c r="GQ25" i="32"/>
  <c r="FO25" i="32"/>
  <c r="FT25" i="32"/>
  <c r="FX25" i="32"/>
  <c r="GB25" i="32"/>
  <c r="GF25" i="32"/>
  <c r="GJ25" i="32"/>
  <c r="GN25" i="32"/>
  <c r="GR25" i="32"/>
  <c r="FU25" i="32"/>
  <c r="GK25" i="32"/>
  <c r="FY25" i="32"/>
  <c r="GO25" i="32"/>
  <c r="GC25" i="32"/>
  <c r="GS25" i="32"/>
  <c r="FP25" i="32"/>
  <c r="GG25" i="32"/>
  <c r="FP17" i="32"/>
  <c r="FT17" i="32"/>
  <c r="FX17" i="32"/>
  <c r="GB17" i="32"/>
  <c r="GF17" i="32"/>
  <c r="GJ17" i="32"/>
  <c r="GN17" i="32"/>
  <c r="FQ17" i="32"/>
  <c r="FU17" i="32"/>
  <c r="FY17" i="32"/>
  <c r="GC17" i="32"/>
  <c r="GG17" i="32"/>
  <c r="GK17" i="32"/>
  <c r="GO17" i="32"/>
  <c r="GS17" i="32"/>
  <c r="FO17" i="32"/>
  <c r="FW17" i="32"/>
  <c r="GE17" i="32"/>
  <c r="GM17" i="32"/>
  <c r="FR17" i="32"/>
  <c r="FZ17" i="32"/>
  <c r="GH17" i="32"/>
  <c r="GP17" i="32"/>
  <c r="FS17" i="32"/>
  <c r="GA17" i="32"/>
  <c r="GI17" i="32"/>
  <c r="GQ17" i="32"/>
  <c r="GR17" i="32"/>
  <c r="FV17" i="32"/>
  <c r="GD17" i="32"/>
  <c r="GL17" i="32"/>
  <c r="FP13" i="32"/>
  <c r="FT13" i="32"/>
  <c r="FX13" i="32"/>
  <c r="GB13" i="32"/>
  <c r="GF13" i="32"/>
  <c r="GJ13" i="32"/>
  <c r="GN13" i="32"/>
  <c r="GR13" i="32"/>
  <c r="FQ13" i="32"/>
  <c r="FU13" i="32"/>
  <c r="FY13" i="32"/>
  <c r="GC13" i="32"/>
  <c r="GG13" i="32"/>
  <c r="GK13" i="32"/>
  <c r="GO13" i="32"/>
  <c r="GS13" i="32"/>
  <c r="FS13" i="32"/>
  <c r="GA13" i="32"/>
  <c r="GI13" i="32"/>
  <c r="GQ13" i="32"/>
  <c r="FV13" i="32"/>
  <c r="GD13" i="32"/>
  <c r="GL13" i="32"/>
  <c r="FO13" i="32"/>
  <c r="FW13" i="32"/>
  <c r="GE13" i="32"/>
  <c r="GM13" i="32"/>
  <c r="GP13" i="32"/>
  <c r="FR13" i="32"/>
  <c r="FZ13" i="32"/>
  <c r="GH13" i="32"/>
  <c r="FP9" i="32"/>
  <c r="FT9" i="32"/>
  <c r="FX9" i="32"/>
  <c r="GB9" i="32"/>
  <c r="GF9" i="32"/>
  <c r="GJ9" i="32"/>
  <c r="GN9" i="32"/>
  <c r="GR9" i="32"/>
  <c r="FQ9" i="32"/>
  <c r="FU9" i="32"/>
  <c r="FY9" i="32"/>
  <c r="GC9" i="32"/>
  <c r="GG9" i="32"/>
  <c r="GK9" i="32"/>
  <c r="GO9" i="32"/>
  <c r="GS9" i="32"/>
  <c r="FR9" i="32"/>
  <c r="FV9" i="32"/>
  <c r="FZ9" i="32"/>
  <c r="GD9" i="32"/>
  <c r="GH9" i="32"/>
  <c r="GL9" i="32"/>
  <c r="GP9" i="32"/>
  <c r="FO9" i="32"/>
  <c r="GE9" i="32"/>
  <c r="FS9" i="32"/>
  <c r="GI9" i="32"/>
  <c r="FW9" i="32"/>
  <c r="GM9" i="32"/>
  <c r="GA9" i="32"/>
  <c r="GQ9" i="32"/>
  <c r="FO52" i="32"/>
  <c r="FS52" i="32"/>
  <c r="FW52" i="32"/>
  <c r="GA52" i="32"/>
  <c r="GE52" i="32"/>
  <c r="GI52" i="32"/>
  <c r="GM52" i="32"/>
  <c r="GQ52" i="32"/>
  <c r="FP52" i="32"/>
  <c r="FT52" i="32"/>
  <c r="FX52" i="32"/>
  <c r="GB52" i="32"/>
  <c r="GF52" i="32"/>
  <c r="GJ52" i="32"/>
  <c r="GN52" i="32"/>
  <c r="GR52" i="32"/>
  <c r="FQ52" i="32"/>
  <c r="FU52" i="32"/>
  <c r="FY52" i="32"/>
  <c r="GC52" i="32"/>
  <c r="GG52" i="32"/>
  <c r="GK52" i="32"/>
  <c r="GO52" i="32"/>
  <c r="GS52" i="32"/>
  <c r="GD52" i="32"/>
  <c r="FR52" i="32"/>
  <c r="GH52" i="32"/>
  <c r="FV52" i="32"/>
  <c r="GL52" i="32"/>
  <c r="FZ52" i="32"/>
  <c r="GP52" i="32"/>
  <c r="FO48" i="32"/>
  <c r="FS48" i="32"/>
  <c r="FW48" i="32"/>
  <c r="GA48" i="32"/>
  <c r="GE48" i="32"/>
  <c r="GI48" i="32"/>
  <c r="GM48" i="32"/>
  <c r="GQ48" i="32"/>
  <c r="FP48" i="32"/>
  <c r="FT48" i="32"/>
  <c r="FX48" i="32"/>
  <c r="GB48" i="32"/>
  <c r="GF48" i="32"/>
  <c r="GJ48" i="32"/>
  <c r="GN48" i="32"/>
  <c r="GR48" i="32"/>
  <c r="FQ48" i="32"/>
  <c r="FU48" i="32"/>
  <c r="FY48" i="32"/>
  <c r="GC48" i="32"/>
  <c r="GG48" i="32"/>
  <c r="GK48" i="32"/>
  <c r="GO48" i="32"/>
  <c r="GS48" i="32"/>
  <c r="FZ48" i="32"/>
  <c r="GP48" i="32"/>
  <c r="GD48" i="32"/>
  <c r="FR48" i="32"/>
  <c r="GH48" i="32"/>
  <c r="FV48" i="32"/>
  <c r="GL48" i="32"/>
  <c r="FO44" i="32"/>
  <c r="FS44" i="32"/>
  <c r="FW44" i="32"/>
  <c r="GA44" i="32"/>
  <c r="GE44" i="32"/>
  <c r="GI44" i="32"/>
  <c r="GM44" i="32"/>
  <c r="GQ44" i="32"/>
  <c r="FP44" i="32"/>
  <c r="FT44" i="32"/>
  <c r="FX44" i="32"/>
  <c r="GB44" i="32"/>
  <c r="GF44" i="32"/>
  <c r="GJ44" i="32"/>
  <c r="GN44" i="32"/>
  <c r="GR44" i="32"/>
  <c r="FQ44" i="32"/>
  <c r="FU44" i="32"/>
  <c r="FY44" i="32"/>
  <c r="GC44" i="32"/>
  <c r="GG44" i="32"/>
  <c r="GK44" i="32"/>
  <c r="GO44" i="32"/>
  <c r="GS44" i="32"/>
  <c r="FV44" i="32"/>
  <c r="GL44" i="32"/>
  <c r="FZ44" i="32"/>
  <c r="GP44" i="32"/>
  <c r="GD44" i="32"/>
  <c r="FR44" i="32"/>
  <c r="GH44" i="32"/>
  <c r="FQ40" i="32"/>
  <c r="FU40" i="32"/>
  <c r="FY40" i="32"/>
  <c r="GC40" i="32"/>
  <c r="GG40" i="32"/>
  <c r="GK40" i="32"/>
  <c r="GO40" i="32"/>
  <c r="GS40" i="32"/>
  <c r="FP40" i="32"/>
  <c r="FV40" i="32"/>
  <c r="GA40" i="32"/>
  <c r="GF40" i="32"/>
  <c r="GL40" i="32"/>
  <c r="GQ40" i="32"/>
  <c r="FR40" i="32"/>
  <c r="FW40" i="32"/>
  <c r="GB40" i="32"/>
  <c r="GH40" i="32"/>
  <c r="GM40" i="32"/>
  <c r="GR40" i="32"/>
  <c r="FS40" i="32"/>
  <c r="FX40" i="32"/>
  <c r="GD40" i="32"/>
  <c r="GI40" i="32"/>
  <c r="GN40" i="32"/>
  <c r="FT40" i="32"/>
  <c r="GP40" i="32"/>
  <c r="FZ40" i="32"/>
  <c r="GE40" i="32"/>
  <c r="FO40" i="32"/>
  <c r="GJ40" i="32"/>
  <c r="FQ36" i="32"/>
  <c r="FU36" i="32"/>
  <c r="FY36" i="32"/>
  <c r="GC36" i="32"/>
  <c r="GG36" i="32"/>
  <c r="GK36" i="32"/>
  <c r="GO36" i="32"/>
  <c r="GS36" i="32"/>
  <c r="FO36" i="32"/>
  <c r="FS36" i="32"/>
  <c r="FW36" i="32"/>
  <c r="GA36" i="32"/>
  <c r="GE36" i="32"/>
  <c r="GI36" i="32"/>
  <c r="GM36" i="32"/>
  <c r="GQ36" i="32"/>
  <c r="FP36" i="32"/>
  <c r="FX36" i="32"/>
  <c r="GF36" i="32"/>
  <c r="GN36" i="32"/>
  <c r="FR36" i="32"/>
  <c r="FZ36" i="32"/>
  <c r="GH36" i="32"/>
  <c r="GP36" i="32"/>
  <c r="FT36" i="32"/>
  <c r="GB36" i="32"/>
  <c r="GJ36" i="32"/>
  <c r="GR36" i="32"/>
  <c r="FV36" i="32"/>
  <c r="GD36" i="32"/>
  <c r="GL36" i="32"/>
  <c r="FQ32" i="32"/>
  <c r="FU32" i="32"/>
  <c r="FY32" i="32"/>
  <c r="GC32" i="32"/>
  <c r="GG32" i="32"/>
  <c r="GK32" i="32"/>
  <c r="GO32" i="32"/>
  <c r="GS32" i="32"/>
  <c r="FO32" i="32"/>
  <c r="FS32" i="32"/>
  <c r="FW32" i="32"/>
  <c r="GA32" i="32"/>
  <c r="GE32" i="32"/>
  <c r="GI32" i="32"/>
  <c r="GM32" i="32"/>
  <c r="GQ32" i="32"/>
  <c r="FT32" i="32"/>
  <c r="GB32" i="32"/>
  <c r="GJ32" i="32"/>
  <c r="GR32" i="32"/>
  <c r="FV32" i="32"/>
  <c r="GD32" i="32"/>
  <c r="GL32" i="32"/>
  <c r="FP32" i="32"/>
  <c r="FX32" i="32"/>
  <c r="GF32" i="32"/>
  <c r="GN32" i="32"/>
  <c r="FR32" i="32"/>
  <c r="FZ32" i="32"/>
  <c r="GH32" i="32"/>
  <c r="GP32" i="32"/>
  <c r="FQ28" i="32"/>
  <c r="FU28" i="32"/>
  <c r="FY28" i="32"/>
  <c r="GC28" i="32"/>
  <c r="GG28" i="32"/>
  <c r="GK28" i="32"/>
  <c r="GO28" i="32"/>
  <c r="GS28" i="32"/>
  <c r="FR28" i="32"/>
  <c r="FV28" i="32"/>
  <c r="FZ28" i="32"/>
  <c r="GD28" i="32"/>
  <c r="GH28" i="32"/>
  <c r="GL28" i="32"/>
  <c r="GP28" i="32"/>
  <c r="FO28" i="32"/>
  <c r="FS28" i="32"/>
  <c r="FW28" i="32"/>
  <c r="GA28" i="32"/>
  <c r="GE28" i="32"/>
  <c r="GI28" i="32"/>
  <c r="GM28" i="32"/>
  <c r="GQ28" i="32"/>
  <c r="FX28" i="32"/>
  <c r="GN28" i="32"/>
  <c r="GB28" i="32"/>
  <c r="GR28" i="32"/>
  <c r="FP28" i="32"/>
  <c r="GF28" i="32"/>
  <c r="GJ28" i="32"/>
  <c r="FT28" i="32"/>
  <c r="FP24" i="32"/>
  <c r="FT24" i="32"/>
  <c r="FX24" i="32"/>
  <c r="GB24" i="32"/>
  <c r="GF24" i="32"/>
  <c r="GJ24" i="32"/>
  <c r="GN24" i="32"/>
  <c r="GR24" i="32"/>
  <c r="FQ24" i="32"/>
  <c r="FV24" i="32"/>
  <c r="GA24" i="32"/>
  <c r="GG24" i="32"/>
  <c r="GL24" i="32"/>
  <c r="GQ24" i="32"/>
  <c r="FR24" i="32"/>
  <c r="FW24" i="32"/>
  <c r="GC24" i="32"/>
  <c r="GH24" i="32"/>
  <c r="GM24" i="32"/>
  <c r="GS24" i="32"/>
  <c r="FS24" i="32"/>
  <c r="FY24" i="32"/>
  <c r="GD24" i="32"/>
  <c r="GI24" i="32"/>
  <c r="GO24" i="32"/>
  <c r="GE24" i="32"/>
  <c r="FO24" i="32"/>
  <c r="GK24" i="32"/>
  <c r="FU24" i="32"/>
  <c r="GP24" i="32"/>
  <c r="FZ24" i="32"/>
  <c r="FP20" i="32"/>
  <c r="FT20" i="32"/>
  <c r="FX20" i="32"/>
  <c r="GB20" i="32"/>
  <c r="GF20" i="32"/>
  <c r="GJ20" i="32"/>
  <c r="GN20" i="32"/>
  <c r="GR20" i="32"/>
  <c r="FR20" i="32"/>
  <c r="FV20" i="32"/>
  <c r="FZ20" i="32"/>
  <c r="GD20" i="32"/>
  <c r="GH20" i="32"/>
  <c r="GL20" i="32"/>
  <c r="GP20" i="32"/>
  <c r="FS20" i="32"/>
  <c r="GA20" i="32"/>
  <c r="GI20" i="32"/>
  <c r="GQ20" i="32"/>
  <c r="FU20" i="32"/>
  <c r="GC20" i="32"/>
  <c r="GK20" i="32"/>
  <c r="GS20" i="32"/>
  <c r="FO20" i="32"/>
  <c r="FW20" i="32"/>
  <c r="GE20" i="32"/>
  <c r="GM20" i="32"/>
  <c r="GO20" i="32"/>
  <c r="FQ20" i="32"/>
  <c r="FY20" i="32"/>
  <c r="GG20" i="32"/>
  <c r="FO16" i="32"/>
  <c r="FS16" i="32"/>
  <c r="FW16" i="32"/>
  <c r="GA16" i="32"/>
  <c r="GE16" i="32"/>
  <c r="GI16" i="32"/>
  <c r="GM16" i="32"/>
  <c r="GQ16" i="32"/>
  <c r="FP16" i="32"/>
  <c r="FT16" i="32"/>
  <c r="FX16" i="32"/>
  <c r="GB16" i="32"/>
  <c r="GF16" i="32"/>
  <c r="GJ16" i="32"/>
  <c r="GN16" i="32"/>
  <c r="GR16" i="32"/>
  <c r="FV16" i="32"/>
  <c r="GD16" i="32"/>
  <c r="GL16" i="32"/>
  <c r="FQ16" i="32"/>
  <c r="FY16" i="32"/>
  <c r="GG16" i="32"/>
  <c r="GO16" i="32"/>
  <c r="FR16" i="32"/>
  <c r="FZ16" i="32"/>
  <c r="GH16" i="32"/>
  <c r="GP16" i="32"/>
  <c r="GS16" i="32"/>
  <c r="FU16" i="32"/>
  <c r="GC16" i="32"/>
  <c r="GK16" i="32"/>
  <c r="FO12" i="32"/>
  <c r="FS12" i="32"/>
  <c r="FW12" i="32"/>
  <c r="GA12" i="32"/>
  <c r="GE12" i="32"/>
  <c r="GI12" i="32"/>
  <c r="GM12" i="32"/>
  <c r="GQ12" i="32"/>
  <c r="FP12" i="32"/>
  <c r="FT12" i="32"/>
  <c r="FX12" i="32"/>
  <c r="GB12" i="32"/>
  <c r="GF12" i="32"/>
  <c r="GJ12" i="32"/>
  <c r="GN12" i="32"/>
  <c r="GR12" i="32"/>
  <c r="FR12" i="32"/>
  <c r="FZ12" i="32"/>
  <c r="GH12" i="32"/>
  <c r="GP12" i="32"/>
  <c r="FU12" i="32"/>
  <c r="GC12" i="32"/>
  <c r="GK12" i="32"/>
  <c r="GS12" i="32"/>
  <c r="FV12" i="32"/>
  <c r="GD12" i="32"/>
  <c r="GL12" i="32"/>
  <c r="GO12" i="32"/>
  <c r="FQ12" i="32"/>
  <c r="FY12" i="32"/>
  <c r="GG12" i="32"/>
  <c r="FR47" i="32"/>
  <c r="FV47" i="32"/>
  <c r="FZ47" i="32"/>
  <c r="GD47" i="32"/>
  <c r="GH47" i="32"/>
  <c r="GL47" i="32"/>
  <c r="GP47" i="32"/>
  <c r="FO47" i="32"/>
  <c r="FS47" i="32"/>
  <c r="FW47" i="32"/>
  <c r="GA47" i="32"/>
  <c r="GE47" i="32"/>
  <c r="GI47" i="32"/>
  <c r="GM47" i="32"/>
  <c r="GQ47" i="32"/>
  <c r="FP47" i="32"/>
  <c r="FT47" i="32"/>
  <c r="FX47" i="32"/>
  <c r="GB47" i="32"/>
  <c r="GF47" i="32"/>
  <c r="GJ47" i="32"/>
  <c r="GN47" i="32"/>
  <c r="GR47" i="32"/>
  <c r="FY47" i="32"/>
  <c r="GO47" i="32"/>
  <c r="GC47" i="32"/>
  <c r="GS47" i="32"/>
  <c r="FQ47" i="32"/>
  <c r="GG47" i="32"/>
  <c r="FU47" i="32"/>
  <c r="GK47" i="32"/>
  <c r="FP35" i="32"/>
  <c r="FT35" i="32"/>
  <c r="FX35" i="32"/>
  <c r="GB35" i="32"/>
  <c r="GF35" i="32"/>
  <c r="GJ35" i="32"/>
  <c r="GN35" i="32"/>
  <c r="GR35" i="32"/>
  <c r="FR35" i="32"/>
  <c r="FV35" i="32"/>
  <c r="FZ35" i="32"/>
  <c r="GD35" i="32"/>
  <c r="GH35" i="32"/>
  <c r="GL35" i="32"/>
  <c r="GP35" i="32"/>
  <c r="FO35" i="32"/>
  <c r="FW35" i="32"/>
  <c r="GE35" i="32"/>
  <c r="GM35" i="32"/>
  <c r="FQ35" i="32"/>
  <c r="FY35" i="32"/>
  <c r="GG35" i="32"/>
  <c r="GO35" i="32"/>
  <c r="FS35" i="32"/>
  <c r="GA35" i="32"/>
  <c r="GI35" i="32"/>
  <c r="GQ35" i="32"/>
  <c r="FU35" i="32"/>
  <c r="GC35" i="32"/>
  <c r="GK35" i="32"/>
  <c r="GS35" i="32"/>
  <c r="FP31" i="32"/>
  <c r="FT31" i="32"/>
  <c r="FX31" i="32"/>
  <c r="GB31" i="32"/>
  <c r="GF31" i="32"/>
  <c r="GJ31" i="32"/>
  <c r="GN31" i="32"/>
  <c r="GR31" i="32"/>
  <c r="FQ31" i="32"/>
  <c r="FU31" i="32"/>
  <c r="FY31" i="32"/>
  <c r="FR31" i="32"/>
  <c r="FV31" i="32"/>
  <c r="FZ31" i="32"/>
  <c r="GD31" i="32"/>
  <c r="GH31" i="32"/>
  <c r="GL31" i="32"/>
  <c r="GP31" i="32"/>
  <c r="GA31" i="32"/>
  <c r="GI31" i="32"/>
  <c r="GQ31" i="32"/>
  <c r="FO31" i="32"/>
  <c r="GC31" i="32"/>
  <c r="GK31" i="32"/>
  <c r="GS31" i="32"/>
  <c r="FS31" i="32"/>
  <c r="GE31" i="32"/>
  <c r="GM31" i="32"/>
  <c r="FW31" i="32"/>
  <c r="GG31" i="32"/>
  <c r="GO31" i="32"/>
  <c r="FP27" i="32"/>
  <c r="FT27" i="32"/>
  <c r="FX27" i="32"/>
  <c r="GB27" i="32"/>
  <c r="GF27" i="32"/>
  <c r="GJ27" i="32"/>
  <c r="GN27" i="32"/>
  <c r="GR27" i="32"/>
  <c r="FQ27" i="32"/>
  <c r="FU27" i="32"/>
  <c r="FY27" i="32"/>
  <c r="GC27" i="32"/>
  <c r="GG27" i="32"/>
  <c r="GK27" i="32"/>
  <c r="GO27" i="32"/>
  <c r="GS27" i="32"/>
  <c r="FR27" i="32"/>
  <c r="FV27" i="32"/>
  <c r="FZ27" i="32"/>
  <c r="GD27" i="32"/>
  <c r="GH27" i="32"/>
  <c r="GL27" i="32"/>
  <c r="GP27" i="32"/>
  <c r="FW27" i="32"/>
  <c r="GM27" i="32"/>
  <c r="GA27" i="32"/>
  <c r="GQ27" i="32"/>
  <c r="FO27" i="32"/>
  <c r="GE27" i="32"/>
  <c r="FS27" i="32"/>
  <c r="GI27" i="32"/>
  <c r="FO23" i="32"/>
  <c r="FS23" i="32"/>
  <c r="FW23" i="32"/>
  <c r="GA23" i="32"/>
  <c r="GE23" i="32"/>
  <c r="GI23" i="32"/>
  <c r="GM23" i="32"/>
  <c r="GQ23" i="32"/>
  <c r="FQ23" i="32"/>
  <c r="FU23" i="32"/>
  <c r="FY23" i="32"/>
  <c r="GC23" i="32"/>
  <c r="GG23" i="32"/>
  <c r="FV23" i="32"/>
  <c r="GD23" i="32"/>
  <c r="GK23" i="32"/>
  <c r="GP23" i="32"/>
  <c r="FP23" i="32"/>
  <c r="FX23" i="32"/>
  <c r="GF23" i="32"/>
  <c r="GL23" i="32"/>
  <c r="GR23" i="32"/>
  <c r="FR23" i="32"/>
  <c r="FZ23" i="32"/>
  <c r="GH23" i="32"/>
  <c r="GN23" i="32"/>
  <c r="GS23" i="32"/>
  <c r="GO23" i="32"/>
  <c r="FT23" i="32"/>
  <c r="GB23" i="32"/>
  <c r="GJ23" i="32"/>
  <c r="FO19" i="32"/>
  <c r="FS19" i="32"/>
  <c r="FW19" i="32"/>
  <c r="GA19" i="32"/>
  <c r="GE19" i="32"/>
  <c r="GI19" i="32"/>
  <c r="GM19" i="32"/>
  <c r="GQ19" i="32"/>
  <c r="FP19" i="32"/>
  <c r="FU19" i="32"/>
  <c r="FZ19" i="32"/>
  <c r="GF19" i="32"/>
  <c r="GK19" i="32"/>
  <c r="GP19" i="32"/>
  <c r="FR19" i="32"/>
  <c r="FX19" i="32"/>
  <c r="GC19" i="32"/>
  <c r="GH19" i="32"/>
  <c r="GN19" i="32"/>
  <c r="GS19" i="32"/>
  <c r="FT19" i="32"/>
  <c r="GD19" i="32"/>
  <c r="GO19" i="32"/>
  <c r="FV19" i="32"/>
  <c r="GG19" i="32"/>
  <c r="GR19" i="32"/>
  <c r="FY19" i="32"/>
  <c r="GJ19" i="32"/>
  <c r="GL19" i="32"/>
  <c r="FQ19" i="32"/>
  <c r="GB19" i="32"/>
  <c r="FR15" i="32"/>
  <c r="FV15" i="32"/>
  <c r="FZ15" i="32"/>
  <c r="GD15" i="32"/>
  <c r="GH15" i="32"/>
  <c r="GL15" i="32"/>
  <c r="GP15" i="32"/>
  <c r="FO15" i="32"/>
  <c r="FS15" i="32"/>
  <c r="FW15" i="32"/>
  <c r="GA15" i="32"/>
  <c r="GE15" i="32"/>
  <c r="GI15" i="32"/>
  <c r="GM15" i="32"/>
  <c r="GQ15" i="32"/>
  <c r="FU15" i="32"/>
  <c r="GC15" i="32"/>
  <c r="GK15" i="32"/>
  <c r="GS15" i="32"/>
  <c r="FP15" i="32"/>
  <c r="FX15" i="32"/>
  <c r="GF15" i="32"/>
  <c r="GN15" i="32"/>
  <c r="FQ15" i="32"/>
  <c r="FY15" i="32"/>
  <c r="GG15" i="32"/>
  <c r="GO15" i="32"/>
  <c r="GR15" i="32"/>
  <c r="FT15" i="32"/>
  <c r="GB15" i="32"/>
  <c r="GJ15" i="32"/>
  <c r="FR11" i="32"/>
  <c r="FV11" i="32"/>
  <c r="FZ11" i="32"/>
  <c r="GD11" i="32"/>
  <c r="GH11" i="32"/>
  <c r="GL11" i="32"/>
  <c r="GP11" i="32"/>
  <c r="FO11" i="32"/>
  <c r="FS11" i="32"/>
  <c r="FW11" i="32"/>
  <c r="GA11" i="32"/>
  <c r="GE11" i="32"/>
  <c r="GI11" i="32"/>
  <c r="GM11" i="32"/>
  <c r="GQ11" i="32"/>
  <c r="FQ11" i="32"/>
  <c r="FY11" i="32"/>
  <c r="GG11" i="32"/>
  <c r="GO11" i="32"/>
  <c r="FT11" i="32"/>
  <c r="GB11" i="32"/>
  <c r="GJ11" i="32"/>
  <c r="GR11" i="32"/>
  <c r="FU11" i="32"/>
  <c r="GC11" i="32"/>
  <c r="GK11" i="32"/>
  <c r="GS11" i="32"/>
  <c r="GN11" i="32"/>
  <c r="FP11" i="32"/>
  <c r="FX11" i="32"/>
  <c r="GF11" i="32"/>
  <c r="FP39" i="32"/>
  <c r="FT39" i="32"/>
  <c r="FX39" i="32"/>
  <c r="GB39" i="32"/>
  <c r="GF39" i="32"/>
  <c r="GJ39" i="32"/>
  <c r="GN39" i="32"/>
  <c r="GR39" i="32"/>
  <c r="FR39" i="32"/>
  <c r="FV39" i="32"/>
  <c r="FZ39" i="32"/>
  <c r="GD39" i="32"/>
  <c r="GH39" i="32"/>
  <c r="GL39" i="32"/>
  <c r="FS39" i="32"/>
  <c r="GA39" i="32"/>
  <c r="GI39" i="32"/>
  <c r="GP39" i="32"/>
  <c r="FU39" i="32"/>
  <c r="GC39" i="32"/>
  <c r="GK39" i="32"/>
  <c r="GQ39" i="32"/>
  <c r="FO39" i="32"/>
  <c r="FW39" i="32"/>
  <c r="GE39" i="32"/>
  <c r="GM39" i="32"/>
  <c r="GS39" i="32"/>
  <c r="FY39" i="32"/>
  <c r="GG39" i="32"/>
  <c r="GO39" i="32"/>
  <c r="FQ39" i="32"/>
  <c r="FQ46" i="32"/>
  <c r="FU46" i="32"/>
  <c r="FY46" i="32"/>
  <c r="GC46" i="32"/>
  <c r="GG46" i="32"/>
  <c r="GK46" i="32"/>
  <c r="GO46" i="32"/>
  <c r="GS46" i="32"/>
  <c r="FR46" i="32"/>
  <c r="FV46" i="32"/>
  <c r="FZ46" i="32"/>
  <c r="GD46" i="32"/>
  <c r="GH46" i="32"/>
  <c r="GL46" i="32"/>
  <c r="GP46" i="32"/>
  <c r="FO46" i="32"/>
  <c r="FS46" i="32"/>
  <c r="FW46" i="32"/>
  <c r="GA46" i="32"/>
  <c r="GE46" i="32"/>
  <c r="GI46" i="32"/>
  <c r="GM46" i="32"/>
  <c r="GQ46" i="32"/>
  <c r="FX46" i="32"/>
  <c r="GN46" i="32"/>
  <c r="GB46" i="32"/>
  <c r="GR46" i="32"/>
  <c r="FP46" i="32"/>
  <c r="GF46" i="32"/>
  <c r="FT46" i="32"/>
  <c r="GJ46" i="32"/>
  <c r="FQ42" i="32"/>
  <c r="FU42" i="32"/>
  <c r="FY42" i="32"/>
  <c r="GC42" i="32"/>
  <c r="GG42" i="32"/>
  <c r="GK42" i="32"/>
  <c r="GO42" i="32"/>
  <c r="GS42" i="32"/>
  <c r="FR42" i="32"/>
  <c r="FV42" i="32"/>
  <c r="FZ42" i="32"/>
  <c r="GD42" i="32"/>
  <c r="GH42" i="32"/>
  <c r="GL42" i="32"/>
  <c r="GP42" i="32"/>
  <c r="FO42" i="32"/>
  <c r="FS42" i="32"/>
  <c r="FW42" i="32"/>
  <c r="GA42" i="32"/>
  <c r="GE42" i="32"/>
  <c r="GI42" i="32"/>
  <c r="GM42" i="32"/>
  <c r="GQ42" i="32"/>
  <c r="FT42" i="32"/>
  <c r="GJ42" i="32"/>
  <c r="FX42" i="32"/>
  <c r="GN42" i="32"/>
  <c r="GB42" i="32"/>
  <c r="GR42" i="32"/>
  <c r="FP42" i="32"/>
  <c r="GF42" i="32"/>
  <c r="FO34" i="32"/>
  <c r="FS34" i="32"/>
  <c r="FW34" i="32"/>
  <c r="GA34" i="32"/>
  <c r="GE34" i="32"/>
  <c r="GI34" i="32"/>
  <c r="GM34" i="32"/>
  <c r="GQ34" i="32"/>
  <c r="FQ34" i="32"/>
  <c r="FU34" i="32"/>
  <c r="FY34" i="32"/>
  <c r="GC34" i="32"/>
  <c r="GG34" i="32"/>
  <c r="GK34" i="32"/>
  <c r="GO34" i="32"/>
  <c r="GS34" i="32"/>
  <c r="FV34" i="32"/>
  <c r="GD34" i="32"/>
  <c r="GL34" i="32"/>
  <c r="FP34" i="32"/>
  <c r="FX34" i="32"/>
  <c r="GF34" i="32"/>
  <c r="GN34" i="32"/>
  <c r="FR34" i="32"/>
  <c r="FZ34" i="32"/>
  <c r="GH34" i="32"/>
  <c r="GP34" i="32"/>
  <c r="FT34" i="32"/>
  <c r="GB34" i="32"/>
  <c r="GJ34" i="32"/>
  <c r="GR34" i="32"/>
  <c r="FO30" i="32"/>
  <c r="FS30" i="32"/>
  <c r="FW30" i="32"/>
  <c r="GA30" i="32"/>
  <c r="GE30" i="32"/>
  <c r="GI30" i="32"/>
  <c r="GM30" i="32"/>
  <c r="GQ30" i="32"/>
  <c r="FP30" i="32"/>
  <c r="FT30" i="32"/>
  <c r="FX30" i="32"/>
  <c r="GB30" i="32"/>
  <c r="GF30" i="32"/>
  <c r="GJ30" i="32"/>
  <c r="GN30" i="32"/>
  <c r="GR30" i="32"/>
  <c r="FQ30" i="32"/>
  <c r="FU30" i="32"/>
  <c r="FY30" i="32"/>
  <c r="GC30" i="32"/>
  <c r="GG30" i="32"/>
  <c r="GK30" i="32"/>
  <c r="GO30" i="32"/>
  <c r="GS30" i="32"/>
  <c r="FZ30" i="32"/>
  <c r="GP30" i="32"/>
  <c r="GD30" i="32"/>
  <c r="FR30" i="32"/>
  <c r="GH30" i="32"/>
  <c r="GL30" i="32"/>
  <c r="FV30" i="32"/>
  <c r="FO26" i="32"/>
  <c r="FS26" i="32"/>
  <c r="FW26" i="32"/>
  <c r="GA26" i="32"/>
  <c r="GE26" i="32"/>
  <c r="GI26" i="32"/>
  <c r="GM26" i="32"/>
  <c r="GQ26" i="32"/>
  <c r="FP26" i="32"/>
  <c r="FT26" i="32"/>
  <c r="FX26" i="32"/>
  <c r="GB26" i="32"/>
  <c r="GF26" i="32"/>
  <c r="GJ26" i="32"/>
  <c r="GN26" i="32"/>
  <c r="GR26" i="32"/>
  <c r="FQ26" i="32"/>
  <c r="FU26" i="32"/>
  <c r="FY26" i="32"/>
  <c r="GC26" i="32"/>
  <c r="GG26" i="32"/>
  <c r="GK26" i="32"/>
  <c r="GO26" i="32"/>
  <c r="GS26" i="32"/>
  <c r="FV26" i="32"/>
  <c r="GL26" i="32"/>
  <c r="FZ26" i="32"/>
  <c r="GP26" i="32"/>
  <c r="GD26" i="32"/>
  <c r="GH26" i="32"/>
  <c r="FR26" i="32"/>
  <c r="FR22" i="32"/>
  <c r="FV22" i="32"/>
  <c r="FZ22" i="32"/>
  <c r="GD22" i="32"/>
  <c r="GH22" i="32"/>
  <c r="GL22" i="32"/>
  <c r="GP22" i="32"/>
  <c r="FP22" i="32"/>
  <c r="FT22" i="32"/>
  <c r="FX22" i="32"/>
  <c r="GB22" i="32"/>
  <c r="GF22" i="32"/>
  <c r="GJ22" i="32"/>
  <c r="GN22" i="32"/>
  <c r="GR22" i="32"/>
  <c r="FU22" i="32"/>
  <c r="GC22" i="32"/>
  <c r="GK22" i="32"/>
  <c r="GS22" i="32"/>
  <c r="FO22" i="32"/>
  <c r="FW22" i="32"/>
  <c r="GE22" i="32"/>
  <c r="GM22" i="32"/>
  <c r="FQ22" i="32"/>
  <c r="FY22" i="32"/>
  <c r="GG22" i="32"/>
  <c r="GO22" i="32"/>
  <c r="GQ22" i="32"/>
  <c r="FS22" i="32"/>
  <c r="GA22" i="32"/>
  <c r="GI22" i="32"/>
  <c r="FR18" i="32"/>
  <c r="FV18" i="32"/>
  <c r="FZ18" i="32"/>
  <c r="GD18" i="32"/>
  <c r="GH18" i="32"/>
  <c r="GL18" i="32"/>
  <c r="GP18" i="32"/>
  <c r="FO18" i="32"/>
  <c r="FT18" i="32"/>
  <c r="FY18" i="32"/>
  <c r="GE18" i="32"/>
  <c r="GJ18" i="32"/>
  <c r="GO18" i="32"/>
  <c r="FP18" i="32"/>
  <c r="FU18" i="32"/>
  <c r="FQ18" i="32"/>
  <c r="FW18" i="32"/>
  <c r="GB18" i="32"/>
  <c r="GG18" i="32"/>
  <c r="GM18" i="32"/>
  <c r="GR18" i="32"/>
  <c r="GC18" i="32"/>
  <c r="GN18" i="32"/>
  <c r="FS18" i="32"/>
  <c r="GF18" i="32"/>
  <c r="GQ18" i="32"/>
  <c r="FX18" i="32"/>
  <c r="GI18" i="32"/>
  <c r="GS18" i="32"/>
  <c r="GA18" i="32"/>
  <c r="GK18" i="32"/>
  <c r="FQ14" i="32"/>
  <c r="FU14" i="32"/>
  <c r="FY14" i="32"/>
  <c r="GC14" i="32"/>
  <c r="GG14" i="32"/>
  <c r="GK14" i="32"/>
  <c r="GO14" i="32"/>
  <c r="GS14" i="32"/>
  <c r="FR14" i="32"/>
  <c r="FV14" i="32"/>
  <c r="FZ14" i="32"/>
  <c r="GD14" i="32"/>
  <c r="GH14" i="32"/>
  <c r="GL14" i="32"/>
  <c r="GP14" i="32"/>
  <c r="FT14" i="32"/>
  <c r="GB14" i="32"/>
  <c r="GJ14" i="32"/>
  <c r="GR14" i="32"/>
  <c r="FO14" i="32"/>
  <c r="FW14" i="32"/>
  <c r="GE14" i="32"/>
  <c r="GM14" i="32"/>
  <c r="FP14" i="32"/>
  <c r="FX14" i="32"/>
  <c r="GF14" i="32"/>
  <c r="GN14" i="32"/>
  <c r="GQ14" i="32"/>
  <c r="FS14" i="32"/>
  <c r="GA14" i="32"/>
  <c r="GI14" i="32"/>
  <c r="FQ10" i="32"/>
  <c r="FU10" i="32"/>
  <c r="FY10" i="32"/>
  <c r="GC10" i="32"/>
  <c r="GG10" i="32"/>
  <c r="GK10" i="32"/>
  <c r="GO10" i="32"/>
  <c r="GS10" i="32"/>
  <c r="FR10" i="32"/>
  <c r="FV10" i="32"/>
  <c r="FZ10" i="32"/>
  <c r="GD10" i="32"/>
  <c r="GH10" i="32"/>
  <c r="GL10" i="32"/>
  <c r="GP10" i="32"/>
  <c r="FO10" i="32"/>
  <c r="FP10" i="32"/>
  <c r="FX10" i="32"/>
  <c r="GF10" i="32"/>
  <c r="GN10" i="32"/>
  <c r="FS10" i="32"/>
  <c r="GA10" i="32"/>
  <c r="GI10" i="32"/>
  <c r="GQ10" i="32"/>
  <c r="FT10" i="32"/>
  <c r="GB10" i="32"/>
  <c r="GJ10" i="32"/>
  <c r="GR10" i="32"/>
  <c r="GM10" i="32"/>
  <c r="FW10" i="32"/>
  <c r="GE10" i="32"/>
  <c r="FR43" i="32"/>
  <c r="FV43" i="32"/>
  <c r="FZ43" i="32"/>
  <c r="GD43" i="32"/>
  <c r="GH43" i="32"/>
  <c r="GL43" i="32"/>
  <c r="GP43" i="32"/>
  <c r="FO43" i="32"/>
  <c r="FS43" i="32"/>
  <c r="FW43" i="32"/>
  <c r="GA43" i="32"/>
  <c r="GE43" i="32"/>
  <c r="GI43" i="32"/>
  <c r="GM43" i="32"/>
  <c r="GQ43" i="32"/>
  <c r="FP43" i="32"/>
  <c r="FT43" i="32"/>
  <c r="FX43" i="32"/>
  <c r="GB43" i="32"/>
  <c r="GF43" i="32"/>
  <c r="GJ43" i="32"/>
  <c r="GN43" i="32"/>
  <c r="GR43" i="32"/>
  <c r="FU43" i="32"/>
  <c r="GK43" i="32"/>
  <c r="FY43" i="32"/>
  <c r="GO43" i="32"/>
  <c r="GC43" i="32"/>
  <c r="GS43" i="32"/>
  <c r="FQ43" i="32"/>
  <c r="GG43" i="32"/>
  <c r="FQ50" i="32"/>
  <c r="FU50" i="32"/>
  <c r="FY50" i="32"/>
  <c r="GC50" i="32"/>
  <c r="GG50" i="32"/>
  <c r="GK50" i="32"/>
  <c r="GO50" i="32"/>
  <c r="GS50" i="32"/>
  <c r="FR50" i="32"/>
  <c r="FV50" i="32"/>
  <c r="FZ50" i="32"/>
  <c r="GD50" i="32"/>
  <c r="GH50" i="32"/>
  <c r="GL50" i="32"/>
  <c r="GP50" i="32"/>
  <c r="FO50" i="32"/>
  <c r="FS50" i="32"/>
  <c r="FW50" i="32"/>
  <c r="GA50" i="32"/>
  <c r="GE50" i="32"/>
  <c r="GI50" i="32"/>
  <c r="GM50" i="32"/>
  <c r="GQ50" i="32"/>
  <c r="GB50" i="32"/>
  <c r="GR50" i="32"/>
  <c r="FP50" i="32"/>
  <c r="GF50" i="32"/>
  <c r="FT50" i="32"/>
  <c r="GJ50" i="32"/>
  <c r="FX50" i="32"/>
  <c r="GN50" i="32"/>
  <c r="FP45" i="32"/>
  <c r="FT45" i="32"/>
  <c r="FX45" i="32"/>
  <c r="GB45" i="32"/>
  <c r="GF45" i="32"/>
  <c r="GJ45" i="32"/>
  <c r="GN45" i="32"/>
  <c r="GR45" i="32"/>
  <c r="FQ45" i="32"/>
  <c r="FU45" i="32"/>
  <c r="FY45" i="32"/>
  <c r="GC45" i="32"/>
  <c r="GG45" i="32"/>
  <c r="GK45" i="32"/>
  <c r="GO45" i="32"/>
  <c r="GS45" i="32"/>
  <c r="FR45" i="32"/>
  <c r="FV45" i="32"/>
  <c r="FZ45" i="32"/>
  <c r="GD45" i="32"/>
  <c r="GH45" i="32"/>
  <c r="GL45" i="32"/>
  <c r="GP45" i="32"/>
  <c r="FW45" i="32"/>
  <c r="GM45" i="32"/>
  <c r="GA45" i="32"/>
  <c r="GQ45" i="32"/>
  <c r="FO45" i="32"/>
  <c r="GE45" i="32"/>
  <c r="FS45" i="32"/>
  <c r="GI45" i="32"/>
  <c r="FQ21" i="32"/>
  <c r="FU21" i="32"/>
  <c r="FY21" i="32"/>
  <c r="GC21" i="32"/>
  <c r="GG21" i="32"/>
  <c r="GK21" i="32"/>
  <c r="GO21" i="32"/>
  <c r="GS21" i="32"/>
  <c r="FO21" i="32"/>
  <c r="FS21" i="32"/>
  <c r="FW21" i="32"/>
  <c r="GA21" i="32"/>
  <c r="GE21" i="32"/>
  <c r="GI21" i="32"/>
  <c r="GM21" i="32"/>
  <c r="GQ21" i="32"/>
  <c r="FT21" i="32"/>
  <c r="GB21" i="32"/>
  <c r="GJ21" i="32"/>
  <c r="GR21" i="32"/>
  <c r="FV21" i="32"/>
  <c r="GD21" i="32"/>
  <c r="GL21" i="32"/>
  <c r="FP21" i="32"/>
  <c r="FX21" i="32"/>
  <c r="GF21" i="32"/>
  <c r="GN21" i="32"/>
  <c r="GP21" i="32"/>
  <c r="FR21" i="32"/>
  <c r="FZ21" i="32"/>
  <c r="GH21" i="32"/>
  <c r="LA47" i="32"/>
  <c r="LE47" i="32"/>
  <c r="LI47" i="32"/>
  <c r="LM47" i="32"/>
  <c r="LQ47" i="32"/>
  <c r="LU47" i="32"/>
  <c r="LY47" i="32"/>
  <c r="MC47" i="32"/>
  <c r="MG47" i="32"/>
  <c r="MK47" i="32"/>
  <c r="MO47" i="32"/>
  <c r="LB47" i="32"/>
  <c r="LF47" i="32"/>
  <c r="LJ47" i="32"/>
  <c r="LN47" i="32"/>
  <c r="LR47" i="32"/>
  <c r="LV47" i="32"/>
  <c r="LZ47" i="32"/>
  <c r="MD47" i="32"/>
  <c r="MH47" i="32"/>
  <c r="ML47" i="32"/>
  <c r="LC47" i="32"/>
  <c r="LG47" i="32"/>
  <c r="LK47" i="32"/>
  <c r="LO47" i="32"/>
  <c r="LS47" i="32"/>
  <c r="LW47" i="32"/>
  <c r="MA47" i="32"/>
  <c r="ME47" i="32"/>
  <c r="MI47" i="32"/>
  <c r="MM47" i="32"/>
  <c r="KZ47" i="32"/>
  <c r="LD47" i="32"/>
  <c r="LH47" i="32"/>
  <c r="LL47" i="32"/>
  <c r="LP47" i="32"/>
  <c r="LT47" i="32"/>
  <c r="LX47" i="32"/>
  <c r="MB47" i="32"/>
  <c r="MF47" i="32"/>
  <c r="MJ47" i="32"/>
  <c r="MN47" i="32"/>
  <c r="LA35" i="32"/>
  <c r="LE35" i="32"/>
  <c r="LI35" i="32"/>
  <c r="LM35" i="32"/>
  <c r="LQ35" i="32"/>
  <c r="LU35" i="32"/>
  <c r="LY35" i="32"/>
  <c r="MC35" i="32"/>
  <c r="MG35" i="32"/>
  <c r="MK35" i="32"/>
  <c r="MO35" i="32"/>
  <c r="LB35" i="32"/>
  <c r="LF35" i="32"/>
  <c r="LJ35" i="32"/>
  <c r="LN35" i="32"/>
  <c r="LR35" i="32"/>
  <c r="LV35" i="32"/>
  <c r="LZ35" i="32"/>
  <c r="MD35" i="32"/>
  <c r="MH35" i="32"/>
  <c r="ML35" i="32"/>
  <c r="KZ35" i="32"/>
  <c r="LD35" i="32"/>
  <c r="LH35" i="32"/>
  <c r="LL35" i="32"/>
  <c r="LP35" i="32"/>
  <c r="LT35" i="32"/>
  <c r="LX35" i="32"/>
  <c r="MB35" i="32"/>
  <c r="MF35" i="32"/>
  <c r="MJ35" i="32"/>
  <c r="MN35" i="32"/>
  <c r="LK35" i="32"/>
  <c r="MA35" i="32"/>
  <c r="LO35" i="32"/>
  <c r="ME35" i="32"/>
  <c r="LC35" i="32"/>
  <c r="LS35" i="32"/>
  <c r="MI35" i="32"/>
  <c r="LG35" i="32"/>
  <c r="LW35" i="32"/>
  <c r="MM35" i="32"/>
  <c r="LA49" i="32"/>
  <c r="LE49" i="32"/>
  <c r="LI49" i="32"/>
  <c r="LM49" i="32"/>
  <c r="LQ49" i="32"/>
  <c r="LU49" i="32"/>
  <c r="LY49" i="32"/>
  <c r="MC49" i="32"/>
  <c r="MG49" i="32"/>
  <c r="MK49" i="32"/>
  <c r="MO49" i="32"/>
  <c r="LB49" i="32"/>
  <c r="LF49" i="32"/>
  <c r="LJ49" i="32"/>
  <c r="LN49" i="32"/>
  <c r="LR49" i="32"/>
  <c r="LV49" i="32"/>
  <c r="LZ49" i="32"/>
  <c r="MD49" i="32"/>
  <c r="MH49" i="32"/>
  <c r="ML49" i="32"/>
  <c r="KZ49" i="32"/>
  <c r="LD49" i="32"/>
  <c r="LH49" i="32"/>
  <c r="LL49" i="32"/>
  <c r="LP49" i="32"/>
  <c r="LT49" i="32"/>
  <c r="LX49" i="32"/>
  <c r="MB49" i="32"/>
  <c r="MF49" i="32"/>
  <c r="MJ49" i="32"/>
  <c r="MN49" i="32"/>
  <c r="LC49" i="32"/>
  <c r="LS49" i="32"/>
  <c r="MI49" i="32"/>
  <c r="LG49" i="32"/>
  <c r="LW49" i="32"/>
  <c r="MM49" i="32"/>
  <c r="LK49" i="32"/>
  <c r="LO49" i="32"/>
  <c r="ME49" i="32"/>
  <c r="MA49" i="32"/>
  <c r="LA45" i="32"/>
  <c r="LE45" i="32"/>
  <c r="LI45" i="32"/>
  <c r="LM45" i="32"/>
  <c r="LQ45" i="32"/>
  <c r="LU45" i="32"/>
  <c r="LY45" i="32"/>
  <c r="MC45" i="32"/>
  <c r="MG45" i="32"/>
  <c r="MK45" i="32"/>
  <c r="MO45" i="32"/>
  <c r="LB45" i="32"/>
  <c r="LF45" i="32"/>
  <c r="LJ45" i="32"/>
  <c r="LN45" i="32"/>
  <c r="LR45" i="32"/>
  <c r="LV45" i="32"/>
  <c r="LZ45" i="32"/>
  <c r="MD45" i="32"/>
  <c r="MH45" i="32"/>
  <c r="ML45" i="32"/>
  <c r="LC45" i="32"/>
  <c r="LG45" i="32"/>
  <c r="LK45" i="32"/>
  <c r="LO45" i="32"/>
  <c r="LS45" i="32"/>
  <c r="LW45" i="32"/>
  <c r="MA45" i="32"/>
  <c r="ME45" i="32"/>
  <c r="MI45" i="32"/>
  <c r="MM45" i="32"/>
  <c r="KZ45" i="32"/>
  <c r="LD45" i="32"/>
  <c r="LH45" i="32"/>
  <c r="LL45" i="32"/>
  <c r="LP45" i="32"/>
  <c r="LT45" i="32"/>
  <c r="LX45" i="32"/>
  <c r="MB45" i="32"/>
  <c r="MF45" i="32"/>
  <c r="MJ45" i="32"/>
  <c r="MN45" i="32"/>
  <c r="LA37" i="32"/>
  <c r="LE37" i="32"/>
  <c r="LI37" i="32"/>
  <c r="LM37" i="32"/>
  <c r="LQ37" i="32"/>
  <c r="LU37" i="32"/>
  <c r="LY37" i="32"/>
  <c r="MC37" i="32"/>
  <c r="MG37" i="32"/>
  <c r="MK37" i="32"/>
  <c r="MO37" i="32"/>
  <c r="LB37" i="32"/>
  <c r="LF37" i="32"/>
  <c r="LJ37" i="32"/>
  <c r="LN37" i="32"/>
  <c r="LR37" i="32"/>
  <c r="LV37" i="32"/>
  <c r="LZ37" i="32"/>
  <c r="MD37" i="32"/>
  <c r="MH37" i="32"/>
  <c r="ML37" i="32"/>
  <c r="KZ37" i="32"/>
  <c r="LD37" i="32"/>
  <c r="LH37" i="32"/>
  <c r="LL37" i="32"/>
  <c r="LP37" i="32"/>
  <c r="LT37" i="32"/>
  <c r="LX37" i="32"/>
  <c r="MB37" i="32"/>
  <c r="MF37" i="32"/>
  <c r="MJ37" i="32"/>
  <c r="MN37" i="32"/>
  <c r="LC37" i="32"/>
  <c r="LS37" i="32"/>
  <c r="MI37" i="32"/>
  <c r="LG37" i="32"/>
  <c r="LW37" i="32"/>
  <c r="MM37" i="32"/>
  <c r="LK37" i="32"/>
  <c r="MA37" i="32"/>
  <c r="LO37" i="32"/>
  <c r="ME37" i="32"/>
  <c r="LC17" i="32"/>
  <c r="LG17" i="32"/>
  <c r="LK17" i="32"/>
  <c r="LO17" i="32"/>
  <c r="LS17" i="32"/>
  <c r="LW17" i="32"/>
  <c r="MA17" i="32"/>
  <c r="ME17" i="32"/>
  <c r="MI17" i="32"/>
  <c r="MM17" i="32"/>
  <c r="KZ17" i="32"/>
  <c r="LD17" i="32"/>
  <c r="LH17" i="32"/>
  <c r="LL17" i="32"/>
  <c r="LP17" i="32"/>
  <c r="LT17" i="32"/>
  <c r="LX17" i="32"/>
  <c r="MB17" i="32"/>
  <c r="MF17" i="32"/>
  <c r="MJ17" i="32"/>
  <c r="MN17" i="32"/>
  <c r="LB17" i="32"/>
  <c r="LF17" i="32"/>
  <c r="LJ17" i="32"/>
  <c r="LN17" i="32"/>
  <c r="LR17" i="32"/>
  <c r="LV17" i="32"/>
  <c r="LZ17" i="32"/>
  <c r="MD17" i="32"/>
  <c r="MH17" i="32"/>
  <c r="ML17" i="32"/>
  <c r="LI17" i="32"/>
  <c r="LY17" i="32"/>
  <c r="MO17" i="32"/>
  <c r="LM17" i="32"/>
  <c r="MC17" i="32"/>
  <c r="LE17" i="32"/>
  <c r="LU17" i="32"/>
  <c r="MK17" i="32"/>
  <c r="LA17" i="32"/>
  <c r="LQ17" i="32"/>
  <c r="MG17" i="32"/>
  <c r="LC13" i="32"/>
  <c r="LG13" i="32"/>
  <c r="LK13" i="32"/>
  <c r="LB13" i="32"/>
  <c r="LF13" i="32"/>
  <c r="LJ13" i="32"/>
  <c r="LN13" i="32"/>
  <c r="LR13" i="32"/>
  <c r="LV13" i="32"/>
  <c r="LZ13" i="32"/>
  <c r="MD13" i="32"/>
  <c r="MH13" i="32"/>
  <c r="ML13" i="32"/>
  <c r="KZ13" i="32"/>
  <c r="LH13" i="32"/>
  <c r="LO13" i="32"/>
  <c r="LT13" i="32"/>
  <c r="LY13" i="32"/>
  <c r="ME13" i="32"/>
  <c r="MJ13" i="32"/>
  <c r="MO13" i="32"/>
  <c r="LA13" i="32"/>
  <c r="LI13" i="32"/>
  <c r="LP13" i="32"/>
  <c r="LU13" i="32"/>
  <c r="MA13" i="32"/>
  <c r="MF13" i="32"/>
  <c r="MK13" i="32"/>
  <c r="LE13" i="32"/>
  <c r="LM13" i="32"/>
  <c r="LS13" i="32"/>
  <c r="LX13" i="32"/>
  <c r="MC13" i="32"/>
  <c r="MI13" i="32"/>
  <c r="MN13" i="32"/>
  <c r="LW13" i="32"/>
  <c r="LD13" i="32"/>
  <c r="MB13" i="32"/>
  <c r="LQ13" i="32"/>
  <c r="MM13" i="32"/>
  <c r="MG13" i="32"/>
  <c r="LL13" i="32"/>
  <c r="LA52" i="32"/>
  <c r="LE52" i="32"/>
  <c r="LI52" i="32"/>
  <c r="LM52" i="32"/>
  <c r="LQ52" i="32"/>
  <c r="LU52" i="32"/>
  <c r="LY52" i="32"/>
  <c r="MC52" i="32"/>
  <c r="MG52" i="32"/>
  <c r="MK52" i="32"/>
  <c r="MO52" i="32"/>
  <c r="LB52" i="32"/>
  <c r="LJ52" i="32"/>
  <c r="LN52" i="32"/>
  <c r="LV52" i="32"/>
  <c r="MD52" i="32"/>
  <c r="MH52" i="32"/>
  <c r="LF52" i="32"/>
  <c r="LR52" i="32"/>
  <c r="LZ52" i="32"/>
  <c r="ML52" i="32"/>
  <c r="KZ52" i="32"/>
  <c r="LD52" i="32"/>
  <c r="LH52" i="32"/>
  <c r="LL52" i="32"/>
  <c r="LP52" i="32"/>
  <c r="LT52" i="32"/>
  <c r="LX52" i="32"/>
  <c r="MB52" i="32"/>
  <c r="MF52" i="32"/>
  <c r="MJ52" i="32"/>
  <c r="MN52" i="32"/>
  <c r="LG52" i="32"/>
  <c r="LW52" i="32"/>
  <c r="MM52" i="32"/>
  <c r="LK52" i="32"/>
  <c r="MA52" i="32"/>
  <c r="LO52" i="32"/>
  <c r="LC52" i="32"/>
  <c r="LS52" i="32"/>
  <c r="MI52" i="32"/>
  <c r="ME52" i="32"/>
  <c r="LA48" i="32"/>
  <c r="LE48" i="32"/>
  <c r="LI48" i="32"/>
  <c r="LM48" i="32"/>
  <c r="LQ48" i="32"/>
  <c r="LU48" i="32"/>
  <c r="LY48" i="32"/>
  <c r="MC48" i="32"/>
  <c r="MG48" i="32"/>
  <c r="MK48" i="32"/>
  <c r="MO48" i="32"/>
  <c r="LB48" i="32"/>
  <c r="LF48" i="32"/>
  <c r="LJ48" i="32"/>
  <c r="LN48" i="32"/>
  <c r="LR48" i="32"/>
  <c r="LV48" i="32"/>
  <c r="LZ48" i="32"/>
  <c r="MD48" i="32"/>
  <c r="MH48" i="32"/>
  <c r="ML48" i="32"/>
  <c r="LC48" i="32"/>
  <c r="KZ48" i="32"/>
  <c r="LD48" i="32"/>
  <c r="LH48" i="32"/>
  <c r="LL48" i="32"/>
  <c r="LP48" i="32"/>
  <c r="LT48" i="32"/>
  <c r="LX48" i="32"/>
  <c r="MB48" i="32"/>
  <c r="MF48" i="32"/>
  <c r="MJ48" i="32"/>
  <c r="MN48" i="32"/>
  <c r="LG48" i="32"/>
  <c r="LW48" i="32"/>
  <c r="MM48" i="32"/>
  <c r="LK48" i="32"/>
  <c r="MA48" i="32"/>
  <c r="LO48" i="32"/>
  <c r="ME48" i="32"/>
  <c r="LS48" i="32"/>
  <c r="MI48" i="32"/>
  <c r="LA44" i="32"/>
  <c r="LE44" i="32"/>
  <c r="LI44" i="32"/>
  <c r="LM44" i="32"/>
  <c r="LQ44" i="32"/>
  <c r="LU44" i="32"/>
  <c r="LY44" i="32"/>
  <c r="MC44" i="32"/>
  <c r="MG44" i="32"/>
  <c r="MK44" i="32"/>
  <c r="MO44" i="32"/>
  <c r="LB44" i="32"/>
  <c r="LF44" i="32"/>
  <c r="LJ44" i="32"/>
  <c r="LN44" i="32"/>
  <c r="LR44" i="32"/>
  <c r="LV44" i="32"/>
  <c r="LZ44" i="32"/>
  <c r="MD44" i="32"/>
  <c r="MH44" i="32"/>
  <c r="ML44" i="32"/>
  <c r="LC44" i="32"/>
  <c r="LG44" i="32"/>
  <c r="LK44" i="32"/>
  <c r="LO44" i="32"/>
  <c r="LS44" i="32"/>
  <c r="LW44" i="32"/>
  <c r="MA44" i="32"/>
  <c r="ME44" i="32"/>
  <c r="MI44" i="32"/>
  <c r="MM44" i="32"/>
  <c r="KZ44" i="32"/>
  <c r="LD44" i="32"/>
  <c r="LH44" i="32"/>
  <c r="LL44" i="32"/>
  <c r="LP44" i="32"/>
  <c r="LT44" i="32"/>
  <c r="LX44" i="32"/>
  <c r="MB44" i="32"/>
  <c r="MF44" i="32"/>
  <c r="MJ44" i="32"/>
  <c r="MN44" i="32"/>
  <c r="LA40" i="32"/>
  <c r="LE40" i="32"/>
  <c r="LI40" i="32"/>
  <c r="LM40" i="32"/>
  <c r="LQ40" i="32"/>
  <c r="LU40" i="32"/>
  <c r="LY40" i="32"/>
  <c r="MC40" i="32"/>
  <c r="MG40" i="32"/>
  <c r="MK40" i="32"/>
  <c r="MO40" i="32"/>
  <c r="LB40" i="32"/>
  <c r="LF40" i="32"/>
  <c r="LJ40" i="32"/>
  <c r="LN40" i="32"/>
  <c r="LR40" i="32"/>
  <c r="LV40" i="32"/>
  <c r="LZ40" i="32"/>
  <c r="MD40" i="32"/>
  <c r="MH40" i="32"/>
  <c r="ML40" i="32"/>
  <c r="KZ40" i="32"/>
  <c r="LD40" i="32"/>
  <c r="LH40" i="32"/>
  <c r="LL40" i="32"/>
  <c r="LP40" i="32"/>
  <c r="LT40" i="32"/>
  <c r="LX40" i="32"/>
  <c r="MB40" i="32"/>
  <c r="MF40" i="32"/>
  <c r="MJ40" i="32"/>
  <c r="MN40" i="32"/>
  <c r="LG40" i="32"/>
  <c r="LW40" i="32"/>
  <c r="MM40" i="32"/>
  <c r="LK40" i="32"/>
  <c r="MA40" i="32"/>
  <c r="LO40" i="32"/>
  <c r="ME40" i="32"/>
  <c r="LC40" i="32"/>
  <c r="LS40" i="32"/>
  <c r="MI40" i="32"/>
  <c r="LA36" i="32"/>
  <c r="LE36" i="32"/>
  <c r="LI36" i="32"/>
  <c r="LM36" i="32"/>
  <c r="LQ36" i="32"/>
  <c r="LU36" i="32"/>
  <c r="LY36" i="32"/>
  <c r="MC36" i="32"/>
  <c r="MG36" i="32"/>
  <c r="MK36" i="32"/>
  <c r="MO36" i="32"/>
  <c r="LB36" i="32"/>
  <c r="LF36" i="32"/>
  <c r="LJ36" i="32"/>
  <c r="LN36" i="32"/>
  <c r="LR36" i="32"/>
  <c r="LV36" i="32"/>
  <c r="LZ36" i="32"/>
  <c r="MD36" i="32"/>
  <c r="MH36" i="32"/>
  <c r="ML36" i="32"/>
  <c r="KZ36" i="32"/>
  <c r="LD36" i="32"/>
  <c r="LH36" i="32"/>
  <c r="LL36" i="32"/>
  <c r="LP36" i="32"/>
  <c r="LT36" i="32"/>
  <c r="LX36" i="32"/>
  <c r="MB36" i="32"/>
  <c r="MF36" i="32"/>
  <c r="MJ36" i="32"/>
  <c r="MN36" i="32"/>
  <c r="LG36" i="32"/>
  <c r="LW36" i="32"/>
  <c r="MM36" i="32"/>
  <c r="LK36" i="32"/>
  <c r="MA36" i="32"/>
  <c r="LO36" i="32"/>
  <c r="ME36" i="32"/>
  <c r="LC36" i="32"/>
  <c r="LS36" i="32"/>
  <c r="MI36" i="32"/>
  <c r="KZ32" i="32"/>
  <c r="LD32" i="32"/>
  <c r="LH32" i="32"/>
  <c r="LL32" i="32"/>
  <c r="LP32" i="32"/>
  <c r="LT32" i="32"/>
  <c r="LX32" i="32"/>
  <c r="MB32" i="32"/>
  <c r="MF32" i="32"/>
  <c r="MJ32" i="32"/>
  <c r="MN32" i="32"/>
  <c r="LA32" i="32"/>
  <c r="LE32" i="32"/>
  <c r="LI32" i="32"/>
  <c r="LM32" i="32"/>
  <c r="LQ32" i="32"/>
  <c r="LU32" i="32"/>
  <c r="LY32" i="32"/>
  <c r="MC32" i="32"/>
  <c r="MG32" i="32"/>
  <c r="LC32" i="32"/>
  <c r="LG32" i="32"/>
  <c r="LK32" i="32"/>
  <c r="LO32" i="32"/>
  <c r="LS32" i="32"/>
  <c r="LW32" i="32"/>
  <c r="MA32" i="32"/>
  <c r="ME32" i="32"/>
  <c r="MI32" i="32"/>
  <c r="MM32" i="32"/>
  <c r="LN32" i="32"/>
  <c r="MD32" i="32"/>
  <c r="MO32" i="32"/>
  <c r="LB32" i="32"/>
  <c r="LR32" i="32"/>
  <c r="MH32" i="32"/>
  <c r="LJ32" i="32"/>
  <c r="LZ32" i="32"/>
  <c r="ML32" i="32"/>
  <c r="LF32" i="32"/>
  <c r="LV32" i="32"/>
  <c r="MK32" i="32"/>
  <c r="KZ28" i="32"/>
  <c r="LD28" i="32"/>
  <c r="LH28" i="32"/>
  <c r="LL28" i="32"/>
  <c r="LP28" i="32"/>
  <c r="LT28" i="32"/>
  <c r="LX28" i="32"/>
  <c r="MB28" i="32"/>
  <c r="MF28" i="32"/>
  <c r="MJ28" i="32"/>
  <c r="MN28" i="32"/>
  <c r="LA28" i="32"/>
  <c r="LE28" i="32"/>
  <c r="LI28" i="32"/>
  <c r="LM28" i="32"/>
  <c r="LQ28" i="32"/>
  <c r="LU28" i="32"/>
  <c r="LY28" i="32"/>
  <c r="MC28" i="32"/>
  <c r="MG28" i="32"/>
  <c r="MK28" i="32"/>
  <c r="MO28" i="32"/>
  <c r="LC28" i="32"/>
  <c r="LG28" i="32"/>
  <c r="LK28" i="32"/>
  <c r="LO28" i="32"/>
  <c r="LS28" i="32"/>
  <c r="LW28" i="32"/>
  <c r="MA28" i="32"/>
  <c r="ME28" i="32"/>
  <c r="MI28" i="32"/>
  <c r="MM28" i="32"/>
  <c r="LN28" i="32"/>
  <c r="MD28" i="32"/>
  <c r="LB28" i="32"/>
  <c r="LR28" i="32"/>
  <c r="MH28" i="32"/>
  <c r="LJ28" i="32"/>
  <c r="LZ28" i="32"/>
  <c r="LF28" i="32"/>
  <c r="LV28" i="32"/>
  <c r="ML28" i="32"/>
  <c r="LB24" i="32"/>
  <c r="LF24" i="32"/>
  <c r="LJ24" i="32"/>
  <c r="LN24" i="32"/>
  <c r="LR24" i="32"/>
  <c r="LV24" i="32"/>
  <c r="LZ24" i="32"/>
  <c r="MD24" i="32"/>
  <c r="LD24" i="32"/>
  <c r="LI24" i="32"/>
  <c r="LO24" i="32"/>
  <c r="LT24" i="32"/>
  <c r="LY24" i="32"/>
  <c r="ME24" i="32"/>
  <c r="MI24" i="32"/>
  <c r="MM24" i="32"/>
  <c r="KZ24" i="32"/>
  <c r="LE24" i="32"/>
  <c r="LK24" i="32"/>
  <c r="LP24" i="32"/>
  <c r="LU24" i="32"/>
  <c r="MA24" i="32"/>
  <c r="MF24" i="32"/>
  <c r="MJ24" i="32"/>
  <c r="LC24" i="32"/>
  <c r="LH24" i="32"/>
  <c r="LM24" i="32"/>
  <c r="LS24" i="32"/>
  <c r="LX24" i="32"/>
  <c r="MC24" i="32"/>
  <c r="MH24" i="32"/>
  <c r="ML24" i="32"/>
  <c r="LQ24" i="32"/>
  <c r="MK24" i="32"/>
  <c r="LA24" i="32"/>
  <c r="LW24" i="32"/>
  <c r="MN24" i="32"/>
  <c r="LL24" i="32"/>
  <c r="MG24" i="32"/>
  <c r="MB24" i="32"/>
  <c r="MO24" i="32"/>
  <c r="LG24" i="32"/>
  <c r="KZ20" i="32"/>
  <c r="LD20" i="32"/>
  <c r="LH20" i="32"/>
  <c r="LL20" i="32"/>
  <c r="LP20" i="32"/>
  <c r="LT20" i="32"/>
  <c r="LX20" i="32"/>
  <c r="MB20" i="32"/>
  <c r="MF20" i="32"/>
  <c r="MJ20" i="32"/>
  <c r="MN20" i="32"/>
  <c r="LB20" i="32"/>
  <c r="LF20" i="32"/>
  <c r="LJ20" i="32"/>
  <c r="LN20" i="32"/>
  <c r="LR20" i="32"/>
  <c r="LV20" i="32"/>
  <c r="LZ20" i="32"/>
  <c r="MD20" i="32"/>
  <c r="MH20" i="32"/>
  <c r="ML20" i="32"/>
  <c r="LE20" i="32"/>
  <c r="LM20" i="32"/>
  <c r="LU20" i="32"/>
  <c r="MC20" i="32"/>
  <c r="MK20" i="32"/>
  <c r="LG20" i="32"/>
  <c r="LO20" i="32"/>
  <c r="LW20" i="32"/>
  <c r="ME20" i="32"/>
  <c r="MM20" i="32"/>
  <c r="LC20" i="32"/>
  <c r="LK20" i="32"/>
  <c r="LS20" i="32"/>
  <c r="MA20" i="32"/>
  <c r="MI20" i="32"/>
  <c r="LI20" i="32"/>
  <c r="MO20" i="32"/>
  <c r="LQ20" i="32"/>
  <c r="LA20" i="32"/>
  <c r="MG20" i="32"/>
  <c r="LY20" i="32"/>
  <c r="LB16" i="32"/>
  <c r="LF16" i="32"/>
  <c r="LJ16" i="32"/>
  <c r="LN16" i="32"/>
  <c r="LR16" i="32"/>
  <c r="LV16" i="32"/>
  <c r="LC16" i="32"/>
  <c r="LH16" i="32"/>
  <c r="LM16" i="32"/>
  <c r="LS16" i="32"/>
  <c r="LX16" i="32"/>
  <c r="MB16" i="32"/>
  <c r="MF16" i="32"/>
  <c r="MJ16" i="32"/>
  <c r="MN16" i="32"/>
  <c r="LA16" i="32"/>
  <c r="LG16" i="32"/>
  <c r="LL16" i="32"/>
  <c r="LQ16" i="32"/>
  <c r="LW16" i="32"/>
  <c r="MA16" i="32"/>
  <c r="ME16" i="32"/>
  <c r="MI16" i="32"/>
  <c r="MM16" i="32"/>
  <c r="KZ16" i="32"/>
  <c r="LK16" i="32"/>
  <c r="LU16" i="32"/>
  <c r="MD16" i="32"/>
  <c r="ML16" i="32"/>
  <c r="LD16" i="32"/>
  <c r="LO16" i="32"/>
  <c r="LY16" i="32"/>
  <c r="MG16" i="32"/>
  <c r="MO16" i="32"/>
  <c r="LI16" i="32"/>
  <c r="LT16" i="32"/>
  <c r="MC16" i="32"/>
  <c r="MK16" i="32"/>
  <c r="LZ16" i="32"/>
  <c r="MH16" i="32"/>
  <c r="LP16" i="32"/>
  <c r="LE16" i="32"/>
  <c r="LC12" i="32"/>
  <c r="LG12" i="32"/>
  <c r="LK12" i="32"/>
  <c r="LO12" i="32"/>
  <c r="LS12" i="32"/>
  <c r="LW12" i="32"/>
  <c r="MA12" i="32"/>
  <c r="ME12" i="32"/>
  <c r="MI12" i="32"/>
  <c r="MM12" i="32"/>
  <c r="LB12" i="32"/>
  <c r="LF12" i="32"/>
  <c r="LJ12" i="32"/>
  <c r="LN12" i="32"/>
  <c r="LR12" i="32"/>
  <c r="LV12" i="32"/>
  <c r="LZ12" i="32"/>
  <c r="MD12" i="32"/>
  <c r="MH12" i="32"/>
  <c r="KZ12" i="32"/>
  <c r="LH12" i="32"/>
  <c r="LP12" i="32"/>
  <c r="LX12" i="32"/>
  <c r="MF12" i="32"/>
  <c r="ML12" i="32"/>
  <c r="LE12" i="32"/>
  <c r="LM12" i="32"/>
  <c r="LU12" i="32"/>
  <c r="MC12" i="32"/>
  <c r="MK12" i="32"/>
  <c r="LA12" i="32"/>
  <c r="LQ12" i="32"/>
  <c r="MG12" i="32"/>
  <c r="LD12" i="32"/>
  <c r="LT12" i="32"/>
  <c r="MJ12" i="32"/>
  <c r="LL12" i="32"/>
  <c r="MB12" i="32"/>
  <c r="MO12" i="32"/>
  <c r="LY12" i="32"/>
  <c r="MN12" i="32"/>
  <c r="LI12" i="32"/>
  <c r="LA51" i="32"/>
  <c r="LE51" i="32"/>
  <c r="LI51" i="32"/>
  <c r="LM51" i="32"/>
  <c r="LQ51" i="32"/>
  <c r="LU51" i="32"/>
  <c r="LY51" i="32"/>
  <c r="MC51" i="32"/>
  <c r="MG51" i="32"/>
  <c r="MK51" i="32"/>
  <c r="MO51" i="32"/>
  <c r="LR51" i="32"/>
  <c r="LB51" i="32"/>
  <c r="LF51" i="32"/>
  <c r="LJ51" i="32"/>
  <c r="LN51" i="32"/>
  <c r="LV51" i="32"/>
  <c r="LZ51" i="32"/>
  <c r="MD51" i="32"/>
  <c r="MH51" i="32"/>
  <c r="ML51" i="32"/>
  <c r="KZ51" i="32"/>
  <c r="LD51" i="32"/>
  <c r="LH51" i="32"/>
  <c r="LL51" i="32"/>
  <c r="LP51" i="32"/>
  <c r="LT51" i="32"/>
  <c r="LX51" i="32"/>
  <c r="MB51" i="32"/>
  <c r="MF51" i="32"/>
  <c r="MJ51" i="32"/>
  <c r="MN51" i="32"/>
  <c r="LK51" i="32"/>
  <c r="MA51" i="32"/>
  <c r="LC51" i="32"/>
  <c r="LO51" i="32"/>
  <c r="ME51" i="32"/>
  <c r="MI51" i="32"/>
  <c r="LG51" i="32"/>
  <c r="LW51" i="32"/>
  <c r="MM51" i="32"/>
  <c r="LS51" i="32"/>
  <c r="LA39" i="32"/>
  <c r="LE39" i="32"/>
  <c r="LI39" i="32"/>
  <c r="LM39" i="32"/>
  <c r="LQ39" i="32"/>
  <c r="LU39" i="32"/>
  <c r="LY39" i="32"/>
  <c r="MC39" i="32"/>
  <c r="MG39" i="32"/>
  <c r="MK39" i="32"/>
  <c r="MO39" i="32"/>
  <c r="LB39" i="32"/>
  <c r="LF39" i="32"/>
  <c r="LJ39" i="32"/>
  <c r="LN39" i="32"/>
  <c r="LR39" i="32"/>
  <c r="LV39" i="32"/>
  <c r="LZ39" i="32"/>
  <c r="MD39" i="32"/>
  <c r="MH39" i="32"/>
  <c r="ML39" i="32"/>
  <c r="KZ39" i="32"/>
  <c r="LD39" i="32"/>
  <c r="LH39" i="32"/>
  <c r="LL39" i="32"/>
  <c r="LP39" i="32"/>
  <c r="LT39" i="32"/>
  <c r="LX39" i="32"/>
  <c r="MB39" i="32"/>
  <c r="MF39" i="32"/>
  <c r="MJ39" i="32"/>
  <c r="MN39" i="32"/>
  <c r="LK39" i="32"/>
  <c r="MA39" i="32"/>
  <c r="LO39" i="32"/>
  <c r="ME39" i="32"/>
  <c r="LC39" i="32"/>
  <c r="LS39" i="32"/>
  <c r="MI39" i="32"/>
  <c r="LG39" i="32"/>
  <c r="LW39" i="32"/>
  <c r="MM39" i="32"/>
  <c r="KZ31" i="32"/>
  <c r="LD31" i="32"/>
  <c r="LH31" i="32"/>
  <c r="LL31" i="32"/>
  <c r="LP31" i="32"/>
  <c r="LT31" i="32"/>
  <c r="LX31" i="32"/>
  <c r="MB31" i="32"/>
  <c r="MF31" i="32"/>
  <c r="MJ31" i="32"/>
  <c r="MN31" i="32"/>
  <c r="LA31" i="32"/>
  <c r="LE31" i="32"/>
  <c r="LI31" i="32"/>
  <c r="LM31" i="32"/>
  <c r="LQ31" i="32"/>
  <c r="LU31" i="32"/>
  <c r="LY31" i="32"/>
  <c r="MC31" i="32"/>
  <c r="MG31" i="32"/>
  <c r="MK31" i="32"/>
  <c r="MO31" i="32"/>
  <c r="LC31" i="32"/>
  <c r="LG31" i="32"/>
  <c r="LK31" i="32"/>
  <c r="LO31" i="32"/>
  <c r="LS31" i="32"/>
  <c r="LW31" i="32"/>
  <c r="MA31" i="32"/>
  <c r="ME31" i="32"/>
  <c r="MI31" i="32"/>
  <c r="MM31" i="32"/>
  <c r="LB31" i="32"/>
  <c r="LR31" i="32"/>
  <c r="MH31" i="32"/>
  <c r="LF31" i="32"/>
  <c r="LV31" i="32"/>
  <c r="ML31" i="32"/>
  <c r="LN31" i="32"/>
  <c r="MD31" i="32"/>
  <c r="LJ31" i="32"/>
  <c r="LZ31" i="32"/>
  <c r="KZ27" i="32"/>
  <c r="LD27" i="32"/>
  <c r="LH27" i="32"/>
  <c r="LL27" i="32"/>
  <c r="LP27" i="32"/>
  <c r="LT27" i="32"/>
  <c r="LX27" i="32"/>
  <c r="MB27" i="32"/>
  <c r="MF27" i="32"/>
  <c r="MJ27" i="32"/>
  <c r="MN27" i="32"/>
  <c r="LA27" i="32"/>
  <c r="LE27" i="32"/>
  <c r="LI27" i="32"/>
  <c r="LM27" i="32"/>
  <c r="LQ27" i="32"/>
  <c r="LU27" i="32"/>
  <c r="LY27" i="32"/>
  <c r="MC27" i="32"/>
  <c r="MG27" i="32"/>
  <c r="MK27" i="32"/>
  <c r="MO27" i="32"/>
  <c r="LC27" i="32"/>
  <c r="LG27" i="32"/>
  <c r="LK27" i="32"/>
  <c r="LO27" i="32"/>
  <c r="LS27" i="32"/>
  <c r="LW27" i="32"/>
  <c r="MA27" i="32"/>
  <c r="ME27" i="32"/>
  <c r="MI27" i="32"/>
  <c r="MM27" i="32"/>
  <c r="LB27" i="32"/>
  <c r="LR27" i="32"/>
  <c r="MH27" i="32"/>
  <c r="LF27" i="32"/>
  <c r="LV27" i="32"/>
  <c r="ML27" i="32"/>
  <c r="LN27" i="32"/>
  <c r="MD27" i="32"/>
  <c r="LJ27" i="32"/>
  <c r="LZ27" i="32"/>
  <c r="LB23" i="32"/>
  <c r="LF23" i="32"/>
  <c r="LJ23" i="32"/>
  <c r="LN23" i="32"/>
  <c r="LR23" i="32"/>
  <c r="LV23" i="32"/>
  <c r="LZ23" i="32"/>
  <c r="MD23" i="32"/>
  <c r="MH23" i="32"/>
  <c r="ML23" i="32"/>
  <c r="LC23" i="32"/>
  <c r="LH23" i="32"/>
  <c r="LM23" i="32"/>
  <c r="LS23" i="32"/>
  <c r="LX23" i="32"/>
  <c r="MC23" i="32"/>
  <c r="MI23" i="32"/>
  <c r="MN23" i="32"/>
  <c r="LD23" i="32"/>
  <c r="LI23" i="32"/>
  <c r="LO23" i="32"/>
  <c r="LT23" i="32"/>
  <c r="LY23" i="32"/>
  <c r="ME23" i="32"/>
  <c r="MJ23" i="32"/>
  <c r="MO23" i="32"/>
  <c r="LA23" i="32"/>
  <c r="LG23" i="32"/>
  <c r="LL23" i="32"/>
  <c r="LQ23" i="32"/>
  <c r="LW23" i="32"/>
  <c r="MB23" i="32"/>
  <c r="MG23" i="32"/>
  <c r="MM23" i="32"/>
  <c r="KZ23" i="32"/>
  <c r="LU23" i="32"/>
  <c r="LE23" i="32"/>
  <c r="MA23" i="32"/>
  <c r="LP23" i="32"/>
  <c r="MK23" i="32"/>
  <c r="LK23" i="32"/>
  <c r="MF23" i="32"/>
  <c r="KZ19" i="32"/>
  <c r="LD19" i="32"/>
  <c r="LH19" i="32"/>
  <c r="LL19" i="32"/>
  <c r="LP19" i="32"/>
  <c r="LT19" i="32"/>
  <c r="LX19" i="32"/>
  <c r="MB19" i="32"/>
  <c r="MF19" i="32"/>
  <c r="MJ19" i="32"/>
  <c r="MN19" i="32"/>
  <c r="LB19" i="32"/>
  <c r="LF19" i="32"/>
  <c r="LJ19" i="32"/>
  <c r="LN19" i="32"/>
  <c r="LR19" i="32"/>
  <c r="LV19" i="32"/>
  <c r="LZ19" i="32"/>
  <c r="MD19" i="32"/>
  <c r="MH19" i="32"/>
  <c r="ML19" i="32"/>
  <c r="LA19" i="32"/>
  <c r="LI19" i="32"/>
  <c r="LQ19" i="32"/>
  <c r="LY19" i="32"/>
  <c r="MG19" i="32"/>
  <c r="MO19" i="32"/>
  <c r="LC19" i="32"/>
  <c r="LK19" i="32"/>
  <c r="LS19" i="32"/>
  <c r="MA19" i="32"/>
  <c r="MI19" i="32"/>
  <c r="LG19" i="32"/>
  <c r="LO19" i="32"/>
  <c r="LW19" i="32"/>
  <c r="ME19" i="32"/>
  <c r="MM19" i="32"/>
  <c r="LM19" i="32"/>
  <c r="LU19" i="32"/>
  <c r="LE19" i="32"/>
  <c r="MK19" i="32"/>
  <c r="MC19" i="32"/>
  <c r="LB15" i="32"/>
  <c r="LF15" i="32"/>
  <c r="LJ15" i="32"/>
  <c r="LN15" i="32"/>
  <c r="LR15" i="32"/>
  <c r="LV15" i="32"/>
  <c r="LZ15" i="32"/>
  <c r="MD15" i="32"/>
  <c r="MH15" i="32"/>
  <c r="ML15" i="32"/>
  <c r="LA15" i="32"/>
  <c r="LG15" i="32"/>
  <c r="LL15" i="32"/>
  <c r="LQ15" i="32"/>
  <c r="LW15" i="32"/>
  <c r="MB15" i="32"/>
  <c r="MG15" i="32"/>
  <c r="MM15" i="32"/>
  <c r="LC15" i="32"/>
  <c r="LH15" i="32"/>
  <c r="LM15" i="32"/>
  <c r="LS15" i="32"/>
  <c r="LX15" i="32"/>
  <c r="MC15" i="32"/>
  <c r="MI15" i="32"/>
  <c r="KZ15" i="32"/>
  <c r="LE15" i="32"/>
  <c r="LK15" i="32"/>
  <c r="LP15" i="32"/>
  <c r="LU15" i="32"/>
  <c r="MA15" i="32"/>
  <c r="MF15" i="32"/>
  <c r="MK15" i="32"/>
  <c r="LO15" i="32"/>
  <c r="MJ15" i="32"/>
  <c r="LT15" i="32"/>
  <c r="MN15" i="32"/>
  <c r="LI15" i="32"/>
  <c r="ME15" i="32"/>
  <c r="LY15" i="32"/>
  <c r="MO15" i="32"/>
  <c r="LD15" i="32"/>
  <c r="LA11" i="32"/>
  <c r="LE11" i="32"/>
  <c r="LB11" i="32"/>
  <c r="LG11" i="32"/>
  <c r="LK11" i="32"/>
  <c r="LO11" i="32"/>
  <c r="LS11" i="32"/>
  <c r="LW11" i="32"/>
  <c r="MA11" i="32"/>
  <c r="ME11" i="32"/>
  <c r="MI11" i="32"/>
  <c r="MM11" i="32"/>
  <c r="KZ11" i="32"/>
  <c r="LF11" i="32"/>
  <c r="LJ11" i="32"/>
  <c r="LN11" i="32"/>
  <c r="LR11" i="32"/>
  <c r="LV11" i="32"/>
  <c r="LZ11" i="32"/>
  <c r="MD11" i="32"/>
  <c r="MH11" i="32"/>
  <c r="ML11" i="32"/>
  <c r="LC11" i="32"/>
  <c r="LL11" i="32"/>
  <c r="LT11" i="32"/>
  <c r="MB11" i="32"/>
  <c r="MJ11" i="32"/>
  <c r="LI11" i="32"/>
  <c r="LQ11" i="32"/>
  <c r="LY11" i="32"/>
  <c r="MG11" i="32"/>
  <c r="MO11" i="32"/>
  <c r="LD11" i="32"/>
  <c r="LU11" i="32"/>
  <c r="MK11" i="32"/>
  <c r="LH11" i="32"/>
  <c r="LX11" i="32"/>
  <c r="MN11" i="32"/>
  <c r="LP11" i="32"/>
  <c r="MF11" i="32"/>
  <c r="MC11" i="32"/>
  <c r="LM11" i="32"/>
  <c r="LA50" i="32"/>
  <c r="LE50" i="32"/>
  <c r="LI50" i="32"/>
  <c r="LM50" i="32"/>
  <c r="LQ50" i="32"/>
  <c r="LU50" i="32"/>
  <c r="LY50" i="32"/>
  <c r="MC50" i="32"/>
  <c r="MG50" i="32"/>
  <c r="MK50" i="32"/>
  <c r="MO50" i="32"/>
  <c r="LB50" i="32"/>
  <c r="LF50" i="32"/>
  <c r="LJ50" i="32"/>
  <c r="LN50" i="32"/>
  <c r="LR50" i="32"/>
  <c r="LV50" i="32"/>
  <c r="LZ50" i="32"/>
  <c r="MD50" i="32"/>
  <c r="MH50" i="32"/>
  <c r="ML50" i="32"/>
  <c r="KZ50" i="32"/>
  <c r="LD50" i="32"/>
  <c r="LH50" i="32"/>
  <c r="LL50" i="32"/>
  <c r="LP50" i="32"/>
  <c r="LT50" i="32"/>
  <c r="LX50" i="32"/>
  <c r="MB50" i="32"/>
  <c r="MF50" i="32"/>
  <c r="MJ50" i="32"/>
  <c r="MN50" i="32"/>
  <c r="LO50" i="32"/>
  <c r="ME50" i="32"/>
  <c r="MM50" i="32"/>
  <c r="LC50" i="32"/>
  <c r="LS50" i="32"/>
  <c r="MI50" i="32"/>
  <c r="LW50" i="32"/>
  <c r="LK50" i="32"/>
  <c r="MA50" i="32"/>
  <c r="LG50" i="32"/>
  <c r="LA46" i="32"/>
  <c r="LE46" i="32"/>
  <c r="LI46" i="32"/>
  <c r="LM46" i="32"/>
  <c r="LQ46" i="32"/>
  <c r="LU46" i="32"/>
  <c r="LY46" i="32"/>
  <c r="MC46" i="32"/>
  <c r="MG46" i="32"/>
  <c r="MK46" i="32"/>
  <c r="MO46" i="32"/>
  <c r="LB46" i="32"/>
  <c r="LF46" i="32"/>
  <c r="LJ46" i="32"/>
  <c r="LN46" i="32"/>
  <c r="LR46" i="32"/>
  <c r="LV46" i="32"/>
  <c r="LZ46" i="32"/>
  <c r="MD46" i="32"/>
  <c r="MH46" i="32"/>
  <c r="ML46" i="32"/>
  <c r="LC46" i="32"/>
  <c r="LG46" i="32"/>
  <c r="LK46" i="32"/>
  <c r="LO46" i="32"/>
  <c r="LS46" i="32"/>
  <c r="LW46" i="32"/>
  <c r="MA46" i="32"/>
  <c r="ME46" i="32"/>
  <c r="MI46" i="32"/>
  <c r="MM46" i="32"/>
  <c r="KZ46" i="32"/>
  <c r="LD46" i="32"/>
  <c r="LH46" i="32"/>
  <c r="LL46" i="32"/>
  <c r="LP46" i="32"/>
  <c r="LT46" i="32"/>
  <c r="LX46" i="32"/>
  <c r="MB46" i="32"/>
  <c r="MF46" i="32"/>
  <c r="MJ46" i="32"/>
  <c r="MN46" i="32"/>
  <c r="KZ42" i="32"/>
  <c r="LD42" i="32"/>
  <c r="LH42" i="32"/>
  <c r="LL42" i="32"/>
  <c r="LP42" i="32"/>
  <c r="LT42" i="32"/>
  <c r="LX42" i="32"/>
  <c r="MB42" i="32"/>
  <c r="MF42" i="32"/>
  <c r="MJ42" i="32"/>
  <c r="MN42" i="32"/>
  <c r="LE42" i="32"/>
  <c r="LJ42" i="32"/>
  <c r="LO42" i="32"/>
  <c r="LU42" i="32"/>
  <c r="LZ42" i="32"/>
  <c r="ME42" i="32"/>
  <c r="MK42" i="32"/>
  <c r="LA42" i="32"/>
  <c r="LF42" i="32"/>
  <c r="LK42" i="32"/>
  <c r="LQ42" i="32"/>
  <c r="LV42" i="32"/>
  <c r="MA42" i="32"/>
  <c r="MG42" i="32"/>
  <c r="ML42" i="32"/>
  <c r="LC42" i="32"/>
  <c r="LI42" i="32"/>
  <c r="LN42" i="32"/>
  <c r="LS42" i="32"/>
  <c r="LY42" i="32"/>
  <c r="MD42" i="32"/>
  <c r="MI42" i="32"/>
  <c r="MO42" i="32"/>
  <c r="LR42" i="32"/>
  <c r="MM42" i="32"/>
  <c r="LB42" i="32"/>
  <c r="LW42" i="32"/>
  <c r="LG42" i="32"/>
  <c r="MC42" i="32"/>
  <c r="LM42" i="32"/>
  <c r="MH42" i="32"/>
  <c r="LA38" i="32"/>
  <c r="LE38" i="32"/>
  <c r="LI38" i="32"/>
  <c r="LM38" i="32"/>
  <c r="LQ38" i="32"/>
  <c r="LU38" i="32"/>
  <c r="LY38" i="32"/>
  <c r="MC38" i="32"/>
  <c r="MG38" i="32"/>
  <c r="MK38" i="32"/>
  <c r="MO38" i="32"/>
  <c r="LB38" i="32"/>
  <c r="LF38" i="32"/>
  <c r="LJ38" i="32"/>
  <c r="LN38" i="32"/>
  <c r="LR38" i="32"/>
  <c r="LV38" i="32"/>
  <c r="LZ38" i="32"/>
  <c r="MD38" i="32"/>
  <c r="MH38" i="32"/>
  <c r="ML38" i="32"/>
  <c r="KZ38" i="32"/>
  <c r="LD38" i="32"/>
  <c r="LH38" i="32"/>
  <c r="LL38" i="32"/>
  <c r="LP38" i="32"/>
  <c r="LT38" i="32"/>
  <c r="LX38" i="32"/>
  <c r="MB38" i="32"/>
  <c r="MF38" i="32"/>
  <c r="MJ38" i="32"/>
  <c r="MN38" i="32"/>
  <c r="LO38" i="32"/>
  <c r="ME38" i="32"/>
  <c r="LC38" i="32"/>
  <c r="LS38" i="32"/>
  <c r="MI38" i="32"/>
  <c r="LG38" i="32"/>
  <c r="LW38" i="32"/>
  <c r="MM38" i="32"/>
  <c r="LK38" i="32"/>
  <c r="MA38" i="32"/>
  <c r="LA34" i="32"/>
  <c r="LE34" i="32"/>
  <c r="LI34" i="32"/>
  <c r="LM34" i="32"/>
  <c r="LQ34" i="32"/>
  <c r="LU34" i="32"/>
  <c r="LY34" i="32"/>
  <c r="MC34" i="32"/>
  <c r="MG34" i="32"/>
  <c r="MK34" i="32"/>
  <c r="MO34" i="32"/>
  <c r="LB34" i="32"/>
  <c r="LF34" i="32"/>
  <c r="LJ34" i="32"/>
  <c r="LN34" i="32"/>
  <c r="LR34" i="32"/>
  <c r="LV34" i="32"/>
  <c r="LZ34" i="32"/>
  <c r="MD34" i="32"/>
  <c r="MH34" i="32"/>
  <c r="ML34" i="32"/>
  <c r="KZ34" i="32"/>
  <c r="LD34" i="32"/>
  <c r="LH34" i="32"/>
  <c r="LL34" i="32"/>
  <c r="LP34" i="32"/>
  <c r="LT34" i="32"/>
  <c r="LX34" i="32"/>
  <c r="MB34" i="32"/>
  <c r="MF34" i="32"/>
  <c r="MJ34" i="32"/>
  <c r="MN34" i="32"/>
  <c r="LO34" i="32"/>
  <c r="ME34" i="32"/>
  <c r="LC34" i="32"/>
  <c r="LS34" i="32"/>
  <c r="MI34" i="32"/>
  <c r="LG34" i="32"/>
  <c r="LW34" i="32"/>
  <c r="MM34" i="32"/>
  <c r="LK34" i="32"/>
  <c r="MA34" i="32"/>
  <c r="KZ30" i="32"/>
  <c r="LD30" i="32"/>
  <c r="LH30" i="32"/>
  <c r="LL30" i="32"/>
  <c r="LP30" i="32"/>
  <c r="LT30" i="32"/>
  <c r="LX30" i="32"/>
  <c r="MB30" i="32"/>
  <c r="MF30" i="32"/>
  <c r="MJ30" i="32"/>
  <c r="MN30" i="32"/>
  <c r="LA30" i="32"/>
  <c r="LE30" i="32"/>
  <c r="LI30" i="32"/>
  <c r="LM30" i="32"/>
  <c r="LQ30" i="32"/>
  <c r="LU30" i="32"/>
  <c r="LY30" i="32"/>
  <c r="MC30" i="32"/>
  <c r="MG30" i="32"/>
  <c r="MK30" i="32"/>
  <c r="MO30" i="32"/>
  <c r="LC30" i="32"/>
  <c r="LG30" i="32"/>
  <c r="LK30" i="32"/>
  <c r="LO30" i="32"/>
  <c r="LS30" i="32"/>
  <c r="LW30" i="32"/>
  <c r="MA30" i="32"/>
  <c r="ME30" i="32"/>
  <c r="MI30" i="32"/>
  <c r="MM30" i="32"/>
  <c r="LF30" i="32"/>
  <c r="LV30" i="32"/>
  <c r="ML30" i="32"/>
  <c r="LJ30" i="32"/>
  <c r="LZ30" i="32"/>
  <c r="LB30" i="32"/>
  <c r="LR30" i="32"/>
  <c r="MH30" i="32"/>
  <c r="LN30" i="32"/>
  <c r="MD30" i="32"/>
  <c r="KZ26" i="32"/>
  <c r="LD26" i="32"/>
  <c r="LH26" i="32"/>
  <c r="LL26" i="32"/>
  <c r="LP26" i="32"/>
  <c r="LT26" i="32"/>
  <c r="LX26" i="32"/>
  <c r="MB26" i="32"/>
  <c r="MF26" i="32"/>
  <c r="MJ26" i="32"/>
  <c r="MN26" i="32"/>
  <c r="LA26" i="32"/>
  <c r="LE26" i="32"/>
  <c r="LI26" i="32"/>
  <c r="LM26" i="32"/>
  <c r="LQ26" i="32"/>
  <c r="LU26" i="32"/>
  <c r="LY26" i="32"/>
  <c r="MC26" i="32"/>
  <c r="MG26" i="32"/>
  <c r="MK26" i="32"/>
  <c r="MO26" i="32"/>
  <c r="LC26" i="32"/>
  <c r="LG26" i="32"/>
  <c r="LK26" i="32"/>
  <c r="LO26" i="32"/>
  <c r="LS26" i="32"/>
  <c r="LW26" i="32"/>
  <c r="MA26" i="32"/>
  <c r="ME26" i="32"/>
  <c r="MI26" i="32"/>
  <c r="MM26" i="32"/>
  <c r="LF26" i="32"/>
  <c r="LV26" i="32"/>
  <c r="ML26" i="32"/>
  <c r="LJ26" i="32"/>
  <c r="LZ26" i="32"/>
  <c r="LB26" i="32"/>
  <c r="LR26" i="32"/>
  <c r="MH26" i="32"/>
  <c r="LN26" i="32"/>
  <c r="MD26" i="32"/>
  <c r="LB22" i="32"/>
  <c r="LF22" i="32"/>
  <c r="LJ22" i="32"/>
  <c r="LN22" i="32"/>
  <c r="LR22" i="32"/>
  <c r="LV22" i="32"/>
  <c r="LZ22" i="32"/>
  <c r="MD22" i="32"/>
  <c r="MH22" i="32"/>
  <c r="ML22" i="32"/>
  <c r="LA22" i="32"/>
  <c r="LG22" i="32"/>
  <c r="LL22" i="32"/>
  <c r="LQ22" i="32"/>
  <c r="LW22" i="32"/>
  <c r="MB22" i="32"/>
  <c r="MG22" i="32"/>
  <c r="MM22" i="32"/>
  <c r="LC22" i="32"/>
  <c r="LH22" i="32"/>
  <c r="LM22" i="32"/>
  <c r="LS22" i="32"/>
  <c r="LX22" i="32"/>
  <c r="MC22" i="32"/>
  <c r="MI22" i="32"/>
  <c r="MN22" i="32"/>
  <c r="KZ22" i="32"/>
  <c r="LE22" i="32"/>
  <c r="LK22" i="32"/>
  <c r="LP22" i="32"/>
  <c r="LU22" i="32"/>
  <c r="MA22" i="32"/>
  <c r="MF22" i="32"/>
  <c r="MK22" i="32"/>
  <c r="LD22" i="32"/>
  <c r="LY22" i="32"/>
  <c r="LI22" i="32"/>
  <c r="ME22" i="32"/>
  <c r="LT22" i="32"/>
  <c r="MO22" i="32"/>
  <c r="MJ22" i="32"/>
  <c r="LO22" i="32"/>
  <c r="LC18" i="32"/>
  <c r="LG18" i="32"/>
  <c r="LK18" i="32"/>
  <c r="LO18" i="32"/>
  <c r="LS18" i="32"/>
  <c r="LW18" i="32"/>
  <c r="MA18" i="32"/>
  <c r="ME18" i="32"/>
  <c r="MI18" i="32"/>
  <c r="MM18" i="32"/>
  <c r="KZ18" i="32"/>
  <c r="LD18" i="32"/>
  <c r="LH18" i="32"/>
  <c r="LL18" i="32"/>
  <c r="LP18" i="32"/>
  <c r="LT18" i="32"/>
  <c r="LX18" i="32"/>
  <c r="MB18" i="32"/>
  <c r="MF18" i="32"/>
  <c r="MJ18" i="32"/>
  <c r="MN18" i="32"/>
  <c r="LB18" i="32"/>
  <c r="LF18" i="32"/>
  <c r="LJ18" i="32"/>
  <c r="LN18" i="32"/>
  <c r="LR18" i="32"/>
  <c r="LV18" i="32"/>
  <c r="LZ18" i="32"/>
  <c r="MD18" i="32"/>
  <c r="MH18" i="32"/>
  <c r="ML18" i="32"/>
  <c r="LE18" i="32"/>
  <c r="LU18" i="32"/>
  <c r="MK18" i="32"/>
  <c r="LI18" i="32"/>
  <c r="LY18" i="32"/>
  <c r="MO18" i="32"/>
  <c r="LA18" i="32"/>
  <c r="LQ18" i="32"/>
  <c r="MG18" i="32"/>
  <c r="LM18" i="32"/>
  <c r="MC18" i="32"/>
  <c r="LB14" i="32"/>
  <c r="LF14" i="32"/>
  <c r="LJ14" i="32"/>
  <c r="LN14" i="32"/>
  <c r="LR14" i="32"/>
  <c r="LV14" i="32"/>
  <c r="LZ14" i="32"/>
  <c r="MD14" i="32"/>
  <c r="MH14" i="32"/>
  <c r="ML14" i="32"/>
  <c r="KZ14" i="32"/>
  <c r="LE14" i="32"/>
  <c r="LK14" i="32"/>
  <c r="LP14" i="32"/>
  <c r="LU14" i="32"/>
  <c r="MA14" i="32"/>
  <c r="MF14" i="32"/>
  <c r="MK14" i="32"/>
  <c r="LA14" i="32"/>
  <c r="LG14" i="32"/>
  <c r="LL14" i="32"/>
  <c r="LQ14" i="32"/>
  <c r="LW14" i="32"/>
  <c r="MB14" i="32"/>
  <c r="MG14" i="32"/>
  <c r="MM14" i="32"/>
  <c r="LD14" i="32"/>
  <c r="LI14" i="32"/>
  <c r="LO14" i="32"/>
  <c r="LT14" i="32"/>
  <c r="LY14" i="32"/>
  <c r="ME14" i="32"/>
  <c r="MJ14" i="32"/>
  <c r="MO14" i="32"/>
  <c r="LS14" i="32"/>
  <c r="MN14" i="32"/>
  <c r="LC14" i="32"/>
  <c r="LX14" i="32"/>
  <c r="LM14" i="32"/>
  <c r="MI14" i="32"/>
  <c r="LH14" i="32"/>
  <c r="MC14" i="32"/>
  <c r="LA10" i="32"/>
  <c r="LE10" i="32"/>
  <c r="LI10" i="32"/>
  <c r="LM10" i="32"/>
  <c r="LQ10" i="32"/>
  <c r="LU10" i="32"/>
  <c r="LY10" i="32"/>
  <c r="MC10" i="32"/>
  <c r="MG10" i="32"/>
  <c r="MK10" i="32"/>
  <c r="MO10" i="32"/>
  <c r="KZ10" i="32"/>
  <c r="LF10" i="32"/>
  <c r="LK10" i="32"/>
  <c r="LP10" i="32"/>
  <c r="LV10" i="32"/>
  <c r="MA10" i="32"/>
  <c r="MF10" i="32"/>
  <c r="ML10" i="32"/>
  <c r="LD10" i="32"/>
  <c r="LJ10" i="32"/>
  <c r="LO10" i="32"/>
  <c r="LT10" i="32"/>
  <c r="LZ10" i="32"/>
  <c r="ME10" i="32"/>
  <c r="MJ10" i="32"/>
  <c r="LG10" i="32"/>
  <c r="LR10" i="32"/>
  <c r="MB10" i="32"/>
  <c r="MM10" i="32"/>
  <c r="LH10" i="32"/>
  <c r="LS10" i="32"/>
  <c r="MD10" i="32"/>
  <c r="MN10" i="32"/>
  <c r="LC10" i="32"/>
  <c r="LN10" i="32"/>
  <c r="LX10" i="32"/>
  <c r="MI10" i="32"/>
  <c r="LB10" i="32"/>
  <c r="LL10" i="32"/>
  <c r="MH10" i="32"/>
  <c r="LW10" i="32"/>
  <c r="KZ43" i="32"/>
  <c r="LD43" i="32"/>
  <c r="LH43" i="32"/>
  <c r="LL43" i="32"/>
  <c r="LP43" i="32"/>
  <c r="LT43" i="32"/>
  <c r="LX43" i="32"/>
  <c r="MB43" i="32"/>
  <c r="MF43" i="32"/>
  <c r="LA43" i="32"/>
  <c r="LF43" i="32"/>
  <c r="LK43" i="32"/>
  <c r="LQ43" i="32"/>
  <c r="LV43" i="32"/>
  <c r="MA43" i="32"/>
  <c r="MG43" i="32"/>
  <c r="MK43" i="32"/>
  <c r="MO43" i="32"/>
  <c r="LE43" i="32"/>
  <c r="LJ43" i="32"/>
  <c r="LO43" i="32"/>
  <c r="LU43" i="32"/>
  <c r="LZ43" i="32"/>
  <c r="ME43" i="32"/>
  <c r="MJ43" i="32"/>
  <c r="MN43" i="32"/>
  <c r="LB43" i="32"/>
  <c r="LM43" i="32"/>
  <c r="LW43" i="32"/>
  <c r="MH43" i="32"/>
  <c r="LC43" i="32"/>
  <c r="LN43" i="32"/>
  <c r="LY43" i="32"/>
  <c r="MI43" i="32"/>
  <c r="LG43" i="32"/>
  <c r="LR43" i="32"/>
  <c r="MC43" i="32"/>
  <c r="ML43" i="32"/>
  <c r="LI43" i="32"/>
  <c r="LS43" i="32"/>
  <c r="MD43" i="32"/>
  <c r="MM43" i="32"/>
  <c r="LA53" i="32"/>
  <c r="LE53" i="32"/>
  <c r="LI53" i="32"/>
  <c r="LM53" i="32"/>
  <c r="LQ53" i="32"/>
  <c r="LU53" i="32"/>
  <c r="LY53" i="32"/>
  <c r="MC53" i="32"/>
  <c r="MG53" i="32"/>
  <c r="MK53" i="32"/>
  <c r="MO53" i="32"/>
  <c r="KZ53" i="32"/>
  <c r="LD53" i="32"/>
  <c r="LH53" i="32"/>
  <c r="LL53" i="32"/>
  <c r="LP53" i="32"/>
  <c r="LT53" i="32"/>
  <c r="LX53" i="32"/>
  <c r="MB53" i="32"/>
  <c r="MF53" i="32"/>
  <c r="MJ53" i="32"/>
  <c r="MN53" i="32"/>
  <c r="LZ53" i="32"/>
  <c r="MD53" i="32"/>
  <c r="LC53" i="32"/>
  <c r="LK53" i="32"/>
  <c r="LS53" i="32"/>
  <c r="MA53" i="32"/>
  <c r="MI53" i="32"/>
  <c r="LF53" i="32"/>
  <c r="ML53" i="32"/>
  <c r="LN53" i="32"/>
  <c r="LG53" i="32"/>
  <c r="LO53" i="32"/>
  <c r="LW53" i="32"/>
  <c r="ME53" i="32"/>
  <c r="MM53" i="32"/>
  <c r="LB53" i="32"/>
  <c r="LJ53" i="32"/>
  <c r="LR53" i="32"/>
  <c r="MH53" i="32"/>
  <c r="LV53" i="32"/>
  <c r="LA41" i="32"/>
  <c r="LE41" i="32"/>
  <c r="LI41" i="32"/>
  <c r="LM41" i="32"/>
  <c r="LQ41" i="32"/>
  <c r="LB41" i="32"/>
  <c r="LF41" i="32"/>
  <c r="LJ41" i="32"/>
  <c r="LN41" i="32"/>
  <c r="LR41" i="32"/>
  <c r="KZ41" i="32"/>
  <c r="LD41" i="32"/>
  <c r="LH41" i="32"/>
  <c r="LL41" i="32"/>
  <c r="LP41" i="32"/>
  <c r="LT41" i="32"/>
  <c r="LX41" i="32"/>
  <c r="MB41" i="32"/>
  <c r="MF41" i="32"/>
  <c r="MJ41" i="32"/>
  <c r="MN41" i="32"/>
  <c r="LC41" i="32"/>
  <c r="LS41" i="32"/>
  <c r="LY41" i="32"/>
  <c r="MD41" i="32"/>
  <c r="MI41" i="32"/>
  <c r="MO41" i="32"/>
  <c r="LG41" i="32"/>
  <c r="LU41" i="32"/>
  <c r="LZ41" i="32"/>
  <c r="ME41" i="32"/>
  <c r="MK41" i="32"/>
  <c r="LK41" i="32"/>
  <c r="LO41" i="32"/>
  <c r="LW41" i="32"/>
  <c r="MC41" i="32"/>
  <c r="MH41" i="32"/>
  <c r="MM41" i="32"/>
  <c r="LV41" i="32"/>
  <c r="MA41" i="32"/>
  <c r="MG41" i="32"/>
  <c r="ML41" i="32"/>
  <c r="KZ33" i="32"/>
  <c r="LD33" i="32"/>
  <c r="LH33" i="32"/>
  <c r="LL33" i="32"/>
  <c r="LP33" i="32"/>
  <c r="LT33" i="32"/>
  <c r="LX33" i="32"/>
  <c r="MB33" i="32"/>
  <c r="MF33" i="32"/>
  <c r="MJ33" i="32"/>
  <c r="MN33" i="32"/>
  <c r="LC33" i="32"/>
  <c r="LG33" i="32"/>
  <c r="LK33" i="32"/>
  <c r="LO33" i="32"/>
  <c r="LS33" i="32"/>
  <c r="LW33" i="32"/>
  <c r="MA33" i="32"/>
  <c r="ME33" i="32"/>
  <c r="MI33" i="32"/>
  <c r="MM33" i="32"/>
  <c r="LE33" i="32"/>
  <c r="LM33" i="32"/>
  <c r="LU33" i="32"/>
  <c r="MC33" i="32"/>
  <c r="MK33" i="32"/>
  <c r="LF33" i="32"/>
  <c r="LN33" i="32"/>
  <c r="LV33" i="32"/>
  <c r="MD33" i="32"/>
  <c r="ML33" i="32"/>
  <c r="LB33" i="32"/>
  <c r="LJ33" i="32"/>
  <c r="LR33" i="32"/>
  <c r="LZ33" i="32"/>
  <c r="MH33" i="32"/>
  <c r="LI33" i="32"/>
  <c r="MO33" i="32"/>
  <c r="LQ33" i="32"/>
  <c r="LY33" i="32"/>
  <c r="LA33" i="32"/>
  <c r="MG33" i="32"/>
  <c r="KZ29" i="32"/>
  <c r="LD29" i="32"/>
  <c r="LH29" i="32"/>
  <c r="LL29" i="32"/>
  <c r="LP29" i="32"/>
  <c r="LT29" i="32"/>
  <c r="LX29" i="32"/>
  <c r="MB29" i="32"/>
  <c r="MF29" i="32"/>
  <c r="MJ29" i="32"/>
  <c r="MN29" i="32"/>
  <c r="LA29" i="32"/>
  <c r="LE29" i="32"/>
  <c r="LI29" i="32"/>
  <c r="LM29" i="32"/>
  <c r="LQ29" i="32"/>
  <c r="LU29" i="32"/>
  <c r="LY29" i="32"/>
  <c r="MC29" i="32"/>
  <c r="MG29" i="32"/>
  <c r="MK29" i="32"/>
  <c r="MO29" i="32"/>
  <c r="LC29" i="32"/>
  <c r="LG29" i="32"/>
  <c r="LK29" i="32"/>
  <c r="LO29" i="32"/>
  <c r="LS29" i="32"/>
  <c r="LW29" i="32"/>
  <c r="MA29" i="32"/>
  <c r="ME29" i="32"/>
  <c r="MI29" i="32"/>
  <c r="MM29" i="32"/>
  <c r="LJ29" i="32"/>
  <c r="LZ29" i="32"/>
  <c r="LN29" i="32"/>
  <c r="MD29" i="32"/>
  <c r="LF29" i="32"/>
  <c r="LV29" i="32"/>
  <c r="ML29" i="32"/>
  <c r="LB29" i="32"/>
  <c r="LR29" i="32"/>
  <c r="MH29" i="32"/>
  <c r="LB25" i="32"/>
  <c r="LF25" i="32"/>
  <c r="LJ25" i="32"/>
  <c r="LN25" i="32"/>
  <c r="LR25" i="32"/>
  <c r="LV25" i="32"/>
  <c r="LZ25" i="32"/>
  <c r="MD25" i="32"/>
  <c r="MH25" i="32"/>
  <c r="ML25" i="32"/>
  <c r="LC25" i="32"/>
  <c r="LH25" i="32"/>
  <c r="LM25" i="32"/>
  <c r="LS25" i="32"/>
  <c r="LX25" i="32"/>
  <c r="MC25" i="32"/>
  <c r="MI25" i="32"/>
  <c r="MN25" i="32"/>
  <c r="LD25" i="32"/>
  <c r="LI25" i="32"/>
  <c r="LO25" i="32"/>
  <c r="LT25" i="32"/>
  <c r="LY25" i="32"/>
  <c r="ME25" i="32"/>
  <c r="MJ25" i="32"/>
  <c r="MO25" i="32"/>
  <c r="LA25" i="32"/>
  <c r="LG25" i="32"/>
  <c r="LL25" i="32"/>
  <c r="LQ25" i="32"/>
  <c r="LW25" i="32"/>
  <c r="MB25" i="32"/>
  <c r="MG25" i="32"/>
  <c r="MM25" i="32"/>
  <c r="LP25" i="32"/>
  <c r="MK25" i="32"/>
  <c r="KZ25" i="32"/>
  <c r="LU25" i="32"/>
  <c r="LK25" i="32"/>
  <c r="MF25" i="32"/>
  <c r="LE25" i="32"/>
  <c r="MA25" i="32"/>
  <c r="LB21" i="32"/>
  <c r="LF21" i="32"/>
  <c r="LJ21" i="32"/>
  <c r="LN21" i="32"/>
  <c r="LR21" i="32"/>
  <c r="LV21" i="32"/>
  <c r="LZ21" i="32"/>
  <c r="MD21" i="32"/>
  <c r="MH21" i="32"/>
  <c r="ML21" i="32"/>
  <c r="KZ21" i="32"/>
  <c r="LE21" i="32"/>
  <c r="LK21" i="32"/>
  <c r="LP21" i="32"/>
  <c r="LU21" i="32"/>
  <c r="MA21" i="32"/>
  <c r="MF21" i="32"/>
  <c r="MK21" i="32"/>
  <c r="LA21" i="32"/>
  <c r="LG21" i="32"/>
  <c r="LL21" i="32"/>
  <c r="LQ21" i="32"/>
  <c r="LW21" i="32"/>
  <c r="MB21" i="32"/>
  <c r="MG21" i="32"/>
  <c r="MM21" i="32"/>
  <c r="LD21" i="32"/>
  <c r="LI21" i="32"/>
  <c r="LO21" i="32"/>
  <c r="LT21" i="32"/>
  <c r="LY21" i="32"/>
  <c r="ME21" i="32"/>
  <c r="MJ21" i="32"/>
  <c r="MO21" i="32"/>
  <c r="LH21" i="32"/>
  <c r="MC21" i="32"/>
  <c r="LM21" i="32"/>
  <c r="MI21" i="32"/>
  <c r="LC21" i="32"/>
  <c r="LX21" i="32"/>
  <c r="LS21" i="32"/>
  <c r="MN21" i="32"/>
  <c r="LB9" i="32"/>
  <c r="LF9" i="32"/>
  <c r="LJ9" i="32"/>
  <c r="LN9" i="32"/>
  <c r="LR9" i="32"/>
  <c r="LV9" i="32"/>
  <c r="LZ9" i="32"/>
  <c r="MD9" i="32"/>
  <c r="MH9" i="32"/>
  <c r="ML9" i="32"/>
  <c r="LC9" i="32"/>
  <c r="LG9" i="32"/>
  <c r="LK9" i="32"/>
  <c r="LO9" i="32"/>
  <c r="LS9" i="32"/>
  <c r="LW9" i="32"/>
  <c r="MA9" i="32"/>
  <c r="ME9" i="32"/>
  <c r="MI9" i="32"/>
  <c r="MM9" i="32"/>
  <c r="LA9" i="32"/>
  <c r="LE9" i="32"/>
  <c r="LI9" i="32"/>
  <c r="LM9" i="32"/>
  <c r="LQ9" i="32"/>
  <c r="LU9" i="32"/>
  <c r="LY9" i="32"/>
  <c r="MC9" i="32"/>
  <c r="MG9" i="32"/>
  <c r="MK9" i="32"/>
  <c r="MO9" i="32"/>
  <c r="LL9" i="32"/>
  <c r="MB9" i="32"/>
  <c r="LH9" i="32"/>
  <c r="LX9" i="32"/>
  <c r="MN9" i="32"/>
  <c r="KZ9" i="32"/>
  <c r="MF9" i="32"/>
  <c r="LD9" i="32"/>
  <c r="MJ9" i="32"/>
  <c r="LT9" i="32"/>
  <c r="LP9" i="32"/>
  <c r="G54" i="2"/>
  <c r="P7" i="34" s="1"/>
  <c r="E15" i="45" s="1"/>
  <c r="H54" i="2"/>
  <c r="Q7" i="34" s="1"/>
  <c r="F15" i="45" s="1"/>
  <c r="I54" i="2"/>
  <c r="R7" i="34" s="1"/>
  <c r="G15" i="45" s="1"/>
  <c r="J54" i="2"/>
  <c r="S7" i="34" s="1"/>
  <c r="H15" i="45" s="1"/>
  <c r="K54" i="2"/>
  <c r="T7" i="34" s="1"/>
  <c r="I15" i="45" s="1"/>
  <c r="L54" i="2"/>
  <c r="U7" i="34" s="1"/>
  <c r="J15" i="45" s="1"/>
  <c r="M54" i="2"/>
  <c r="V7" i="34" s="1"/>
  <c r="K15" i="45" s="1"/>
  <c r="N54" i="2"/>
  <c r="W7" i="34" s="1"/>
  <c r="L15" i="45" s="1"/>
  <c r="O54" i="2"/>
  <c r="X7" i="34" s="1"/>
  <c r="C24" i="45" s="1"/>
  <c r="P54" i="2"/>
  <c r="Y7" i="34" s="1"/>
  <c r="D24" i="45" s="1"/>
  <c r="Q54" i="2"/>
  <c r="Z7" i="34" s="1"/>
  <c r="E24" i="45" s="1"/>
  <c r="R54" i="2"/>
  <c r="AA7" i="34" s="1"/>
  <c r="F24" i="45" s="1"/>
  <c r="S54" i="2"/>
  <c r="AB7" i="34" s="1"/>
  <c r="G24" i="45" s="1"/>
  <c r="T54" i="2"/>
  <c r="AC7" i="34" s="1"/>
  <c r="U54" i="2"/>
  <c r="AD7" i="34" s="1"/>
  <c r="I24" i="45" s="1"/>
  <c r="V54" i="2"/>
  <c r="AE7" i="34" s="1"/>
  <c r="W54" i="2"/>
  <c r="AF7" i="34" s="1"/>
  <c r="K24" i="45" s="1"/>
  <c r="X54" i="2"/>
  <c r="AG7" i="34" s="1"/>
  <c r="L24" i="45" s="1"/>
  <c r="Y54" i="2"/>
  <c r="AH7" i="34" s="1"/>
  <c r="M24" i="45" s="1"/>
  <c r="Z54" i="2"/>
  <c r="AI7" i="34" s="1"/>
  <c r="AA54" i="2"/>
  <c r="G7" i="34" s="1"/>
  <c r="AB54" i="2"/>
  <c r="H7" i="34" s="1"/>
  <c r="AC54" i="2"/>
  <c r="I7" i="34" s="1"/>
  <c r="I6" i="45" s="1"/>
  <c r="AD54" i="2"/>
  <c r="J7" i="34" s="1"/>
  <c r="AE54" i="2"/>
  <c r="AJ7" i="34" s="1"/>
  <c r="AK7" i="34"/>
  <c r="AM7" i="34"/>
  <c r="G33" i="45" s="1"/>
  <c r="AN7" i="34"/>
  <c r="AO7" i="34"/>
  <c r="C6" i="46" s="1"/>
  <c r="AP7" i="34"/>
  <c r="D6" i="46" s="1"/>
  <c r="AQ7" i="34"/>
  <c r="E6" i="46" s="1"/>
  <c r="AU7" i="34"/>
  <c r="I6" i="46" s="1"/>
  <c r="AW7" i="34"/>
  <c r="K6" i="46" s="1"/>
  <c r="AY7" i="34"/>
  <c r="M6" i="46" s="1"/>
  <c r="AZ7" i="34"/>
  <c r="N6" i="46" s="1"/>
  <c r="BA7" i="34"/>
  <c r="O6" i="46" s="1"/>
  <c r="BE7" i="34"/>
  <c r="BF7" i="34"/>
  <c r="D15" i="46" s="1"/>
  <c r="BG7" i="34"/>
  <c r="E15" i="46" s="1"/>
  <c r="BH7" i="34"/>
  <c r="F15" i="46" s="1"/>
  <c r="BM7" i="34"/>
  <c r="K15" i="46" s="1"/>
  <c r="BO7" i="34"/>
  <c r="M15" i="46" s="1"/>
  <c r="EI7" i="34"/>
  <c r="C73" i="46" s="1"/>
  <c r="EK7" i="34"/>
  <c r="E73" i="46" s="1"/>
  <c r="EM7" i="34"/>
  <c r="G73" i="46" s="1"/>
  <c r="EO7" i="34"/>
  <c r="I73" i="46" s="1"/>
  <c r="EQ7" i="34"/>
  <c r="K73" i="46" s="1"/>
  <c r="ES7" i="34"/>
  <c r="M73" i="46" s="1"/>
  <c r="AR7" i="34"/>
  <c r="F6" i="46" s="1"/>
  <c r="AS7" i="34"/>
  <c r="G6" i="46" s="1"/>
  <c r="AT7" i="34"/>
  <c r="H6" i="46" s="1"/>
  <c r="AV7" i="34"/>
  <c r="J6" i="46" s="1"/>
  <c r="AX7" i="34"/>
  <c r="L6" i="46" s="1"/>
  <c r="BB7" i="34"/>
  <c r="P6" i="46" s="1"/>
  <c r="BC7" i="34"/>
  <c r="Q6" i="46" s="1"/>
  <c r="BD7" i="34"/>
  <c r="R6" i="46" s="1"/>
  <c r="BI7" i="34"/>
  <c r="BJ7" i="34"/>
  <c r="H15" i="46" s="1"/>
  <c r="BK7" i="34"/>
  <c r="I15" i="46" s="1"/>
  <c r="BL7" i="34"/>
  <c r="J15" i="46" s="1"/>
  <c r="BN7" i="34"/>
  <c r="L15" i="46" s="1"/>
  <c r="BP7" i="34"/>
  <c r="N15" i="46" s="1"/>
  <c r="EJ54" i="2"/>
  <c r="EJ7" i="34" s="1"/>
  <c r="EK54" i="2"/>
  <c r="EL7" i="34" s="1"/>
  <c r="F73" i="46" s="1"/>
  <c r="EL54" i="2"/>
  <c r="EN7" i="34" s="1"/>
  <c r="H73" i="46" s="1"/>
  <c r="EM54" i="2"/>
  <c r="EP7" i="34" s="1"/>
  <c r="J73" i="46" s="1"/>
  <c r="EN54" i="2"/>
  <c r="ER7" i="34" s="1"/>
  <c r="L73" i="46" s="1"/>
  <c r="EO54" i="2"/>
  <c r="ET7" i="34" s="1"/>
  <c r="N73" i="46" s="1"/>
  <c r="EP54" i="2"/>
  <c r="EU7" i="34" s="1"/>
  <c r="C6" i="47" s="1"/>
  <c r="EQ54" i="2"/>
  <c r="EV7" i="34" s="1"/>
  <c r="D6" i="47" s="1"/>
  <c r="ER54" i="2"/>
  <c r="EW7" i="34" s="1"/>
  <c r="E6" i="47" s="1"/>
  <c r="ES54" i="2"/>
  <c r="EX7" i="34" s="1"/>
  <c r="F6" i="47" s="1"/>
  <c r="ET54" i="2"/>
  <c r="EY7" i="34" s="1"/>
  <c r="G6" i="47" s="1"/>
  <c r="EU54" i="2"/>
  <c r="EZ7" i="34" s="1"/>
  <c r="H6" i="47" s="1"/>
  <c r="EV54" i="2"/>
  <c r="FA7" i="34" s="1"/>
  <c r="I6" i="47" s="1"/>
  <c r="EW54" i="2"/>
  <c r="FB7" i="34" s="1"/>
  <c r="J6" i="47" s="1"/>
  <c r="EX54" i="2"/>
  <c r="FC7" i="34" s="1"/>
  <c r="K6" i="47" s="1"/>
  <c r="EY54" i="2"/>
  <c r="FD7" i="34" s="1"/>
  <c r="C16" i="47" s="1"/>
  <c r="EZ54" i="2"/>
  <c r="FE7" i="34" s="1"/>
  <c r="D16" i="47" s="1"/>
  <c r="FA54" i="2"/>
  <c r="FF7" i="34" s="1"/>
  <c r="E16" i="47" s="1"/>
  <c r="FB54" i="2"/>
  <c r="FG7" i="34" s="1"/>
  <c r="F16" i="47" s="1"/>
  <c r="FC54" i="2"/>
  <c r="FH7" i="34" s="1"/>
  <c r="G16" i="47" s="1"/>
  <c r="FD54" i="2"/>
  <c r="FI7" i="34" s="1"/>
  <c r="H16" i="47" s="1"/>
  <c r="FE54" i="2"/>
  <c r="FJ7" i="34" s="1"/>
  <c r="I16" i="47" s="1"/>
  <c r="FF54" i="2"/>
  <c r="FK7" i="34" s="1"/>
  <c r="J16" i="47" s="1"/>
  <c r="FG54" i="2"/>
  <c r="FL7" i="34" s="1"/>
  <c r="K16" i="47" s="1"/>
  <c r="FH54" i="2"/>
  <c r="FM7" i="34" s="1"/>
  <c r="C25" i="47" s="1"/>
  <c r="FI54" i="2"/>
  <c r="FN7" i="34" s="1"/>
  <c r="D25" i="47" s="1"/>
  <c r="FJ54" i="2"/>
  <c r="FO7" i="34" s="1"/>
  <c r="E25" i="47" s="1"/>
  <c r="FK54" i="2"/>
  <c r="FP7" i="34" s="1"/>
  <c r="F25" i="47" s="1"/>
  <c r="FL54" i="2"/>
  <c r="FQ7" i="34" s="1"/>
  <c r="G25" i="47" s="1"/>
  <c r="FM54" i="2"/>
  <c r="FR7" i="34" s="1"/>
  <c r="H25" i="47" s="1"/>
  <c r="FN54" i="2"/>
  <c r="FS7" i="34" s="1"/>
  <c r="I25" i="47" s="1"/>
  <c r="FO54" i="2"/>
  <c r="FT7" i="34" s="1"/>
  <c r="C35" i="47" s="1"/>
  <c r="FP54" i="2"/>
  <c r="FU7" i="34" s="1"/>
  <c r="D35" i="47" s="1"/>
  <c r="FQ54" i="2"/>
  <c r="FV7" i="34" s="1"/>
  <c r="E35" i="47" s="1"/>
  <c r="FR54" i="2"/>
  <c r="FW7" i="34" s="1"/>
  <c r="F35" i="47" s="1"/>
  <c r="FS54" i="2"/>
  <c r="FX7" i="34" s="1"/>
  <c r="G35" i="47" s="1"/>
  <c r="FT54" i="2"/>
  <c r="FY7" i="34" s="1"/>
  <c r="H35" i="47" s="1"/>
  <c r="FU54" i="2"/>
  <c r="FZ7" i="34" s="1"/>
  <c r="I35" i="47" s="1"/>
  <c r="FV54" i="2"/>
  <c r="GA7" i="34" s="1"/>
  <c r="C6" i="48" s="1"/>
  <c r="FW54" i="2"/>
  <c r="GB7" i="34" s="1"/>
  <c r="D6" i="48" s="1"/>
  <c r="FX54" i="2"/>
  <c r="GC7" i="34" s="1"/>
  <c r="E6" i="48" s="1"/>
  <c r="FY54" i="2"/>
  <c r="GD7" i="34" s="1"/>
  <c r="F6" i="48" s="1"/>
  <c r="FZ54" i="2"/>
  <c r="GE7" i="34" s="1"/>
  <c r="G6" i="48" s="1"/>
  <c r="GA54" i="2"/>
  <c r="GF7" i="34" s="1"/>
  <c r="H6" i="48" s="1"/>
  <c r="GB54" i="2"/>
  <c r="GG7" i="34" s="1"/>
  <c r="I6" i="48" s="1"/>
  <c r="GC54" i="2"/>
  <c r="GH7" i="34" s="1"/>
  <c r="J6" i="48" s="1"/>
  <c r="GD54" i="2"/>
  <c r="GI7" i="34" s="1"/>
  <c r="K6" i="48" s="1"/>
  <c r="GE54" i="2"/>
  <c r="GJ7" i="34" s="1"/>
  <c r="L6" i="48" s="1"/>
  <c r="GF54" i="2"/>
  <c r="GK7" i="34" s="1"/>
  <c r="C6" i="49" s="1"/>
  <c r="GG54" i="2"/>
  <c r="GL7" i="34" s="1"/>
  <c r="D6" i="49" s="1"/>
  <c r="GH54" i="2"/>
  <c r="GM7" i="34" s="1"/>
  <c r="E6" i="49" s="1"/>
  <c r="GI54" i="2"/>
  <c r="GN7" i="34" s="1"/>
  <c r="F6" i="49" s="1"/>
  <c r="GJ54" i="2"/>
  <c r="GO7" i="34" s="1"/>
  <c r="G6" i="49" s="1"/>
  <c r="GK54" i="2"/>
  <c r="GP7" i="34" s="1"/>
  <c r="H6" i="49" s="1"/>
  <c r="GL54" i="2"/>
  <c r="GQ7" i="34" s="1"/>
  <c r="I6" i="49" s="1"/>
  <c r="GM54" i="2"/>
  <c r="GR7" i="34" s="1"/>
  <c r="J6" i="49" s="1"/>
  <c r="GN54" i="2"/>
  <c r="GS7" i="34" s="1"/>
  <c r="C15" i="49" s="1"/>
  <c r="GO54" i="2"/>
  <c r="GT7" i="34" s="1"/>
  <c r="D15" i="49" s="1"/>
  <c r="GP54" i="2"/>
  <c r="GU7" i="34" s="1"/>
  <c r="E15" i="49" s="1"/>
  <c r="GQ54" i="2"/>
  <c r="GV7" i="34" s="1"/>
  <c r="F15" i="49" s="1"/>
  <c r="GR54" i="2"/>
  <c r="GW7" i="34" s="1"/>
  <c r="G15" i="49" s="1"/>
  <c r="GS54" i="2"/>
  <c r="GX7" i="34" s="1"/>
  <c r="H15" i="49" s="1"/>
  <c r="GT54" i="2"/>
  <c r="GY7" i="34" s="1"/>
  <c r="I15" i="49" s="1"/>
  <c r="GU54" i="2"/>
  <c r="GZ7" i="34" s="1"/>
  <c r="J15" i="49" s="1"/>
  <c r="GV54" i="2"/>
  <c r="HA7" i="34" s="1"/>
  <c r="K15" i="49" s="1"/>
  <c r="GW54" i="2"/>
  <c r="HB7" i="34" s="1"/>
  <c r="L15" i="49" s="1"/>
  <c r="GX54" i="2"/>
  <c r="HC7" i="34" s="1"/>
  <c r="M15" i="49" s="1"/>
  <c r="GY54" i="2"/>
  <c r="HD7" i="34" s="1"/>
  <c r="N15" i="49" s="1"/>
  <c r="G55" i="2"/>
  <c r="P8" i="34" s="1"/>
  <c r="E16" i="45" s="1"/>
  <c r="H55" i="2"/>
  <c r="Q8" i="34" s="1"/>
  <c r="F16" i="45" s="1"/>
  <c r="I55" i="2"/>
  <c r="R8" i="34" s="1"/>
  <c r="G16" i="45" s="1"/>
  <c r="J55" i="2"/>
  <c r="S8" i="34" s="1"/>
  <c r="H16" i="45" s="1"/>
  <c r="K55" i="2"/>
  <c r="T8" i="34" s="1"/>
  <c r="I16" i="45" s="1"/>
  <c r="L55" i="2"/>
  <c r="U8" i="34" s="1"/>
  <c r="J16" i="45" s="1"/>
  <c r="M55" i="2"/>
  <c r="V8" i="34" s="1"/>
  <c r="K16" i="45" s="1"/>
  <c r="N55" i="2"/>
  <c r="W8" i="34" s="1"/>
  <c r="L16" i="45" s="1"/>
  <c r="O55" i="2"/>
  <c r="X8" i="34" s="1"/>
  <c r="C25" i="45" s="1"/>
  <c r="P55" i="2"/>
  <c r="Y8" i="34" s="1"/>
  <c r="D25" i="45" s="1"/>
  <c r="Q55" i="2"/>
  <c r="Z8" i="34" s="1"/>
  <c r="E25" i="45" s="1"/>
  <c r="R55" i="2"/>
  <c r="AA8" i="34" s="1"/>
  <c r="F25" i="45" s="1"/>
  <c r="S55" i="2"/>
  <c r="AB8" i="34" s="1"/>
  <c r="G25" i="45" s="1"/>
  <c r="T55" i="2"/>
  <c r="AC8" i="34" s="1"/>
  <c r="U55" i="2"/>
  <c r="AD8" i="34" s="1"/>
  <c r="I25" i="45" s="1"/>
  <c r="V55" i="2"/>
  <c r="AE8" i="34" s="1"/>
  <c r="J25" i="45" s="1"/>
  <c r="W55" i="2"/>
  <c r="AF8" i="34" s="1"/>
  <c r="K25" i="45" s="1"/>
  <c r="X55" i="2"/>
  <c r="AG8" i="34" s="1"/>
  <c r="L25" i="45" s="1"/>
  <c r="Y55" i="2"/>
  <c r="AH8" i="34" s="1"/>
  <c r="M25" i="45" s="1"/>
  <c r="Z55" i="2"/>
  <c r="AI8" i="34" s="1"/>
  <c r="AA55" i="2"/>
  <c r="G8" i="34" s="1"/>
  <c r="AB55" i="2"/>
  <c r="H8" i="34" s="1"/>
  <c r="AC55" i="2"/>
  <c r="I8" i="34" s="1"/>
  <c r="I7" i="45" s="1"/>
  <c r="AD55" i="2"/>
  <c r="J8" i="34" s="1"/>
  <c r="AE55" i="2"/>
  <c r="AJ8" i="34" s="1"/>
  <c r="AK8" i="34"/>
  <c r="AM8" i="34"/>
  <c r="G34" i="45" s="1"/>
  <c r="AN8" i="34"/>
  <c r="AO8" i="34"/>
  <c r="C7" i="46" s="1"/>
  <c r="AP8" i="34"/>
  <c r="D7" i="46" s="1"/>
  <c r="AQ8" i="34"/>
  <c r="E7" i="46" s="1"/>
  <c r="AU8" i="34"/>
  <c r="I7" i="46" s="1"/>
  <c r="AW8" i="34"/>
  <c r="K7" i="46" s="1"/>
  <c r="AY8" i="34"/>
  <c r="M7" i="46" s="1"/>
  <c r="AZ8" i="34"/>
  <c r="N7" i="46" s="1"/>
  <c r="BA8" i="34"/>
  <c r="O7" i="46" s="1"/>
  <c r="BE8" i="34"/>
  <c r="BF8" i="34"/>
  <c r="D16" i="46" s="1"/>
  <c r="BG8" i="34"/>
  <c r="E16" i="46" s="1"/>
  <c r="BH8" i="34"/>
  <c r="F16" i="46" s="1"/>
  <c r="BM8" i="34"/>
  <c r="K16" i="46" s="1"/>
  <c r="BO8" i="34"/>
  <c r="M16" i="46" s="1"/>
  <c r="EI8" i="34"/>
  <c r="C74" i="46" s="1"/>
  <c r="EK8" i="34"/>
  <c r="E74" i="46" s="1"/>
  <c r="EM8" i="34"/>
  <c r="G74" i="46" s="1"/>
  <c r="EO8" i="34"/>
  <c r="I74" i="46" s="1"/>
  <c r="EQ8" i="34"/>
  <c r="K74" i="46" s="1"/>
  <c r="ES8" i="34"/>
  <c r="M74" i="46" s="1"/>
  <c r="AR8" i="34"/>
  <c r="F7" i="46" s="1"/>
  <c r="AS8" i="34"/>
  <c r="G7" i="46" s="1"/>
  <c r="AT8" i="34"/>
  <c r="H7" i="46" s="1"/>
  <c r="AV8" i="34"/>
  <c r="J7" i="46" s="1"/>
  <c r="AX8" i="34"/>
  <c r="L7" i="46" s="1"/>
  <c r="BB8" i="34"/>
  <c r="P7" i="46" s="1"/>
  <c r="BC8" i="34"/>
  <c r="Q7" i="46" s="1"/>
  <c r="BD8" i="34"/>
  <c r="R7" i="46" s="1"/>
  <c r="BI8" i="34"/>
  <c r="BJ8" i="34"/>
  <c r="H16" i="46" s="1"/>
  <c r="BK8" i="34"/>
  <c r="I16" i="46" s="1"/>
  <c r="BL8" i="34"/>
  <c r="J16" i="46" s="1"/>
  <c r="BN8" i="34"/>
  <c r="L16" i="46" s="1"/>
  <c r="BP8" i="34"/>
  <c r="N16" i="46" s="1"/>
  <c r="EJ55" i="2"/>
  <c r="EJ8" i="34" s="1"/>
  <c r="EK55" i="2"/>
  <c r="EL8" i="34" s="1"/>
  <c r="F74" i="46" s="1"/>
  <c r="EL55" i="2"/>
  <c r="EN8" i="34" s="1"/>
  <c r="H74" i="46" s="1"/>
  <c r="EM55" i="2"/>
  <c r="EP8" i="34" s="1"/>
  <c r="J74" i="46" s="1"/>
  <c r="EN55" i="2"/>
  <c r="ER8" i="34" s="1"/>
  <c r="L74" i="46" s="1"/>
  <c r="EO55" i="2"/>
  <c r="ET8" i="34" s="1"/>
  <c r="N74" i="46" s="1"/>
  <c r="EP55" i="2"/>
  <c r="EU8" i="34" s="1"/>
  <c r="C7" i="47" s="1"/>
  <c r="EQ55" i="2"/>
  <c r="EV8" i="34" s="1"/>
  <c r="D7" i="47" s="1"/>
  <c r="ER55" i="2"/>
  <c r="EW8" i="34" s="1"/>
  <c r="E7" i="47" s="1"/>
  <c r="ES55" i="2"/>
  <c r="EX8" i="34" s="1"/>
  <c r="F7" i="47" s="1"/>
  <c r="ET55" i="2"/>
  <c r="EY8" i="34" s="1"/>
  <c r="G7" i="47" s="1"/>
  <c r="EU55" i="2"/>
  <c r="EZ8" i="34" s="1"/>
  <c r="H7" i="47" s="1"/>
  <c r="EV55" i="2"/>
  <c r="FA8" i="34" s="1"/>
  <c r="I7" i="47" s="1"/>
  <c r="EW55" i="2"/>
  <c r="FB8" i="34" s="1"/>
  <c r="J7" i="47" s="1"/>
  <c r="EX55" i="2"/>
  <c r="FC8" i="34" s="1"/>
  <c r="K7" i="47" s="1"/>
  <c r="EY55" i="2"/>
  <c r="FD8" i="34" s="1"/>
  <c r="C17" i="47" s="1"/>
  <c r="EZ55" i="2"/>
  <c r="FE8" i="34" s="1"/>
  <c r="D17" i="47" s="1"/>
  <c r="FA55" i="2"/>
  <c r="FF8" i="34" s="1"/>
  <c r="E17" i="47" s="1"/>
  <c r="FB55" i="2"/>
  <c r="FG8" i="34" s="1"/>
  <c r="F17" i="47" s="1"/>
  <c r="FC55" i="2"/>
  <c r="FH8" i="34" s="1"/>
  <c r="G17" i="47" s="1"/>
  <c r="FD55" i="2"/>
  <c r="FI8" i="34" s="1"/>
  <c r="H17" i="47" s="1"/>
  <c r="FE55" i="2"/>
  <c r="FJ8" i="34" s="1"/>
  <c r="I17" i="47" s="1"/>
  <c r="FF55" i="2"/>
  <c r="FK8" i="34" s="1"/>
  <c r="J17" i="47" s="1"/>
  <c r="FG55" i="2"/>
  <c r="FL8" i="34" s="1"/>
  <c r="K17" i="47" s="1"/>
  <c r="FH55" i="2"/>
  <c r="FM8" i="34" s="1"/>
  <c r="C26" i="47" s="1"/>
  <c r="FI55" i="2"/>
  <c r="FN8" i="34" s="1"/>
  <c r="D26" i="47" s="1"/>
  <c r="FJ55" i="2"/>
  <c r="FO8" i="34" s="1"/>
  <c r="E26" i="47" s="1"/>
  <c r="FK55" i="2"/>
  <c r="FP8" i="34" s="1"/>
  <c r="F26" i="47" s="1"/>
  <c r="FL55" i="2"/>
  <c r="FQ8" i="34" s="1"/>
  <c r="G26" i="47" s="1"/>
  <c r="FM55" i="2"/>
  <c r="FR8" i="34" s="1"/>
  <c r="H26" i="47" s="1"/>
  <c r="FN55" i="2"/>
  <c r="FS8" i="34" s="1"/>
  <c r="I26" i="47" s="1"/>
  <c r="FO55" i="2"/>
  <c r="FT8" i="34" s="1"/>
  <c r="C36" i="47" s="1"/>
  <c r="FP55" i="2"/>
  <c r="FU8" i="34" s="1"/>
  <c r="D36" i="47" s="1"/>
  <c r="FQ55" i="2"/>
  <c r="FV8" i="34" s="1"/>
  <c r="E36" i="47" s="1"/>
  <c r="FR55" i="2"/>
  <c r="FW8" i="34" s="1"/>
  <c r="F36" i="47" s="1"/>
  <c r="FS55" i="2"/>
  <c r="FX8" i="34" s="1"/>
  <c r="G36" i="47" s="1"/>
  <c r="FT55" i="2"/>
  <c r="FY8" i="34" s="1"/>
  <c r="H36" i="47" s="1"/>
  <c r="FU55" i="2"/>
  <c r="FZ8" i="34" s="1"/>
  <c r="I36" i="47" s="1"/>
  <c r="FV55" i="2"/>
  <c r="GA8" i="34" s="1"/>
  <c r="C7" i="48" s="1"/>
  <c r="FW55" i="2"/>
  <c r="GB8" i="34" s="1"/>
  <c r="D7" i="48" s="1"/>
  <c r="FX55" i="2"/>
  <c r="GC8" i="34" s="1"/>
  <c r="E7" i="48" s="1"/>
  <c r="FY55" i="2"/>
  <c r="GD8" i="34" s="1"/>
  <c r="F7" i="48" s="1"/>
  <c r="FZ55" i="2"/>
  <c r="GE8" i="34" s="1"/>
  <c r="G7" i="48" s="1"/>
  <c r="GA55" i="2"/>
  <c r="GF8" i="34" s="1"/>
  <c r="H7" i="48" s="1"/>
  <c r="GB55" i="2"/>
  <c r="GG8" i="34" s="1"/>
  <c r="I7" i="48" s="1"/>
  <c r="GC55" i="2"/>
  <c r="GH8" i="34" s="1"/>
  <c r="J7" i="48" s="1"/>
  <c r="GD55" i="2"/>
  <c r="GI8" i="34" s="1"/>
  <c r="K7" i="48" s="1"/>
  <c r="GE55" i="2"/>
  <c r="GJ8" i="34" s="1"/>
  <c r="L7" i="48" s="1"/>
  <c r="GF55" i="2"/>
  <c r="GK8" i="34" s="1"/>
  <c r="C7" i="49" s="1"/>
  <c r="GG55" i="2"/>
  <c r="GL8" i="34" s="1"/>
  <c r="D7" i="49" s="1"/>
  <c r="GH55" i="2"/>
  <c r="GM8" i="34" s="1"/>
  <c r="E7" i="49" s="1"/>
  <c r="GI55" i="2"/>
  <c r="GN8" i="34" s="1"/>
  <c r="F7" i="49" s="1"/>
  <c r="GJ55" i="2"/>
  <c r="GO8" i="34" s="1"/>
  <c r="G7" i="49" s="1"/>
  <c r="GK55" i="2"/>
  <c r="GP8" i="34" s="1"/>
  <c r="H7" i="49" s="1"/>
  <c r="GL55" i="2"/>
  <c r="GQ8" i="34" s="1"/>
  <c r="I7" i="49" s="1"/>
  <c r="GM55" i="2"/>
  <c r="GR8" i="34" s="1"/>
  <c r="J7" i="49" s="1"/>
  <c r="GN55" i="2"/>
  <c r="GS8" i="34" s="1"/>
  <c r="C16" i="49" s="1"/>
  <c r="GO55" i="2"/>
  <c r="GT8" i="34" s="1"/>
  <c r="D16" i="49" s="1"/>
  <c r="GP55" i="2"/>
  <c r="GU8" i="34" s="1"/>
  <c r="E16" i="49" s="1"/>
  <c r="GQ55" i="2"/>
  <c r="GV8" i="34" s="1"/>
  <c r="F16" i="49" s="1"/>
  <c r="GR55" i="2"/>
  <c r="GW8" i="34" s="1"/>
  <c r="G16" i="49" s="1"/>
  <c r="GS55" i="2"/>
  <c r="GX8" i="34" s="1"/>
  <c r="H16" i="49" s="1"/>
  <c r="GT55" i="2"/>
  <c r="GY8" i="34" s="1"/>
  <c r="I16" i="49" s="1"/>
  <c r="GU55" i="2"/>
  <c r="GZ8" i="34" s="1"/>
  <c r="J16" i="49" s="1"/>
  <c r="GV55" i="2"/>
  <c r="HA8" i="34" s="1"/>
  <c r="K16" i="49" s="1"/>
  <c r="GW55" i="2"/>
  <c r="HB8" i="34" s="1"/>
  <c r="L16" i="49" s="1"/>
  <c r="GX55" i="2"/>
  <c r="HC8" i="34" s="1"/>
  <c r="M16" i="49" s="1"/>
  <c r="GY55" i="2"/>
  <c r="HD8" i="34" s="1"/>
  <c r="N16" i="49" s="1"/>
  <c r="E54" i="2"/>
  <c r="N7" i="34" s="1"/>
  <c r="E55" i="2"/>
  <c r="N8" i="34" s="1"/>
  <c r="N7" i="35" l="1"/>
  <c r="J7" i="45"/>
  <c r="CJ7" i="35"/>
  <c r="D74" i="46"/>
  <c r="BS6" i="35"/>
  <c r="G15" i="46"/>
  <c r="D33" i="45"/>
  <c r="K6" i="35"/>
  <c r="L7" i="35"/>
  <c r="H7" i="45"/>
  <c r="AF7" i="35"/>
  <c r="H25" i="45"/>
  <c r="N6" i="35"/>
  <c r="J6" i="45"/>
  <c r="J24" i="45"/>
  <c r="AG6" i="35"/>
  <c r="BR7" i="35"/>
  <c r="C16" i="46"/>
  <c r="J7" i="35"/>
  <c r="G7" i="45"/>
  <c r="CJ6" i="35"/>
  <c r="D73" i="46"/>
  <c r="L6" i="35"/>
  <c r="H6" i="45"/>
  <c r="H24" i="45"/>
  <c r="AF6" i="35"/>
  <c r="C34" i="45"/>
  <c r="I7" i="35"/>
  <c r="BR6" i="35"/>
  <c r="C15" i="46"/>
  <c r="J6" i="35"/>
  <c r="G6" i="45"/>
  <c r="C16" i="45"/>
  <c r="U7" i="35"/>
  <c r="AK7" i="35"/>
  <c r="H34" i="45"/>
  <c r="DN7" i="35"/>
  <c r="E34" i="45"/>
  <c r="M7" i="35"/>
  <c r="AK6" i="35"/>
  <c r="H33" i="45"/>
  <c r="C33" i="45"/>
  <c r="I6" i="35"/>
  <c r="BS7" i="35"/>
  <c r="G16" i="46"/>
  <c r="D34" i="45"/>
  <c r="K7" i="35"/>
  <c r="DN6" i="35"/>
  <c r="E33" i="45"/>
  <c r="M6" i="35"/>
  <c r="U6" i="35"/>
  <c r="C15" i="45"/>
  <c r="BF6" i="35"/>
  <c r="AY6" i="35"/>
  <c r="AT6" i="35"/>
  <c r="BF7" i="35"/>
  <c r="AY7" i="35"/>
  <c r="AT7" i="35"/>
  <c r="AS6" i="35"/>
  <c r="AS7" i="35"/>
  <c r="FC7" i="35"/>
  <c r="FB7" i="35"/>
  <c r="FD7" i="35"/>
  <c r="FD6" i="35"/>
  <c r="FE6" i="35"/>
  <c r="FC6" i="35"/>
  <c r="FA6" i="35"/>
  <c r="FA7" i="35"/>
  <c r="FB6" i="35"/>
  <c r="GK7" i="35"/>
  <c r="GJ7" i="35"/>
  <c r="FW7" i="35"/>
  <c r="FX7" i="35"/>
  <c r="FS7" i="35"/>
  <c r="FQ7" i="35"/>
  <c r="DI7" i="35"/>
  <c r="DJ7" i="35"/>
  <c r="DP7" i="35"/>
  <c r="EK7" i="35"/>
  <c r="DL7" i="35"/>
  <c r="DK7" i="35"/>
  <c r="DH7" i="35"/>
  <c r="DG7" i="35"/>
  <c r="CN7" i="35"/>
  <c r="CK7" i="35"/>
  <c r="CM7" i="35"/>
  <c r="BQ7" i="35"/>
  <c r="CO7" i="35"/>
  <c r="CL7" i="35"/>
  <c r="BP7" i="35"/>
  <c r="AQ7" i="35"/>
  <c r="BO7" i="35"/>
  <c r="BA7" i="35"/>
  <c r="AU7" i="35"/>
  <c r="BJ7" i="35"/>
  <c r="AP7" i="35"/>
  <c r="AH7" i="35"/>
  <c r="F7" i="35"/>
  <c r="O7" i="35"/>
  <c r="D7" i="35"/>
  <c r="CM6" i="35"/>
  <c r="FQ6" i="35"/>
  <c r="DI6" i="35"/>
  <c r="CN6" i="35"/>
  <c r="DJ6" i="35"/>
  <c r="FX6" i="35"/>
  <c r="EK6" i="35"/>
  <c r="DG6" i="35"/>
  <c r="CL6" i="35"/>
  <c r="BP6" i="35"/>
  <c r="AQ6" i="35"/>
  <c r="AP6" i="35"/>
  <c r="F6" i="35"/>
  <c r="BQ6" i="35"/>
  <c r="D6" i="35"/>
  <c r="DH6" i="35"/>
  <c r="CO6" i="35"/>
  <c r="CK6" i="35"/>
  <c r="DK6" i="35"/>
  <c r="GL6" i="35"/>
  <c r="O6" i="35"/>
  <c r="FW6" i="35"/>
  <c r="DL6" i="35"/>
  <c r="FP6" i="35"/>
  <c r="DQ7" i="35"/>
  <c r="BB7" i="35"/>
  <c r="AX7" i="35"/>
  <c r="DP6" i="35"/>
  <c r="BO6" i="35"/>
  <c r="BJ6" i="35"/>
  <c r="T7" i="35"/>
  <c r="Z7" i="35"/>
  <c r="Y7" i="35"/>
  <c r="EY7" i="35"/>
  <c r="EQ7" i="35"/>
  <c r="EU7" i="35"/>
  <c r="EG7" i="35"/>
  <c r="DU7" i="35"/>
  <c r="FH7" i="35"/>
  <c r="DY7" i="35"/>
  <c r="DC7" i="35"/>
  <c r="DA7" i="35"/>
  <c r="AW7" i="35"/>
  <c r="P7" i="35"/>
  <c r="AE7" i="35"/>
  <c r="AB7" i="35"/>
  <c r="AA7" i="35"/>
  <c r="V7" i="35"/>
  <c r="GJ6" i="35"/>
  <c r="GH7" i="35"/>
  <c r="GG7" i="35"/>
  <c r="GF7" i="35"/>
  <c r="FY7" i="35"/>
  <c r="FU7" i="35"/>
  <c r="EP7" i="35"/>
  <c r="EX7" i="35"/>
  <c r="ER7" i="35"/>
  <c r="ET7" i="35"/>
  <c r="EN7" i="35"/>
  <c r="EL7" i="35"/>
  <c r="DT7" i="35"/>
  <c r="EE7" i="35"/>
  <c r="FG7" i="35"/>
  <c r="AG7" i="35"/>
  <c r="AI7" i="35"/>
  <c r="AD7" i="35"/>
  <c r="AC7" i="35"/>
  <c r="GC7" i="35"/>
  <c r="GL7" i="35"/>
  <c r="FV7" i="35"/>
  <c r="GE7" i="35"/>
  <c r="GB7" i="35"/>
  <c r="FT7" i="35"/>
  <c r="FZ7" i="35"/>
  <c r="FP7" i="35"/>
  <c r="FR7" i="35"/>
  <c r="FL7" i="35"/>
  <c r="FN7" i="35"/>
  <c r="EW7" i="35"/>
  <c r="EO7" i="35"/>
  <c r="EM7" i="35"/>
  <c r="EI7" i="35"/>
  <c r="DW7" i="35"/>
  <c r="DS7" i="35"/>
  <c r="ED7" i="35"/>
  <c r="DO7" i="35"/>
  <c r="DZ7" i="35"/>
  <c r="EJ7" i="35"/>
  <c r="EF7" i="35"/>
  <c r="EB7" i="35"/>
  <c r="FJ7" i="35"/>
  <c r="DE7" i="35"/>
  <c r="FF7" i="35"/>
  <c r="BL7" i="35"/>
  <c r="BN7" i="35"/>
  <c r="BC7" i="35"/>
  <c r="AV7" i="35"/>
  <c r="BI7" i="35"/>
  <c r="BG7" i="35"/>
  <c r="AL8" i="34"/>
  <c r="X7" i="35"/>
  <c r="GA7" i="35"/>
  <c r="GI7" i="35"/>
  <c r="GD7" i="35"/>
  <c r="FM7" i="35"/>
  <c r="FO7" i="35"/>
  <c r="EZ7" i="35"/>
  <c r="ES7" i="35"/>
  <c r="EV7" i="35"/>
  <c r="EH7" i="35"/>
  <c r="DV7" i="35"/>
  <c r="EC7" i="35"/>
  <c r="EA7" i="35"/>
  <c r="DR7" i="35"/>
  <c r="FK7" i="35"/>
  <c r="DM7" i="35"/>
  <c r="FI7" i="35"/>
  <c r="DD7" i="35"/>
  <c r="FE7" i="35"/>
  <c r="DF7" i="35"/>
  <c r="DB7" i="35"/>
  <c r="DX7" i="35"/>
  <c r="CZ7" i="35"/>
  <c r="CQ7" i="35"/>
  <c r="BM7" i="35"/>
  <c r="CY7" i="35"/>
  <c r="CU7" i="35"/>
  <c r="CS7" i="35"/>
  <c r="CW7" i="35"/>
  <c r="BK7" i="35"/>
  <c r="AO7" i="35"/>
  <c r="AZ7" i="35"/>
  <c r="CX7" i="35"/>
  <c r="CT7" i="35"/>
  <c r="BH7" i="35"/>
  <c r="BE7" i="35"/>
  <c r="CP7" i="35"/>
  <c r="CV7" i="35"/>
  <c r="CR7" i="35"/>
  <c r="AM7" i="35"/>
  <c r="AR7" i="35"/>
  <c r="AL7" i="35"/>
  <c r="W7" i="35"/>
  <c r="GK6" i="35"/>
  <c r="FS6" i="35"/>
  <c r="DQ6" i="35"/>
  <c r="BB6" i="35"/>
  <c r="AX6" i="35"/>
  <c r="P6" i="35"/>
  <c r="AH6" i="35"/>
  <c r="GH6" i="35"/>
  <c r="GG6" i="35"/>
  <c r="GC6" i="35"/>
  <c r="GA6" i="35"/>
  <c r="FU6" i="35"/>
  <c r="GF6" i="35"/>
  <c r="FY6" i="35"/>
  <c r="EX6" i="35"/>
  <c r="EP6" i="35"/>
  <c r="EN6" i="35"/>
  <c r="ET6" i="35"/>
  <c r="ER6" i="35"/>
  <c r="EL6" i="35"/>
  <c r="EE6" i="35"/>
  <c r="DT6" i="35"/>
  <c r="FG6" i="35"/>
  <c r="BA6" i="35"/>
  <c r="AU6" i="35"/>
  <c r="AI6" i="35"/>
  <c r="AD6" i="35"/>
  <c r="AC6" i="35"/>
  <c r="FV6" i="35"/>
  <c r="GE6" i="35"/>
  <c r="GB6" i="35"/>
  <c r="FZ6" i="35"/>
  <c r="FT6" i="35"/>
  <c r="FR6" i="35"/>
  <c r="FN6" i="35"/>
  <c r="FL6" i="35"/>
  <c r="EW6" i="35"/>
  <c r="EM6" i="35"/>
  <c r="EO6" i="35"/>
  <c r="DW6" i="35"/>
  <c r="EI6" i="35"/>
  <c r="ED6" i="35"/>
  <c r="DS6" i="35"/>
  <c r="EJ6" i="35"/>
  <c r="DZ6" i="35"/>
  <c r="DO6" i="35"/>
  <c r="EF6" i="35"/>
  <c r="EB6" i="35"/>
  <c r="FJ6" i="35"/>
  <c r="DE6" i="35"/>
  <c r="FF6" i="35"/>
  <c r="BL6" i="35"/>
  <c r="BC6" i="35"/>
  <c r="BN6" i="35"/>
  <c r="BI6" i="35"/>
  <c r="BG6" i="35"/>
  <c r="AV6" i="35"/>
  <c r="AL7" i="34"/>
  <c r="GI6" i="35"/>
  <c r="GD6" i="35"/>
  <c r="FO6" i="35"/>
  <c r="FM6" i="35"/>
  <c r="ES6" i="35"/>
  <c r="EZ6" i="35"/>
  <c r="EV6" i="35"/>
  <c r="DV6" i="35"/>
  <c r="EH6" i="35"/>
  <c r="EC6" i="35"/>
  <c r="EA6" i="35"/>
  <c r="DR6" i="35"/>
  <c r="FK6" i="35"/>
  <c r="DM6" i="35"/>
  <c r="FI6" i="35"/>
  <c r="DD6" i="35"/>
  <c r="DB6" i="35"/>
  <c r="DF6" i="35"/>
  <c r="DX6" i="35"/>
  <c r="CZ6" i="35"/>
  <c r="CY6" i="35"/>
  <c r="CU6" i="35"/>
  <c r="CS6" i="35"/>
  <c r="CQ6" i="35"/>
  <c r="BK6" i="35"/>
  <c r="CW6" i="35"/>
  <c r="BM6" i="35"/>
  <c r="AZ6" i="35"/>
  <c r="AO6" i="35"/>
  <c r="CX6" i="35"/>
  <c r="CT6" i="35"/>
  <c r="CP6" i="35"/>
  <c r="BH6" i="35"/>
  <c r="CV6" i="35"/>
  <c r="CR6" i="35"/>
  <c r="BE6" i="35"/>
  <c r="AL6" i="35"/>
  <c r="AR6" i="35"/>
  <c r="AM6" i="35"/>
  <c r="EY6" i="35"/>
  <c r="EQ6" i="35"/>
  <c r="EU6" i="35"/>
  <c r="EG6" i="35"/>
  <c r="DU6" i="35"/>
  <c r="FH6" i="35"/>
  <c r="DY6" i="35"/>
  <c r="DC6" i="35"/>
  <c r="DA6" i="35"/>
  <c r="AW6" i="35"/>
  <c r="AE6" i="35"/>
  <c r="AB6" i="35"/>
  <c r="V6" i="35"/>
  <c r="T6" i="35"/>
  <c r="AA6" i="35"/>
  <c r="W6" i="35"/>
  <c r="X6" i="35"/>
  <c r="Y6" i="35"/>
  <c r="Z6" i="35"/>
  <c r="FN51" i="32"/>
  <c r="C51" i="32" s="1"/>
  <c r="FN46" i="32"/>
  <c r="C46" i="32" s="1"/>
  <c r="FN16" i="32"/>
  <c r="C16" i="32" s="1"/>
  <c r="FN28" i="32"/>
  <c r="C28" i="32" s="1"/>
  <c r="FN32" i="32"/>
  <c r="C32" i="32" s="1"/>
  <c r="FN44" i="32"/>
  <c r="C44" i="32" s="1"/>
  <c r="FN53" i="32"/>
  <c r="C53" i="32" s="1"/>
  <c r="FN43" i="32"/>
  <c r="C43" i="32" s="1"/>
  <c r="FN13" i="32"/>
  <c r="C13" i="32" s="1"/>
  <c r="FN27" i="32"/>
  <c r="C27" i="32" s="1"/>
  <c r="FN11" i="32"/>
  <c r="C11" i="32" s="1"/>
  <c r="FN36" i="32"/>
  <c r="C36" i="32" s="1"/>
  <c r="FN48" i="32"/>
  <c r="C48" i="32" s="1"/>
  <c r="FN33" i="32"/>
  <c r="C33" i="32" s="1"/>
  <c r="FN9" i="32"/>
  <c r="C9" i="32" s="1"/>
  <c r="FN10" i="32"/>
  <c r="C10" i="32" s="1"/>
  <c r="FN22" i="32"/>
  <c r="C22" i="32" s="1"/>
  <c r="FN21" i="32"/>
  <c r="C21" i="32" s="1"/>
  <c r="FN26" i="32"/>
  <c r="C26" i="32" s="1"/>
  <c r="FN34" i="32"/>
  <c r="C34" i="32" s="1"/>
  <c r="FN38" i="32"/>
  <c r="C38" i="32" s="1"/>
  <c r="FN42" i="32"/>
  <c r="C42" i="32" s="1"/>
  <c r="FN50" i="32"/>
  <c r="C50" i="32" s="1"/>
  <c r="FN35" i="32"/>
  <c r="C35" i="32" s="1"/>
  <c r="FN39" i="32"/>
  <c r="C39" i="32" s="1"/>
  <c r="FN47" i="32"/>
  <c r="C47" i="32" s="1"/>
  <c r="FN20" i="32"/>
  <c r="C20" i="32" s="1"/>
  <c r="FN24" i="32"/>
  <c r="C24" i="32" s="1"/>
  <c r="FN40" i="32"/>
  <c r="C40" i="32" s="1"/>
  <c r="FN52" i="32"/>
  <c r="C52" i="32" s="1"/>
  <c r="FN17" i="32"/>
  <c r="C17" i="32" s="1"/>
  <c r="FN25" i="32"/>
  <c r="C25" i="32" s="1"/>
  <c r="FN41" i="32"/>
  <c r="C41" i="32" s="1"/>
  <c r="FN49" i="32"/>
  <c r="C49" i="32" s="1"/>
  <c r="FN23" i="32"/>
  <c r="C23" i="32" s="1"/>
  <c r="FN31" i="32"/>
  <c r="C31" i="32" s="1"/>
  <c r="FN45" i="32"/>
  <c r="C45" i="32" s="1"/>
  <c r="FN30" i="32"/>
  <c r="C30" i="32" s="1"/>
  <c r="FN14" i="32"/>
  <c r="C14" i="32" s="1"/>
  <c r="FN18" i="32"/>
  <c r="C18" i="32" s="1"/>
  <c r="FN15" i="32"/>
  <c r="C15" i="32" s="1"/>
  <c r="FN19" i="32"/>
  <c r="C19" i="32" s="1"/>
  <c r="FN12" i="32"/>
  <c r="C12" i="32" s="1"/>
  <c r="FN29" i="32"/>
  <c r="C29" i="32" s="1"/>
  <c r="FN37" i="32"/>
  <c r="C37" i="32" s="1"/>
  <c r="AJ7" i="35" l="1"/>
  <c r="F34" i="45"/>
  <c r="S7" i="35"/>
  <c r="AJ6" i="35"/>
  <c r="F33" i="45"/>
  <c r="S6" i="35"/>
  <c r="BD7" i="35"/>
  <c r="AN7" i="35"/>
  <c r="BD6" i="35"/>
  <c r="AN6" i="35"/>
  <c r="C6" i="35" l="1"/>
  <c r="C7" i="35"/>
  <c r="FN8" i="32"/>
  <c r="C8" i="32" s="1"/>
  <c r="B5" i="32" s="1"/>
  <c r="B4" i="2" l="1"/>
  <c r="A3" i="35"/>
  <c r="B2" i="2" s="1"/>
</calcChain>
</file>

<file path=xl/sharedStrings.xml><?xml version="1.0" encoding="utf-8"?>
<sst xmlns="http://schemas.openxmlformats.org/spreadsheetml/2006/main" count="2592" uniqueCount="947">
  <si>
    <t>№ строки</t>
  </si>
  <si>
    <t>из общего числа зданий (из гр. 2)</t>
  </si>
  <si>
    <t>Число помещений, единиц</t>
  </si>
  <si>
    <t>Число  автоматизированных рабочих мест, единиц</t>
  </si>
  <si>
    <t>Наличие доступа в Интернет (да - 1,  нет - 0)</t>
  </si>
  <si>
    <t>Наличие доступа в Интернет для посетителей и участников формирований (да - 1, нет - 0)</t>
  </si>
  <si>
    <t>из гр. 3</t>
  </si>
  <si>
    <t>из них (из гр. 3)</t>
  </si>
  <si>
    <t>из общего числа мероприятий (гр. 3)</t>
  </si>
  <si>
    <t>Численность работников - всего, человек</t>
  </si>
  <si>
    <t>из них (из гр. 2)</t>
  </si>
  <si>
    <t>из них  (из гр. 2)</t>
  </si>
  <si>
    <t>Израсходовано, всего</t>
  </si>
  <si>
    <t>из них  (из гр. 10)</t>
  </si>
  <si>
    <t>техническое состояние зданий</t>
  </si>
  <si>
    <t>из них по форме пользования</t>
  </si>
  <si>
    <t>техническое состояние помещений</t>
  </si>
  <si>
    <t xml:space="preserve">для детей до 14 лет </t>
  </si>
  <si>
    <t>любительские объединения, группы, клубы по интересам</t>
  </si>
  <si>
    <t>инклюзивные, включающие в состав инвалидов и лиц с ОВЗ</t>
  </si>
  <si>
    <t>прочие клубные формирования</t>
  </si>
  <si>
    <t>из них (из гр. 8)</t>
  </si>
  <si>
    <t>прочие</t>
  </si>
  <si>
    <t>народный</t>
  </si>
  <si>
    <t>образцовый</t>
  </si>
  <si>
    <t>заслуженный коллектив народного творчества</t>
  </si>
  <si>
    <t>культурно-досуговые  мероприятия (из гр. 3)</t>
  </si>
  <si>
    <t>из них (из гр. 6)</t>
  </si>
  <si>
    <t>с участием инвалидов и лиц с ОВЗ</t>
  </si>
  <si>
    <t>доступные для восприятия инвалидами и лицами с ОВЗ</t>
  </si>
  <si>
    <t>штатных</t>
  </si>
  <si>
    <t>работников, относящихся к основному персоналу</t>
  </si>
  <si>
    <t>имеющих инвалидность</t>
  </si>
  <si>
    <t>до 3 лет</t>
  </si>
  <si>
    <t>от 3 до 10 лет</t>
  </si>
  <si>
    <t>свыше 10 лет</t>
  </si>
  <si>
    <t>бюджетные ассигнования  учредителя</t>
  </si>
  <si>
    <t>финансирование из бюджетов других уровней</t>
  </si>
  <si>
    <t>от предпринима-тельской и иной приносящей доход деятельности</t>
  </si>
  <si>
    <t>в том числе  (из гр. 5)</t>
  </si>
  <si>
    <t>от сдачи имущества в аренду</t>
  </si>
  <si>
    <t>расходы на оплату труда</t>
  </si>
  <si>
    <t>на капитальный ремонт и реставрацию</t>
  </si>
  <si>
    <t>на приобретение (замену) оборудования</t>
  </si>
  <si>
    <t>на социально-значимые мероприятия</t>
  </si>
  <si>
    <t>зрения</t>
  </si>
  <si>
    <t>слуха</t>
  </si>
  <si>
    <t>опорно-двигательного аппарата</t>
  </si>
  <si>
    <t xml:space="preserve">требуют капитального ремонта </t>
  </si>
  <si>
    <t>аварийные</t>
  </si>
  <si>
    <t>арендованные</t>
  </si>
  <si>
    <t>требующих капитального ремонта</t>
  </si>
  <si>
    <t>аварийных</t>
  </si>
  <si>
    <t>площадь, кв м</t>
  </si>
  <si>
    <t>высшее</t>
  </si>
  <si>
    <t>среднее профессиональное</t>
  </si>
  <si>
    <t>от основных видов уставной деятельности</t>
  </si>
  <si>
    <t>благотвори-тельные и спонсорские вклады</t>
  </si>
  <si>
    <t>от предпринимательской деятельности</t>
  </si>
  <si>
    <t>всего</t>
  </si>
  <si>
    <t>из них за счет собственных средств</t>
  </si>
  <si>
    <t>из общих расходов на оплату труда – основному персоналу (из гр.11)</t>
  </si>
  <si>
    <t>из них за счет собственных средств (из гр.13)</t>
  </si>
  <si>
    <t>из них за счет собственных средств (из гр. 15)</t>
  </si>
  <si>
    <t>из них для улучшения условий доступности для лиц с ОВЗ (из гр. 17)</t>
  </si>
  <si>
    <t>из них за счет собственных средств (из гр.17)</t>
  </si>
  <si>
    <t>из них за счет собственных средств (из гр.20)</t>
  </si>
  <si>
    <t>Всего, единиц</t>
  </si>
  <si>
    <t>В них участников, человек</t>
  </si>
  <si>
    <t>в сельской местности</t>
  </si>
  <si>
    <t>в т.ч. в сельской местности</t>
  </si>
  <si>
    <t>МАТЕРИАЛЬНО-ТЕХНИЧЕСКАЯ БАЗА</t>
  </si>
  <si>
    <t>КУЛЬТУРНО-МАССОВЫЕ МЕРОПРИЯТИЯ</t>
  </si>
  <si>
    <t>из них</t>
  </si>
  <si>
    <t>В них участников, чел.</t>
  </si>
  <si>
    <t>Численность работников - всего, чел.</t>
  </si>
  <si>
    <t>по форме пользования</t>
  </si>
  <si>
    <t xml:space="preserve">из них </t>
  </si>
  <si>
    <t>для  детей до 14 лет</t>
  </si>
  <si>
    <t>дети до 14 лет</t>
  </si>
  <si>
    <t>для детей до 14 лет</t>
  </si>
  <si>
    <t>число культурно-досуговых мероприятий</t>
  </si>
  <si>
    <t>число культурно-досуговых мероприятий на платной основе</t>
  </si>
  <si>
    <t xml:space="preserve">штатных </t>
  </si>
  <si>
    <t>бюджетные ассигнования учредителя</t>
  </si>
  <si>
    <t>от предпринимательской и иной приносящей доход деятельности</t>
  </si>
  <si>
    <t>библиотечной деятельностью</t>
  </si>
  <si>
    <t>музейной деятельностью</t>
  </si>
  <si>
    <t>автоматизи-рованные рабочие места</t>
  </si>
  <si>
    <t>специализи-рованное оборудование для инвалидов</t>
  </si>
  <si>
    <t>специализи-рованные транспортные средства</t>
  </si>
  <si>
    <t>требуют капитального ремонта</t>
  </si>
  <si>
    <t>их площадь, кв.м</t>
  </si>
  <si>
    <t>площадь занимаемая музеями, кв.м</t>
  </si>
  <si>
    <t>площадь занимаемая библиотеками, кв.м</t>
  </si>
  <si>
    <t xml:space="preserve"> для  детей до 14 лет</t>
  </si>
  <si>
    <t xml:space="preserve"> дети до 14 лет</t>
  </si>
  <si>
    <t xml:space="preserve">дети до 14 лет </t>
  </si>
  <si>
    <t>среднее профес-сиональное</t>
  </si>
  <si>
    <t>благотворительные и спонсорские вклады</t>
  </si>
  <si>
    <t>А</t>
  </si>
  <si>
    <t>01</t>
  </si>
  <si>
    <t>02</t>
  </si>
  <si>
    <t>03</t>
  </si>
  <si>
    <t>X</t>
  </si>
  <si>
    <t>04</t>
  </si>
  <si>
    <t>Представляют:</t>
  </si>
  <si>
    <t>Сроки представления:</t>
  </si>
  <si>
    <t>Годовая</t>
  </si>
  <si>
    <t>арендованных</t>
  </si>
  <si>
    <t>прошли обучение (инструктирование) по вопросам, связанным с предоставлением услуг инвалидам и лицам с ОВЗ</t>
  </si>
  <si>
    <t xml:space="preserve">    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</si>
  <si>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(Ф.И.О.)</t>
  </si>
  <si>
    <t>(номер контактного телефона)</t>
  </si>
  <si>
    <t>городской населенный пункт</t>
  </si>
  <si>
    <t>(должность)</t>
  </si>
  <si>
    <t>(подпись)</t>
  </si>
  <si>
    <t>Расположение КДУ (городской населенный пункт; в сельской местности)</t>
  </si>
  <si>
    <t>05</t>
  </si>
  <si>
    <t>06</t>
  </si>
  <si>
    <t>07</t>
  </si>
  <si>
    <t>08</t>
  </si>
  <si>
    <t>09</t>
  </si>
  <si>
    <t>№ записи</t>
  </si>
  <si>
    <t>Почтовый адрес</t>
  </si>
  <si>
    <t>Учреждения 
культурно-досугового типа</t>
  </si>
  <si>
    <t>Тип КДУ (Дом (центр) народного творчества, Дворец культуры, Дом культуры,центр культурного развития, передвижной многофункциональный культурный центр; передвижной центр культуры (культбригада))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</si>
  <si>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</si>
  <si>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</si>
  <si>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</si>
  <si>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ОРГАНИЗАЦИИ КУЛЬТУРНО-ДОСУГОВОГО ТИПА</t>
  </si>
  <si>
    <t>Предоставляют:</t>
  </si>
  <si>
    <t>Сроки предоставления</t>
  </si>
  <si>
    <t>Форма № 7-НК</t>
  </si>
  <si>
    <t>Приказ Росстата:</t>
  </si>
  <si>
    <t>Об утверждении формы</t>
  </si>
  <si>
    <t>О внесении изменений (при наличии)</t>
  </si>
  <si>
    <t>от _____________ № ___</t>
  </si>
  <si>
    <t xml:space="preserve">  Наименование отчитывающейся организации </t>
  </si>
  <si>
    <t xml:space="preserve">  Почтовый адрес </t>
  </si>
  <si>
    <t>Код
формы
по  ОКУД</t>
  </si>
  <si>
    <t>Код</t>
  </si>
  <si>
    <t>0609522</t>
  </si>
  <si>
    <t>Наименование учредителя</t>
  </si>
  <si>
    <t>2</t>
  </si>
  <si>
    <t>Раздел 1. Материально-техническая база</t>
  </si>
  <si>
    <t>Число зданий, единиц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</si>
  <si>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</si>
  <si>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</si>
  <si>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</si>
  <si>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</si>
  <si>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</si>
  <si>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</si>
  <si>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</si>
  <si>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</si>
  <si>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</si>
  <si>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</si>
  <si>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</si>
  <si>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</si>
  <si>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</si>
  <si>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Число автоматизи- рованных рабочих мест, единиц</t>
  </si>
  <si>
    <t>Наличие доступа в Интернет 
(да - 1, нет - 0)</t>
  </si>
  <si>
    <t>Раздел 2. Культурно-досуговые формирования</t>
  </si>
  <si>
    <t>Коды по ОКЕИ: единица - 642, человек - 792</t>
  </si>
  <si>
    <t>прочие клубные форми- рования</t>
  </si>
  <si>
    <t>работающих на платной основе</t>
  </si>
  <si>
    <t xml:space="preserve"> Коды по ОКЕИ: единица - 642, человек - 792</t>
  </si>
  <si>
    <t>культурно- досуговые мероприятия
(из гр. 3)</t>
  </si>
  <si>
    <t>из них (из гр.6)</t>
  </si>
  <si>
    <t>Коды по ОКЕИ: человек - 792</t>
  </si>
  <si>
    <t>Численность работников -всего, человек</t>
  </si>
  <si>
    <t>среднее профессио- нальное</t>
  </si>
  <si>
    <t>Код по ОКЕИ: тысяча рублей - 384</t>
  </si>
  <si>
    <t>Поступило за год всего (сумма граф 3, 4, 5, 9)</t>
  </si>
  <si>
    <t>финанси-рование из бюджетов других уровней</t>
  </si>
  <si>
    <t>в том числе (из гр. 5)</t>
  </si>
  <si>
    <t>от предпринима-тельской деятельности</t>
  </si>
  <si>
    <t>Израсхо- довано, всего</t>
  </si>
  <si>
    <t>из них (из гр. 10)</t>
  </si>
  <si>
    <t>из общих расходов на оплату труда-основному персоналу 
(из гр. 11)</t>
  </si>
  <si>
    <t>из них за счет собственных средств (из гр. 13)</t>
  </si>
  <si>
    <t>из них за счет собствен- ных средств (из гр. 17)</t>
  </si>
  <si>
    <t>из них за счет собственных средств (из гр. 20)</t>
  </si>
  <si>
    <t>E-mail:</t>
  </si>
  <si>
    <t>«____» _____20__ год</t>
  </si>
  <si>
    <t xml:space="preserve"> (дата составления документа)</t>
  </si>
  <si>
    <t>Логический контроль годового свода</t>
  </si>
  <si>
    <t>Логический контроль формы 7-НК</t>
  </si>
  <si>
    <t>Введите номер записи формы № 7-НК для отображения на вкладке "Форма № 7-НК"</t>
  </si>
  <si>
    <t>номер контактного телефона</t>
  </si>
  <si>
    <t>Электронный адрес (E-mail)</t>
  </si>
  <si>
    <t>Почтовый адрес отчитывающейся организации</t>
  </si>
  <si>
    <t>ОБЩИЕ ДАННЫЕ</t>
  </si>
  <si>
    <t xml:space="preserve">Полное наименование отчитывающейся организации в соответствии с формой 7-НК 
</t>
  </si>
  <si>
    <t>Логический контроль</t>
  </si>
  <si>
    <t>досуговые помещения</t>
  </si>
  <si>
    <t>число помещений, единиц</t>
  </si>
  <si>
    <t>площадь, занимаемая музеем</t>
  </si>
  <si>
    <t>площадь, занимаемая библиотекой</t>
  </si>
  <si>
    <t>с применением специализированных транспортных средств</t>
  </si>
  <si>
    <t>из них платных мероприятий</t>
  </si>
  <si>
    <t>Посещения на мероприятиях, человек</t>
  </si>
  <si>
    <t>из них на платных мероприятиях</t>
  </si>
  <si>
    <t>(контактный номер телефона)</t>
  </si>
  <si>
    <t>(адрес электронной почты)</t>
  </si>
  <si>
    <t>15 февраля</t>
  </si>
  <si>
    <t>Число мероприятий, единиц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</si>
  <si>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лица)</t>
  </si>
  <si>
    <t>Логические связи формы № 7-НК</t>
  </si>
  <si>
    <t>№</t>
  </si>
  <si>
    <t>Логическая формула (Ячейка формы записывается в виде: номер строки-номер графы)</t>
  </si>
  <si>
    <t>01-3 &lt;= 01-2</t>
  </si>
  <si>
    <t>01-4 &lt;= 01-2</t>
  </si>
  <si>
    <t>01-5 &lt;= 01-2</t>
  </si>
  <si>
    <t>01-25 может принимать только значения 0 или 1</t>
  </si>
  <si>
    <t>01-26 может принимать только значения 0 или 1</t>
  </si>
  <si>
    <t>01-27 может принимать только значения 0 или 1</t>
  </si>
  <si>
    <t>02-3 = 02-6 + 02-8</t>
  </si>
  <si>
    <t>02-3 &gt;= 02-4 + 02-5</t>
  </si>
  <si>
    <t>02-7 &lt;= 02-3</t>
  </si>
  <si>
    <t>Если 02-8 = 02-3, то 02-4 = 02-9 и 02-5 = 02-10</t>
  </si>
  <si>
    <t>02-9 &lt;= 02-4</t>
  </si>
  <si>
    <t>02-8 &gt;= 02-9 + 02-10</t>
  </si>
  <si>
    <t>02-6 &gt;= (02-4 + 02-5) - (02-9 + 02-10)</t>
  </si>
  <si>
    <t>02-10 &lt;= 02-5</t>
  </si>
  <si>
    <t>Если 02-11 = 02-8, то 02-9 = 02-12 и 02-10 = 02-13</t>
  </si>
  <si>
    <t>02-12 &lt;= 02-9</t>
  </si>
  <si>
    <t>02-11 &gt;= 02-12 + 02-13</t>
  </si>
  <si>
    <t>02-13 &lt;= 02-10</t>
  </si>
  <si>
    <t>02-14 &lt;= 02-11</t>
  </si>
  <si>
    <t>03-3 = 03-6 + 03-8</t>
  </si>
  <si>
    <t>03-3 &gt;= 03-4 + 03-5</t>
  </si>
  <si>
    <t>03-7 &lt;= 03-3</t>
  </si>
  <si>
    <t>Если 03-8 = 03-3, то 03-4 = 03-9 и 03-5 = 03-10</t>
  </si>
  <si>
    <t>03-9 &lt;= 03-4</t>
  </si>
  <si>
    <t>03-8 &gt;= 03-9 + 03-10</t>
  </si>
  <si>
    <t>03-6 &gt;= (03-4 + 03-5) - (03-9 + 03-10)</t>
  </si>
  <si>
    <t>03-10 &lt;= 03-5</t>
  </si>
  <si>
    <t>Если 03-11 = 03-8, то 03-9 = 03-12 и 03-10 = 03-13</t>
  </si>
  <si>
    <t>03-12 &lt;= 03-9</t>
  </si>
  <si>
    <t>03-11 &gt;= 03-12 + 03-13</t>
  </si>
  <si>
    <t>03-13 &lt;= 03-10</t>
  </si>
  <si>
    <t>03-14 &lt;= 03-11</t>
  </si>
  <si>
    <t>03 &gt;= 02 Значения граф в строке 03 больше или равны соответствующим значениям в строке 02</t>
  </si>
  <si>
    <t>04-3 &gt;= 04-4 + 04-5</t>
  </si>
  <si>
    <t>04-6 &lt;= 04-3</t>
  </si>
  <si>
    <t>Если 04-6 = 04-3, то 04-4 = 04-7 и 04-5 = 04-8</t>
  </si>
  <si>
    <t>04-7 &lt;= 04-4</t>
  </si>
  <si>
    <t>04-6 &gt;= 04-7 + 04-8</t>
  </si>
  <si>
    <t>04-8 &lt;= 04-5</t>
  </si>
  <si>
    <t>04-11 &lt;= 04-3</t>
  </si>
  <si>
    <t>Если 04-3 = 04-6, то 06-3 = 06-6</t>
  </si>
  <si>
    <t>05-3 &gt;= 05-4 + 05-5</t>
  </si>
  <si>
    <t>05-6 &lt;= 05-3</t>
  </si>
  <si>
    <t>Если 05-6 = 05-3, то 05-4 = 05-7 и 05-5 = 05-8</t>
  </si>
  <si>
    <t>05-7 &lt;= 05-4</t>
  </si>
  <si>
    <t>05-6 &gt;= 05-7 + 05-8</t>
  </si>
  <si>
    <t>05-8 &lt;= 05-5</t>
  </si>
  <si>
    <t>05-11 &lt;= 05-3</t>
  </si>
  <si>
    <t>Если 05-3 = 05-6, то 07-3 = 07-6</t>
  </si>
  <si>
    <t>04 &gt;= 05 Значения граф в строке 04 больше или равны соответствующим значениям в строке 05</t>
  </si>
  <si>
    <t>06-3 &gt;= 06-4 + 06-5</t>
  </si>
  <si>
    <t>06-6 &lt;= 06-3</t>
  </si>
  <si>
    <t>Если 06-6 = 06-3, то 06-4 = 06-7 и 06-5 = 06-8</t>
  </si>
  <si>
    <t>06-7 &lt;= 06-4</t>
  </si>
  <si>
    <t>06-6 &gt;= 06-7 + 06-8</t>
  </si>
  <si>
    <t>06-8 &lt;= 06-5</t>
  </si>
  <si>
    <t>06 &gt;= 04 Значения граф в строке 06 больше или равны соответствующим значениям в строке 04</t>
  </si>
  <si>
    <t>07-3 &gt;= 07-4 + 07-5</t>
  </si>
  <si>
    <t>07-6 &lt;= 07-3</t>
  </si>
  <si>
    <t>Если 07-6 = 07-3, то 07-4 = 07-7 и 07-5 = 07-8</t>
  </si>
  <si>
    <t>07-7 &lt;= 07-4</t>
  </si>
  <si>
    <t>07-6 &gt;= 07-7 + 07-8</t>
  </si>
  <si>
    <t>07-8 &lt;= 07-5</t>
  </si>
  <si>
    <t>07 &gt;= 05 Значения граф в строке 07 больше или равны соответствующим значениям в строке 05</t>
  </si>
  <si>
    <t>06 &gt;= 07 Значения граф в строке 06 больше или равны соответствующим значениям в строке 07</t>
  </si>
  <si>
    <t>08-6 &lt;= 08-2</t>
  </si>
  <si>
    <t>Логические связи свода по форме № 7-НК</t>
  </si>
  <si>
    <t>Логическая формула</t>
  </si>
  <si>
    <t>гр.2 &gt; 0 при условии, что гр.32 &gt; 0</t>
  </si>
  <si>
    <t>гр.2 &lt;= гр.1</t>
  </si>
  <si>
    <t>гр.3 &gt; 0 при условии, что гр.31 &gt; 0</t>
  </si>
  <si>
    <t>гр.3 &lt;= гр.1</t>
  </si>
  <si>
    <t>гр.4 &lt;= гр.1</t>
  </si>
  <si>
    <t>гр.4 &lt;= гр.33</t>
  </si>
  <si>
    <t>гр.5 &lt;= гр.1</t>
  </si>
  <si>
    <t>гр.6 &lt;= гр.1</t>
  </si>
  <si>
    <t>гр.8 &lt;= гр.1</t>
  </si>
  <si>
    <t>гр.10 &lt;= гр.1</t>
  </si>
  <si>
    <t>гр.11 &lt;= гр.1</t>
  </si>
  <si>
    <t>гр.11 &lt;= гр.36</t>
  </si>
  <si>
    <t>гр.23 + гр.24 &lt;= гр.22</t>
  </si>
  <si>
    <t>гр.25 &lt;= гр.22</t>
  </si>
  <si>
    <t>гр.25 &gt;= гр.20</t>
  </si>
  <si>
    <t>гр.26 + гр.28 &lt;= гр.22</t>
  </si>
  <si>
    <t>гр.29 &gt; 0 при условии, что гр.28 &gt; 0</t>
  </si>
  <si>
    <t>гр.30 &lt;= гр.28</t>
  </si>
  <si>
    <t>гр.31 + гр.32 &lt;= гр.29</t>
  </si>
  <si>
    <t>гр.50 &lt;= гр.40</t>
  </si>
  <si>
    <t>гр.53 &lt;= гр.43</t>
  </si>
  <si>
    <t xml:space="preserve">Составлена на основании формы № 7-нк, </t>
  </si>
  <si>
    <t xml:space="preserve">утвержденной </t>
  </si>
  <si>
    <t>СИСТЕМЫ МИНКУЛЬТУРЫ РОССИИ</t>
  </si>
  <si>
    <t>Наименование отчитывающейся организации</t>
  </si>
  <si>
    <t xml:space="preserve">                                           </t>
  </si>
  <si>
    <t>(ф.и.о.)</t>
  </si>
  <si>
    <t>06 = 07 тогда и только тогда, когда 04 = 05</t>
  </si>
  <si>
    <t>из них (из гр. 2) доступны для лиц с нарушением</t>
  </si>
  <si>
    <t>в оперативном управлении или хозяйственном ведении</t>
  </si>
  <si>
    <t>зрительные залы</t>
  </si>
  <si>
    <t>число зрительных залов, единиц</t>
  </si>
  <si>
    <t>вместимость зрительных залов, мест</t>
  </si>
  <si>
    <t>Число специализированного оборудования для инвалидов, единиц</t>
  </si>
  <si>
    <t>Число специали-зированных транспортных средств, единиц</t>
  </si>
  <si>
    <t>Число автоклубов, единиц
(из гр. 29)</t>
  </si>
  <si>
    <t>Число выездов автоклубов в сельские населенные пункты, единиц</t>
  </si>
  <si>
    <t>Число клубных формирований, всего (сумма граф 6, 8)</t>
  </si>
  <si>
    <t>формирования/кружки самодеятельного народного творчества</t>
  </si>
  <si>
    <t>№ графы</t>
  </si>
  <si>
    <t>из них (из гр. 11)</t>
  </si>
  <si>
    <t>формирования/кружки технического творчества</t>
  </si>
  <si>
    <t>спортивные формирования/кружки</t>
  </si>
  <si>
    <t xml:space="preserve"> число коллективов, имеющих звание (из гр. 8)</t>
  </si>
  <si>
    <t>для молодежи от 14 до 35 лет</t>
  </si>
  <si>
    <t xml:space="preserve">для молодежи от 14 до 35 лет </t>
  </si>
  <si>
    <t>Раздел 2. Клубные формирования</t>
  </si>
  <si>
    <t>Культурно-массовые мероприятия, всего</t>
  </si>
  <si>
    <t>Раздел 3. Культурно-массовые мероприятия</t>
  </si>
  <si>
    <t>лауреат международного конкурса (фестиваля)</t>
  </si>
  <si>
    <t>лауреат всероссийского конкурса (фестиваля)</t>
  </si>
  <si>
    <t>лауреат регионального конкурса (фестиваля)</t>
  </si>
  <si>
    <t>из численности  работников, относящихся к основному персоналу  имеют  образование (из гр. 4)</t>
  </si>
  <si>
    <t>из численности штатных работников (гр. 3) имеют стаж работы в профильных организациях</t>
  </si>
  <si>
    <r>
      <rPr>
        <b/>
        <sz val="11"/>
        <color theme="1"/>
        <rFont val="Calibri"/>
        <family val="2"/>
        <charset val="204"/>
        <scheme val="minor"/>
      </rPr>
      <t>Раздел 4. Персонал организации</t>
    </r>
    <r>
      <rPr>
        <sz val="11"/>
        <color theme="1"/>
        <rFont val="Calibri"/>
        <family val="2"/>
        <scheme val="minor"/>
      </rPr>
      <t xml:space="preserve"> (на конец года)
</t>
    </r>
  </si>
  <si>
    <t>Раздел 5. Поступление и использование финансовых средств</t>
  </si>
  <si>
    <t>на социально значимые мероприятия</t>
  </si>
  <si>
    <t>строка 02 - Всего, единиц</t>
  </si>
  <si>
    <t>строка 03 - В них участников, человек</t>
  </si>
  <si>
    <t>строка 04 - Число мероприятий, единиц</t>
  </si>
  <si>
    <t>строка 05 - из них платных мероприятий</t>
  </si>
  <si>
    <t>строка 06 - Посещения на мероприятиях, человек</t>
  </si>
  <si>
    <t>строка 07 - из них на платных мероприятиях</t>
  </si>
  <si>
    <t>Ф.И.О.</t>
  </si>
  <si>
    <t>Должностное лицо, ответственное за предоставление статистической информации</t>
  </si>
  <si>
    <t>Код отчитывающейся организации по ОКПО (для территориально обособленного подразделения юридического лица – идентификационный номер)</t>
  </si>
  <si>
    <t>должность</t>
  </si>
  <si>
    <t>01-25 &lt;= 01-24</t>
  </si>
  <si>
    <t>01-27 &lt;= 01-26</t>
  </si>
  <si>
    <t>01-24 может принимать только значения 0 или 1</t>
  </si>
  <si>
    <t>01-30 &lt;= 01-29</t>
  </si>
  <si>
    <t>02-8 - 02-11 &gt;= (02-9 + 02-10) - (02-12 + 02-13)</t>
  </si>
  <si>
    <t>03-8 - 03-11 &gt;= (03-9 + 03-10) - (03-12 + 03-13)</t>
  </si>
  <si>
    <t>04-3 - 04-6 &gt;= (04-4 + 04-5) - (04-7 + 04-8)</t>
  </si>
  <si>
    <t>04-9 &lt;= 04-3</t>
  </si>
  <si>
    <t>04-10 &lt;= 04-3</t>
  </si>
  <si>
    <t>04-11 &gt; 0 при условии, что 01-29 &gt; 0</t>
  </si>
  <si>
    <t>05-3 - 05-6 &gt;= (05-4 + 05-5) - (05-7 + 05-8)</t>
  </si>
  <si>
    <t>05-9 &lt;= 05-3</t>
  </si>
  <si>
    <t>05-10 &lt;= 05-3</t>
  </si>
  <si>
    <t>06-3 - 06-6 &gt;= (06-4 + 06-5) - (06-7 + 06-8)</t>
  </si>
  <si>
    <t>06-11 &lt;= 06-3</t>
  </si>
  <si>
    <t>07-3 - 07-6 &gt;= (07-4 + 07-5) - (07-7 + 07-8)</t>
  </si>
  <si>
    <t>07-11 &lt;= 07-3</t>
  </si>
  <si>
    <t>Раздел 4. Персонал организации (на конец года)</t>
  </si>
  <si>
    <t>08-3 &lt;= 08-2</t>
  </si>
  <si>
    <t>08-4 &lt;= 08-2</t>
  </si>
  <si>
    <t>08-4 &gt; 0 при условии, что 09-13 &gt; 0</t>
  </si>
  <si>
    <t>08-5 &lt;= 08-2</t>
  </si>
  <si>
    <t>08-4 &gt;= 08-7 + 08-8</t>
  </si>
  <si>
    <t>08-3 = 08-9 + 08-10 + 08-11</t>
  </si>
  <si>
    <t>09-2 = 09-3 + 09-4 + 09-5 + 09-9</t>
  </si>
  <si>
    <t>09-5 &gt;= 09-6 + 09-7 + 09-8</t>
  </si>
  <si>
    <t>09-10 &gt;= 09-11 + 09-15 + 09-17 + 09-20</t>
  </si>
  <si>
    <t>09-12 &lt;= 09-11</t>
  </si>
  <si>
    <t>09-13 &lt;= 09-11</t>
  </si>
  <si>
    <t>09-13 &gt; 0 при условии, что 08-4 &gt; 0</t>
  </si>
  <si>
    <t>09-14 &lt;= 09-13</t>
  </si>
  <si>
    <t>09-14 &lt;= 09-12</t>
  </si>
  <si>
    <t>09-16 &lt;= 09-15</t>
  </si>
  <si>
    <t>09-18 &lt;= 09-17</t>
  </si>
  <si>
    <t>09-19 &lt;= 09-17</t>
  </si>
  <si>
    <t>09-21 &lt;= 09-20</t>
  </si>
  <si>
    <r>
      <t>Полное наименование отчитывающейся организации в соответствии с формой 7-НК 
(</t>
    </r>
    <r>
      <rPr>
        <b/>
        <sz val="10"/>
        <color theme="1"/>
        <rFont val="Times New Roman"/>
        <family val="1"/>
        <charset val="204"/>
      </rPr>
      <t xml:space="preserve">Выберите № записи в соответствии с расположением КДУ: </t>
    </r>
    <r>
      <rPr>
        <sz val="10"/>
        <color theme="1"/>
        <rFont val="Times New Roman"/>
        <family val="1"/>
        <charset val="204"/>
      </rPr>
      <t>Записи 1 соответствует культбригада, записям 2-11  КДУ городских населенных пунктов, записям 12-46 КДУ сельских населенных пунктов)</t>
    </r>
  </si>
  <si>
    <t>Если 02-3 = 02-4 + 02-5, то 03-3 = 03-4 + 03-5</t>
  </si>
  <si>
    <t>Если 02-8 = 02-9 + 02-10, то 03-8 = 03-9 + 03-10</t>
  </si>
  <si>
    <t>Если 02-11 = 02-12 + 02-13, то 03-11 = 03-12 + 03-13</t>
  </si>
  <si>
    <t>передвижной центр культуры (культбригада)</t>
  </si>
  <si>
    <t>Если 04-3 = 04-4 + 04-5, то 06-3 = 06-4 + 06-5</t>
  </si>
  <si>
    <t>Если 04-6 = 04-7 + 04-8, то 06-6 = 06-7 + 06-8</t>
  </si>
  <si>
    <t>Если 05-3 = 05-4 + 05-5, то 07-3 = 07-4 + 07-5</t>
  </si>
  <si>
    <t>Если 05-6 = 05-7 + 05-8, то 07-6 = 07-7 + 07-8</t>
  </si>
  <si>
    <t>Логический контроль записи</t>
  </si>
  <si>
    <t>Типы организаций</t>
  </si>
  <si>
    <t>Число организаций культурно-досугового типа (включая обособленные подразделения), ед.</t>
  </si>
  <si>
    <t>из них число организаций занимающихся</t>
  </si>
  <si>
    <t>Из общего числа организаций культурно-досугового типа (из гр.1) - число организаций имеют:</t>
  </si>
  <si>
    <t>автоклубы</t>
  </si>
  <si>
    <t>Организации культурно-досугового типа</t>
  </si>
  <si>
    <t>в том числе в сельской местности</t>
  </si>
  <si>
    <t>из общего числа организаций (стр.1) - передвижные</t>
  </si>
  <si>
    <t>Число зданий, ед.</t>
  </si>
  <si>
    <t>Число помещений - всего, ед.</t>
  </si>
  <si>
    <t>Из общего числа помещений (из гр.22)</t>
  </si>
  <si>
    <t>Из числа досуговых помещений помещения(из гр.28) для музейной и библиотечной работы, ед.</t>
  </si>
  <si>
    <t>Из общей площади досуговых помещений (из гр. 29)</t>
  </si>
  <si>
    <t>число зрительных залов, ед.</t>
  </si>
  <si>
    <t>число досуговых помещений, ед.</t>
  </si>
  <si>
    <t>КЛУБНЫЕ  ФОРМИРОВАНИЯ</t>
  </si>
  <si>
    <t>Число клубных формирований, ед.</t>
  </si>
  <si>
    <t>Число любительских объединений,  клубов по интересам, ед. (из гр.39)</t>
  </si>
  <si>
    <t>в них участников, чел. (из гр.42)</t>
  </si>
  <si>
    <t>Число инклюзивных формирований, включающих в состав инвалидов и лиц с ОВЗ, ед. (из гр.39)</t>
  </si>
  <si>
    <t>в них участников, чел.  (из гр.42)</t>
  </si>
  <si>
    <t>Число прочих клубных формирований, ед. (из гр.39)</t>
  </si>
  <si>
    <t>Число участников в прочих клубных формированиях, чел  (из гр.42)</t>
  </si>
  <si>
    <t xml:space="preserve">Из  них </t>
  </si>
  <si>
    <t>Всего (сумма граф 45, 49)</t>
  </si>
  <si>
    <t>Всего (сумма граф 46, 52)</t>
  </si>
  <si>
    <t>молодежь от 14 до 35 лет</t>
  </si>
  <si>
    <t xml:space="preserve"> для молодежи от 14 до 35 лет</t>
  </si>
  <si>
    <t>Из общего числа прочих клубных формирований и участников в них ( из граф 49, 52)</t>
  </si>
  <si>
    <t>Число участников в формированиях/ кружках самодеятельного народного творчества, чел. (из гр.52)</t>
  </si>
  <si>
    <t>работающих на платной основе, ед.</t>
  </si>
  <si>
    <t xml:space="preserve">молодежь от  14 до 35 лет </t>
  </si>
  <si>
    <t xml:space="preserve"> на платной основе, чел.</t>
  </si>
  <si>
    <t>Число культурно-массовых мероприятий, всего, ед.</t>
  </si>
  <si>
    <t>число мероприятий, доступных для восприятия инвалидами и лицами с ОВЗ, ед.</t>
  </si>
  <si>
    <t>число мероприятий, с применением специализированных транспортных средств, ед.</t>
  </si>
  <si>
    <t>Число культурно-массовых мероприятий на платной основе - всего, ед.</t>
  </si>
  <si>
    <t>число мероприятий с участием инвалидов и лиц с ОВЗ на платной основе, ед.</t>
  </si>
  <si>
    <t>число мероприятий, доступных для восприятия инвалидами и лицами с ОВЗ  на платной основе, ед.</t>
  </si>
  <si>
    <t>Число посещений культурно-массовых мероприятий - всего, чел.</t>
  </si>
  <si>
    <t>число посещений культурно-досуговых мероприятий, чел.</t>
  </si>
  <si>
    <t>Число посещений культурно-массовых мероприятий на платной основе - всего, чел.</t>
  </si>
  <si>
    <t>ПЕРСОНАЛ ОРГАНИЗАЦИЙ (на конец года)</t>
  </si>
  <si>
    <t>ПОСТУПЛЕНИЕ И ИСПОЛЬЗОВАНИЕ ФИНАНСОВЫХ СРЕДСТВ</t>
  </si>
  <si>
    <t>специализированное оборудование для инвалидов</t>
  </si>
  <si>
    <t>специализированные транспортные средства</t>
  </si>
  <si>
    <t>Число автоматизированных рабочих мест, ед.</t>
  </si>
  <si>
    <t>Число единиц специализированного оборудования для инвалидов, единиц</t>
  </si>
  <si>
    <t>Число специализированных транспортных средств, единиц</t>
  </si>
  <si>
    <t>Число  формирований / кружков самодеятельного народного творчества - всего, ед. (из гр.49)</t>
  </si>
  <si>
    <t>число мероприятий с участием инвалидов и лиц с ОВЗ</t>
  </si>
  <si>
    <t>число мероприятий,  с применением специализированных транспортных средств на платной основе, ед.</t>
  </si>
  <si>
    <t>число посещений мероприятий,  с применением специализированных транспортных средств, чел.</t>
  </si>
  <si>
    <t>число посещений мероприятий,  с применением специализированных транспортных средств на платной основе, чел.</t>
  </si>
  <si>
    <t>Израсходовано всего, тыс.руб.</t>
  </si>
  <si>
    <r>
      <t xml:space="preserve">03 &gt;= 02 </t>
    </r>
    <r>
      <rPr>
        <sz val="8"/>
        <color theme="1"/>
        <rFont val="Calibri"/>
        <family val="2"/>
        <charset val="204"/>
        <scheme val="minor"/>
      </rPr>
      <t>Значения граф в строке 03 больше или равны соответствующим значениям в строке 02</t>
    </r>
  </si>
  <si>
    <r>
      <t xml:space="preserve">04 &gt;= 05 </t>
    </r>
    <r>
      <rPr>
        <sz val="8"/>
        <color theme="1"/>
        <rFont val="Calibri"/>
        <family val="2"/>
        <charset val="204"/>
        <scheme val="minor"/>
      </rPr>
      <t>Значения граф в строке 04 больше или равны соответствующим значениям в строке 05</t>
    </r>
  </si>
  <si>
    <r>
      <t xml:space="preserve">06 &gt;= 04 </t>
    </r>
    <r>
      <rPr>
        <sz val="8"/>
        <color theme="1"/>
        <rFont val="Calibri"/>
        <family val="2"/>
        <charset val="204"/>
        <scheme val="minor"/>
      </rPr>
      <t>Значения граф в строке 06 больше или равны соответствующим значениям в строке 04</t>
    </r>
  </si>
  <si>
    <r>
      <t xml:space="preserve">07 &gt;= 05 </t>
    </r>
    <r>
      <rPr>
        <sz val="8"/>
        <color theme="1"/>
        <rFont val="Calibri"/>
        <family val="2"/>
        <charset val="204"/>
        <scheme val="minor"/>
      </rPr>
      <t>Значения граф в строке 07 больше или равны соответствующим значениям в строке 05</t>
    </r>
  </si>
  <si>
    <r>
      <t xml:space="preserve">06 &gt;= 07 </t>
    </r>
    <r>
      <rPr>
        <sz val="8"/>
        <color theme="1"/>
        <rFont val="Calibri"/>
        <family val="2"/>
        <charset val="204"/>
        <scheme val="minor"/>
      </rPr>
      <t>Значения граф в строке 06 больше или равны соответствующим значениям в строке 07</t>
    </r>
  </si>
  <si>
    <t>Проверка формата значений записи</t>
  </si>
  <si>
    <t>гр.10 &lt;= гр.35</t>
  </si>
  <si>
    <t>гр.39 = гр.45 + гр.49</t>
  </si>
  <si>
    <t>гр.39 &gt;= гр.40 + гр.41</t>
  </si>
  <si>
    <t>гр.42 = гр.46 + гр.52</t>
  </si>
  <si>
    <t>гр.42 &gt;= гр.43 + гр.44</t>
  </si>
  <si>
    <t>гр.47 &lt;= гр.39</t>
  </si>
  <si>
    <t>Если гр.39 = гр.49, то гр.40 = гр.50 и гр.41 = гр.51</t>
  </si>
  <si>
    <t>гр.49 &gt;= гр.50 + гр.51</t>
  </si>
  <si>
    <t>гр.45 &gt;= (гр.40 + гр.41) - (гр.50 + гр.51)</t>
  </si>
  <si>
    <t>гр.51 &lt;= гр.41</t>
  </si>
  <si>
    <t>Если гр.42 = гр.52, то гр.43 = гр.53 и гр.44 = гр.54</t>
  </si>
  <si>
    <t>гр.54 &lt;= гр.44</t>
  </si>
  <si>
    <t>гр.52 &gt;= гр.53 + гр.54</t>
  </si>
  <si>
    <t>гр.46 &gt;= (гр.43 + гр.44) - (гр.53 + гр.54)</t>
  </si>
  <si>
    <t>гр.55 &lt;= гр.49</t>
  </si>
  <si>
    <t>Если гр.55 = гр.49, то гр.50 = гр.56 и гр.51 = гр.57</t>
  </si>
  <si>
    <t>гр.55 &gt;= гр.56 + гр.57</t>
  </si>
  <si>
    <t>гр.49 - гр.55 &gt;= (гр.50 + гр.51) - (гр.56 + гр.57)</t>
  </si>
  <si>
    <t>гр.58 &lt;= гр.55</t>
  </si>
  <si>
    <t>гр.59 &lt;= гр.52</t>
  </si>
  <si>
    <t>Если гр.59 = гр.52, то гр.53 = гр.60 и гр.54 = гр.61</t>
  </si>
  <si>
    <t>гр.59 &gt;= гр.60 + гр.61</t>
  </si>
  <si>
    <t>гр.52 - гр.59 &gt;= (гр.53 + гр.54) - (гр.60 + гр.61)</t>
  </si>
  <si>
    <t>гр.62 &lt;= гр.59</t>
  </si>
  <si>
    <t>гр.64 &gt;= гр.63</t>
  </si>
  <si>
    <t>гр.66 &gt;= гр.65</t>
  </si>
  <si>
    <t>Раздел 4. Персонал учреждения (на конец года)</t>
  </si>
  <si>
    <t>гр.48 &lt;= гр.42</t>
  </si>
  <si>
    <t>логический контроль строки</t>
  </si>
  <si>
    <t>юридические лица – организации культурно-досугового типа, юридические лица - организации, имеющие в своем составе обособленные структурные подразделения, осуществляющие культурно-досуговую деятельность (полный перечень респондентов приведен в указаниях по заполнению формы федерального статистического наблюдения):</t>
  </si>
  <si>
    <t xml:space="preserve">– Министерству культуры Российской Федерации;  </t>
  </si>
  <si>
    <t>отчитывающейся организации по ОКПО 
(для территориально обособленного подразделения юридического лица – идентификационный номер)</t>
  </si>
  <si>
    <t>Направление основной деятельности головной организации</t>
  </si>
  <si>
    <t>Число организаций, включенных в сводную форму</t>
  </si>
  <si>
    <t>Коды по ОКЕИ: единица - 642; место - 698; квадратный метр - 055</t>
  </si>
  <si>
    <t>Из них (из гр. 2) 
доступны для лиц с нарушением</t>
  </si>
  <si>
    <t>Число клубных формиро-ваний, всего (сумма граф 6, 8)</t>
  </si>
  <si>
    <t>любительские объединения, клубы по интересам</t>
  </si>
  <si>
    <t>инклюзив-ные, включающие в состав инвалидов и лиц с ОВЗ</t>
  </si>
  <si>
    <t>формиро-вания / кружки самодея-тельного народного творчества</t>
  </si>
  <si>
    <t>формиро-вания / кружки технического творчества</t>
  </si>
  <si>
    <t xml:space="preserve">спортивные формирова-ния/
кружки
</t>
  </si>
  <si>
    <t>число коллективов, имеющих звание (из гр. 8)</t>
  </si>
  <si>
    <t>лауреат междуна-родного конкурса (фестиваля)</t>
  </si>
  <si>
    <t>лауреат всероссий-ского конкурса (фестиваля)</t>
  </si>
  <si>
    <r>
      <t>Раздел 3.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Культурно-массовые мероприятия</t>
    </r>
  </si>
  <si>
    <t>Культурно- массовые мероприятия, всего</t>
  </si>
  <si>
    <t>из численности  работников, относящихся к основному персоналу  имеют  образование
(из гр. 4)</t>
  </si>
  <si>
    <r>
      <t xml:space="preserve">Раздел 4. Персонал учреждения
</t>
    </r>
    <r>
      <rPr>
        <sz val="10"/>
        <rFont val="Times New Roman"/>
        <family val="1"/>
        <charset val="204"/>
      </rPr>
      <t>(на конец года)</t>
    </r>
  </si>
  <si>
    <t>Число единиц специализи-рованного оборудования для инвалидов, единиц</t>
  </si>
  <si>
    <t>Число специализи-рованных транспортных средств, единиц</t>
  </si>
  <si>
    <t>Из общего числа организаций (стр.1) - передвижные</t>
  </si>
  <si>
    <t>число мероприятий,  с применением специализиро-ванных транспортных средств на платной основе, ед.</t>
  </si>
  <si>
    <t>число посещений мероприятий,  с применением специализиро-ванных транспортных средств, чел.</t>
  </si>
  <si>
    <t>число посещений мероприятий,  с применением специализиро-ванных транспортных средств на платной основе, чел.</t>
  </si>
  <si>
    <t>прошли обучение (инструкти-рование) по вопросам, связанным с предоставлением услуг инвалидам и лицам с ОВЗ</t>
  </si>
  <si>
    <t>от основных видов уставной деятель-ности</t>
  </si>
  <si>
    <t>04-3 - 05-3 &gt;= (04-4 + 04-5) - (05-4 + 05-5)</t>
  </si>
  <si>
    <t>04-6 - 05-6 &gt;= (04-7 + 04-8) - (05-7 + 05-8)</t>
  </si>
  <si>
    <t>06-3 - 07-3 &gt;= (06-4 + 06-5) - (07-4 + 07-5)</t>
  </si>
  <si>
    <t>06-6 - 07-6 &gt;= (06-7 + 06-8) - (07-7 + 07-8)</t>
  </si>
  <si>
    <t xml:space="preserve">Полное наименование отчитывающейся организации в соответствии с формой 7-НК </t>
  </si>
  <si>
    <t>Число посещений на мероприятиях с применением специализированных транспортных средств</t>
  </si>
  <si>
    <t>Число посещений культурно-массовых мероприятий на платной основе</t>
  </si>
  <si>
    <t>Число участиков клубных формирований</t>
  </si>
  <si>
    <t>Контроль соответствия форм</t>
  </si>
  <si>
    <t>Если 04-4 = 04-7, то 06-4 = 06-7</t>
  </si>
  <si>
    <t>Если 04-5 = 04-8, то 06-5 = 06-8</t>
  </si>
  <si>
    <t>Если 05-4 = 05-7, то 07-4 = 07-7</t>
  </si>
  <si>
    <t>Если 05-5 = 05-8, то 07-5 = 07-8</t>
  </si>
  <si>
    <t>Если 02-3= 02-8, то 03-3= 03-8</t>
  </si>
  <si>
    <t>Если 02-8= 02-11, то 03-8= 03-11</t>
  </si>
  <si>
    <t>Если гр.39 = гр.49, то гр.42 = гр.52</t>
  </si>
  <si>
    <t>Если гр.49 = гр.55, то гр.52 = гр.59</t>
  </si>
  <si>
    <t xml:space="preserve">молодежь от 14 до 35 лет </t>
  </si>
  <si>
    <t>число посещений культурно-досуговых мероприятий на платной основе, чел.</t>
  </si>
  <si>
    <t>02-8 &gt;= 02-11 + 02-15 + 02-16</t>
  </si>
  <si>
    <t>03-8 &gt;= 03-11 + 03-15 + 03-16</t>
  </si>
  <si>
    <t>гр.52 &gt;= гр.59 + гр.64 +гр.66</t>
  </si>
  <si>
    <t>гр.49 &gt;= гр.55 + гр.63 +гр.65</t>
  </si>
  <si>
    <t>из них (из гр. 2) число собственных зданий</t>
  </si>
  <si>
    <t>из общего числа помещений (из гр. 12)</t>
  </si>
  <si>
    <t>из числа досуговых помещений (из гр.18) помещения для музейной и библиотечной работы</t>
  </si>
  <si>
    <t>из общей площади досуговых помещений (из гр.19)</t>
  </si>
  <si>
    <t>Количество населенных пунктов обслуживаемых автоклубами</t>
  </si>
  <si>
    <t>Наличие собственного Интернет-сайта (да - 1, нет - 0)</t>
  </si>
  <si>
    <t>Наличие версии собственного Интернет-сайта, доступной для слепых и слабовидящих (да - 1, нет - 0)</t>
  </si>
  <si>
    <t>в том числе коллективы (из гр. 11)</t>
  </si>
  <si>
    <t>в том числе коллективы (из гр. 17)</t>
  </si>
  <si>
    <t>вокальные</t>
  </si>
  <si>
    <t>хоры</t>
  </si>
  <si>
    <t>из них (из гр. 18)</t>
  </si>
  <si>
    <t>академические</t>
  </si>
  <si>
    <t>народные</t>
  </si>
  <si>
    <t>ансамбли</t>
  </si>
  <si>
    <t>из них (из гр. 21)</t>
  </si>
  <si>
    <t>студии эстрадного пения</t>
  </si>
  <si>
    <t>хореографические</t>
  </si>
  <si>
    <t>в том числе коллективы (из гр. 25)</t>
  </si>
  <si>
    <t>народного танца</t>
  </si>
  <si>
    <t>классического танца</t>
  </si>
  <si>
    <t>современного танца</t>
  </si>
  <si>
    <t>бального и эстрадно-спортивного танца</t>
  </si>
  <si>
    <t>инструментальные</t>
  </si>
  <si>
    <t>в том числе коллективы (из гр. 30)</t>
  </si>
  <si>
    <t>из них (из гр. 31)</t>
  </si>
  <si>
    <t>из них (из гр. 36)</t>
  </si>
  <si>
    <t>оркестры</t>
  </si>
  <si>
    <t>народных инструментов</t>
  </si>
  <si>
    <t>духовых инструментов</t>
  </si>
  <si>
    <t>джазовые и эстрадные</t>
  </si>
  <si>
    <t>симфонические</t>
  </si>
  <si>
    <t>камерные</t>
  </si>
  <si>
    <t>театральные</t>
  </si>
  <si>
    <t>в том числе коллективы (из гр. 41)</t>
  </si>
  <si>
    <t>драматические</t>
  </si>
  <si>
    <t>театры кукол</t>
  </si>
  <si>
    <t>музыкальные</t>
  </si>
  <si>
    <t>театры эстрады</t>
  </si>
  <si>
    <t>фольклорные</t>
  </si>
  <si>
    <t>изобразительного искусства</t>
  </si>
  <si>
    <t>декоративно-прикладного искусства</t>
  </si>
  <si>
    <t>кино-фото-видео-любителей</t>
  </si>
  <si>
    <t>циркового искусства</t>
  </si>
  <si>
    <t>01-6 &lt;= 01-2</t>
  </si>
  <si>
    <t>01-2 &gt;= 01-7 + 01-8</t>
  </si>
  <si>
    <t>01-2 = 01-9 + 01-10 + 01-11</t>
  </si>
  <si>
    <t>01-10 &lt;= 01-15</t>
  </si>
  <si>
    <t>01-12 &gt;= 01-2</t>
  </si>
  <si>
    <t>01-12 &gt;= 01-13 + 01-14</t>
  </si>
  <si>
    <t>01-15 &lt;= 01-12</t>
  </si>
  <si>
    <t>01-12 &gt;= 01-16 + 01-18</t>
  </si>
  <si>
    <t>01-19 &gt; 0 при условии, что 01-18 &gt; 0</t>
  </si>
  <si>
    <t>01-20 &lt;= 01-18</t>
  </si>
  <si>
    <t>01-19 &gt;= 01-21 + 01-22</t>
  </si>
  <si>
    <t>01-32 &lt;= 01-31</t>
  </si>
  <si>
    <t>02-11 = 02-17 + 02-25 + 02-30 + 02-41 + 02-46 + 02-47 + 02-48 + 02-49 + 02-50 + 02-51</t>
  </si>
  <si>
    <t>02-17 &gt;= 02-18 + 02-21 + 02-24</t>
  </si>
  <si>
    <t>02-18 = 02-19 + 02-20</t>
  </si>
  <si>
    <t>02-21 = 02-22 + 02-23</t>
  </si>
  <si>
    <t>02-25 &gt;= 02-26 + 02-27 + 02-28 + 02-29</t>
  </si>
  <si>
    <t>02-30 &gt;= 02-31 + 02-36</t>
  </si>
  <si>
    <t>02-31 &gt;= 02-32 + 02-33 + 02-34 + 02-35</t>
  </si>
  <si>
    <t>02-41 &gt;= 02-42 + 02-43 + 02-44 + 02-45</t>
  </si>
  <si>
    <t>02-52 + 02-53 &lt;= 02-8</t>
  </si>
  <si>
    <t>02-54 &lt;= 02-8</t>
  </si>
  <si>
    <t>02-55 &lt;= 02-8</t>
  </si>
  <si>
    <t>02-56 &lt;= 02-8</t>
  </si>
  <si>
    <t>02-57 &lt;= 02-8</t>
  </si>
  <si>
    <t>03-11 = 03-17 + 03-25 + 03-30 + 03-41 + 03-46 + 03-47 + 03-48 + 03-49 + 03-50 + 03-51</t>
  </si>
  <si>
    <t>03-17 &gt;= 03-18 + 03-21 + 03-24</t>
  </si>
  <si>
    <t>03-18 = 03-19 + 03-20</t>
  </si>
  <si>
    <t>03-21 = 03-22 + 03-23</t>
  </si>
  <si>
    <t>03-25 &gt;= 03-26 + 03-27 + 03-28 + 03-29</t>
  </si>
  <si>
    <t>03-30 &gt;= 03-31 + 03-36</t>
  </si>
  <si>
    <t>03-31 &gt;= 03-32 + 03-33 + 03-34 + 03-35</t>
  </si>
  <si>
    <t>03-41 &gt;= 03-42 + 03-43 + 03-44 + 03-45</t>
  </si>
  <si>
    <t>03-52 + 03-53 &lt;= 03-8</t>
  </si>
  <si>
    <t>03-54 &lt;= 03-8</t>
  </si>
  <si>
    <t>03-55 &lt;= 03-8</t>
  </si>
  <si>
    <t>03-56 &lt;= 03-8</t>
  </si>
  <si>
    <t>03-57 &lt;= 03-8</t>
  </si>
  <si>
    <t>от 05.10.2020 № 616</t>
  </si>
  <si>
    <t>(заполняется органами исполнительной власти субъекта Российской Федерации)</t>
  </si>
  <si>
    <t>за 2020 г.</t>
  </si>
  <si>
    <t>Из них (из гр. 2) 
число собственных зданий</t>
  </si>
  <si>
    <t>Досуговые помещения</t>
  </si>
  <si>
    <t>из общей площади досуговых помещений (из гр. 19)</t>
  </si>
  <si>
    <t>из числа досуговых помещений (из гр. 18) помещения для музейной и библиотечной работы</t>
  </si>
  <si>
    <t>Наличие собственного Интернет-сайта,
(да - 1, нет - 0)</t>
  </si>
  <si>
    <t>Число специализиро-ванного оборудования для инвалидов, единиц</t>
  </si>
  <si>
    <t>Количество населенных пунктов, обслуживаемых автоклубами</t>
  </si>
  <si>
    <t>в том числе коллективы
(из гр. 17)</t>
  </si>
  <si>
    <t>из них
(из гр. 18)</t>
  </si>
  <si>
    <t>академи-ческие</t>
  </si>
  <si>
    <t>из них
(из гр. 21)</t>
  </si>
  <si>
    <t>хореогра-фические</t>
  </si>
  <si>
    <t>в том числе коллективы
(из гр. 25)</t>
  </si>
  <si>
    <t>класси-ческого танца</t>
  </si>
  <si>
    <t>современ-ного танца</t>
  </si>
  <si>
    <t>инстру-мен-таль-ные</t>
  </si>
  <si>
    <t>в том числе коллективы
(из гр. 30)</t>
  </si>
  <si>
    <t>народных инстру-ментов</t>
  </si>
  <si>
    <t>духовых инстру-ментов</t>
  </si>
  <si>
    <t>симфони-ческие</t>
  </si>
  <si>
    <t>теат-ральные</t>
  </si>
  <si>
    <t>в том числе коллективы
(из гр. 41)</t>
  </si>
  <si>
    <t>драма-тические</t>
  </si>
  <si>
    <t>музы-кальные</t>
  </si>
  <si>
    <t>Нарушение порядка предоставления первичных статистических данных или несвоевременное предоставление этих данных,
 либо предоставление недостоверных первичных статистических данных влечет ответственность, установленную
 Кодексом Российской Федерации об административных правонарушениях</t>
  </si>
  <si>
    <t>Число посещений культурно-массовых мероприятий учреждений культурно-досугового типа на платной основе</t>
  </si>
  <si>
    <t>Число посещений культурно-массовых мероприятий, проведенных с применением специализированных транспортных средств</t>
  </si>
  <si>
    <t>Число участников клубных формирований культурно-досуговых учреждений</t>
  </si>
  <si>
    <t>доступ в Интернет</t>
  </si>
  <si>
    <t>доступ в Интернет для посетителей и участников формирований</t>
  </si>
  <si>
    <t>собственный Интернет-сайт</t>
  </si>
  <si>
    <t>версию собственного Интернет-сайта, доступную для слепых и слабовидящих</t>
  </si>
  <si>
    <t>из них (из гр. 12) собственных зданий</t>
  </si>
  <si>
    <t xml:space="preserve">из них (из гр. 12) доступны для лиц с нарушением </t>
  </si>
  <si>
    <t>Из общего числа зданий (из гр.12)</t>
  </si>
  <si>
    <t>Число автоклубов, единиц (из гр. 35)</t>
  </si>
  <si>
    <t>Число спортивных формирований / кружков - всего, единиц (из гр.49)</t>
  </si>
  <si>
    <t>Число формирований / кружков технического творчества - всего, единиц (из гр.49)</t>
  </si>
  <si>
    <t>в них участников, чел. (из гр.52)</t>
  </si>
  <si>
    <t xml:space="preserve"> коллективы формирований/кружков самодеятельного народного творчества и участники в них (из граф 55,59)</t>
  </si>
  <si>
    <t>вокальные, ед. (из гр.55)</t>
  </si>
  <si>
    <t>в них участников, чел. (из гр.59)</t>
  </si>
  <si>
    <t>в том числе вокальные коллективы и участники в них (из граф 67, 68)</t>
  </si>
  <si>
    <t>хоры (из гр.67)</t>
  </si>
  <si>
    <t>в них участников (из гр.68)</t>
  </si>
  <si>
    <t>из них (из граф 69, 70)</t>
  </si>
  <si>
    <t xml:space="preserve">академические </t>
  </si>
  <si>
    <t>в них участников</t>
  </si>
  <si>
    <t>ансамбли (из гр.67)</t>
  </si>
  <si>
    <t>из них (из граф 75, 76)</t>
  </si>
  <si>
    <t>студии эстрадного пения (из гр.67)</t>
  </si>
  <si>
    <t>коллективы формирований/кружков самодеятельного народного творчества и участники в них (из граф 55,59)</t>
  </si>
  <si>
    <t>в том числе хореографические коллективы и участники в них (из граф 83, 84)</t>
  </si>
  <si>
    <t xml:space="preserve">народного танца </t>
  </si>
  <si>
    <t>хореографические, ед. (из гр.55)</t>
  </si>
  <si>
    <t>коллективы формирований/кружков самодеятельного народного творчества и участники в них (из граф 55, 59)</t>
  </si>
  <si>
    <t>инструментальные, ед. (из гр.55)</t>
  </si>
  <si>
    <t>в том числе инструментальные коллективы и участники в них (из граф 93, 94)</t>
  </si>
  <si>
    <t>из них (из граф 95, 96)</t>
  </si>
  <si>
    <t>из них (из гр.105, 106)</t>
  </si>
  <si>
    <t>оркестры (из гр.93)</t>
  </si>
  <si>
    <t>в них участников (из гр.94)</t>
  </si>
  <si>
    <t>ансамбли (из гр.93)</t>
  </si>
  <si>
    <t>театральные, ед. (из гр.55)</t>
  </si>
  <si>
    <t>в том числе театральные коллективы и участники в них (из граф 115, 116)</t>
  </si>
  <si>
    <t>фольклорные, ед</t>
  </si>
  <si>
    <t>изобразительного искусства, ед.</t>
  </si>
  <si>
    <t>декаративно-прикладного искусства, ед.</t>
  </si>
  <si>
    <t>кино-фото-видео-любителей, ед.</t>
  </si>
  <si>
    <t>циркового искусства, ед.</t>
  </si>
  <si>
    <t>прочие, ед.</t>
  </si>
  <si>
    <t>Из общего числа прочих клубных формирований - число коллективов,  имеющих звание и участников в них (из граф 49, 52)</t>
  </si>
  <si>
    <t>народный, ед.</t>
  </si>
  <si>
    <t>образцовый, ед.</t>
  </si>
  <si>
    <t>заслуженный коллектив народного творчества, ед.</t>
  </si>
  <si>
    <t>лауреат международного конкурса (фестиваля), ед.</t>
  </si>
  <si>
    <t>лауреат всероссийского конкурса (фестиваля), ед.</t>
  </si>
  <si>
    <t>лауреат регионального конкурса (фестиваля), ед.</t>
  </si>
  <si>
    <t>Из общего числа культурно-массовых мероприятий (из гр.149)</t>
  </si>
  <si>
    <t>из них  (из гр.152)</t>
  </si>
  <si>
    <t>Из общего числа культурно-массовых мероприятий на платной основе (из гр. 158)</t>
  </si>
  <si>
    <t>из них (из гр. 161)</t>
  </si>
  <si>
    <t>Из общего числа посещений культурно-массовых мероприятий (из гр. 167)</t>
  </si>
  <si>
    <t>из них (из гр.170)</t>
  </si>
  <si>
    <t>Из общего числа посещений культурно-массовых мероприятий на платной основе (из гр. 174)</t>
  </si>
  <si>
    <t>из них (из гр. 177)</t>
  </si>
  <si>
    <t>из них (из гр. 181)</t>
  </si>
  <si>
    <t>из численности работнков, относящихся к основному персоналу, имеют образование (из гр. 183)</t>
  </si>
  <si>
    <t>из численности штатных работников имеют стаж работы в профильных учреждениях (из гр. 182)</t>
  </si>
  <si>
    <t>Поступило за год всего, тыс.руб. (сумма граф 192, 193, 194, 198)</t>
  </si>
  <si>
    <t>из них (из 191 гр.)</t>
  </si>
  <si>
    <t>из них (из 194 гр.)</t>
  </si>
  <si>
    <t>из них за счет собственных средств (из гр. 200)</t>
  </si>
  <si>
    <t>из общих расходов на оплату труда - оплата основному персоналу (из гр.200)</t>
  </si>
  <si>
    <t>из них за счет собственных средств (из гр. 202)</t>
  </si>
  <si>
    <t>из них за счет собственных средств (из гр. 204)</t>
  </si>
  <si>
    <t>из них для улучшения условий доступности для лиц с ОВЗ (из гр. 206)</t>
  </si>
  <si>
    <t>из них за счет собственных средств (из гр. 206)</t>
  </si>
  <si>
    <t>из них за счет собственных средств (из гр. 209)</t>
  </si>
  <si>
    <t>из них (из гр. 199)</t>
  </si>
  <si>
    <t>Приказом Росстата от   05.10.2020 г.  № 616</t>
  </si>
  <si>
    <t>СВОД ГОДОВЫХ СВЕДЕНИЙ  ОБ ОРГАНИЗАЦИЯХ КУЛЬТУРНО-ДОСУГОВОГО ТИПА</t>
  </si>
  <si>
    <t/>
  </si>
  <si>
    <t xml:space="preserve">Министертво культуры РФ формирует сводный отчет, составленный на основе форм 7-НК, предоставленных юридическими лицами, подведомственными органам исполнительной власти всех уровней, осуществляющим управление в сфере культуры: </t>
  </si>
  <si>
    <t>~организациями культурно-досугового типа; 
~организациями, имеющими в своем составе обособленные подразделения, осуществляющими культурно-досуговую деятельность</t>
  </si>
  <si>
    <t xml:space="preserve">      из них         (из гр.12) собственных зданий</t>
  </si>
  <si>
    <t xml:space="preserve">из них (из гр.12) доступны для лиц с нарушением </t>
  </si>
  <si>
    <t>Из числа досуговых помещений (из гр.28) помещения для музейной и библиотечной работы, ед.</t>
  </si>
  <si>
    <t>Число автомати-зированных рабочих мест, ед.</t>
  </si>
  <si>
    <t>Число любитель-ских объедине-ний,  клубов по интересам, ед. (из гр.39)</t>
  </si>
  <si>
    <t>Число инклюзив-ных формирова-ний, вклю-чающих в состав инвалидов и лиц с ОВЗ, ед. (из гр.39)</t>
  </si>
  <si>
    <t>Число прочих клубных формиро-ваний, ед. (из гр.39)</t>
  </si>
  <si>
    <t>Число участников в прочих клубных формиро-ваниях, чел.  (из гр.42)</t>
  </si>
  <si>
    <t>Из общего числа прочих клубных формирований  и участников в них ( из граф 49,  52)</t>
  </si>
  <si>
    <t>Число  формиро-ваний/кружков самодеятельного народного творчества - всего, ед. (из гр.49)</t>
  </si>
  <si>
    <t>Число участников в формиро-ваниях/ кружках самодея-тельного народного творчества, чел. (из гр.52)</t>
  </si>
  <si>
    <t>Число формирований/кружков технического творчества - всего, ед. (из гр.49)</t>
  </si>
  <si>
    <t>в них участни-ков, чел. (из гр.52)</t>
  </si>
  <si>
    <t>Число спортив-ных формиро-ваний/кружков - всего, ед. (из гр.49)</t>
  </si>
  <si>
    <t>работа-ющих на платной основе, ед.</t>
  </si>
  <si>
    <t>в них участни-ков, чел. (из гр.59)</t>
  </si>
  <si>
    <t>в них участни-ков (из гр.68)</t>
  </si>
  <si>
    <t>в них участни-ков (гр.68)</t>
  </si>
  <si>
    <t>в них участни-ков</t>
  </si>
  <si>
    <t xml:space="preserve">академи-ческие </t>
  </si>
  <si>
    <t xml:space="preserve">  коллективы формирований/кружков самодеятельного народного творчества и участники в них (из граф 55,59)</t>
  </si>
  <si>
    <t>хореогра-фические, ед. (из гр.55)</t>
  </si>
  <si>
    <t>классиче-ского танца</t>
  </si>
  <si>
    <t>бального и эстрадно-спортив-ного танца</t>
  </si>
  <si>
    <t>инструмен-тальные, ед. (из гр.55)</t>
  </si>
  <si>
    <t>театраль-ные, ед. (из гр.55)</t>
  </si>
  <si>
    <t>драмати-ческие</t>
  </si>
  <si>
    <t>таеатры кукол</t>
  </si>
  <si>
    <t>изобрази-тельного искусства, ед.</t>
  </si>
  <si>
    <t>образцо-вый, ед.</t>
  </si>
  <si>
    <t>лауреат междуна-родного конкурса (фестиваля), ед.</t>
  </si>
  <si>
    <t>лауреат всероссий-ского конкурса (фестиваля), ед.</t>
  </si>
  <si>
    <t>лауреат региональ-ного конкурса (фестиваля), ед</t>
  </si>
  <si>
    <t>Из общего числа культурно-массовых мероприятий на платной основе (из гр.158)</t>
  </si>
  <si>
    <t>из них (из гр.161)</t>
  </si>
  <si>
    <t>Из общего числа посещений культурно-массовых мероприятий (из гр.167)</t>
  </si>
  <si>
    <t>Из общего числа посещений культурно-массовых мероприятий на платной основе (из гр.174)</t>
  </si>
  <si>
    <t>число посещений культурно-досуговых мероприятий на платной, чел.</t>
  </si>
  <si>
    <t>из них (из гр.177)</t>
  </si>
  <si>
    <t>из них (из гр.181)</t>
  </si>
  <si>
    <t>из численности работнков, относящихся к основному персоналу, имеют образование (из гр.183)</t>
  </si>
  <si>
    <t>из численности штатных работников имеют стаж работы в профильных учреждениях (из гр.182)</t>
  </si>
  <si>
    <t>имеющих инва-лидность</t>
  </si>
  <si>
    <t>Поступило за год всего, тыс.руб. (сумма граф 192, 193, 194,198)</t>
  </si>
  <si>
    <t>из них (из гр.194)</t>
  </si>
  <si>
    <t>от предпринима-тельской деятель-ности</t>
  </si>
  <si>
    <t>Израсходовано  всего, тыс.руб.</t>
  </si>
  <si>
    <t>из них (из гр.199)</t>
  </si>
  <si>
    <t>из них за счет собственных средств (из гр.200)</t>
  </si>
  <si>
    <t>из них за счет собственных средств (из гр.202)</t>
  </si>
  <si>
    <t>из них за счет собственных средств (из гр.204)</t>
  </si>
  <si>
    <t>из них для улучшения условий доступности для лиц с ОВЗ (из гр.206)</t>
  </si>
  <si>
    <t>из них за счет собственных средств (из гр.206)</t>
  </si>
  <si>
    <t>из них за счет собственных средств (из гр.209)</t>
  </si>
  <si>
    <r>
      <t xml:space="preserve">"           " </t>
    </r>
    <r>
      <rPr>
        <sz val="12"/>
        <color indexed="8"/>
        <rFont val="Times New Roman"/>
        <family val="1"/>
        <charset val="204"/>
      </rPr>
      <t xml:space="preserve">      </t>
    </r>
    <r>
      <rPr>
        <u/>
        <sz val="12"/>
        <color indexed="8"/>
        <rFont val="Times New Roman"/>
        <family val="1"/>
        <charset val="204"/>
      </rPr>
      <t xml:space="preserve">                                                     </t>
    </r>
    <r>
      <rPr>
        <sz val="12"/>
        <color indexed="8"/>
        <rFont val="Times New Roman"/>
        <family val="1"/>
        <charset val="204"/>
      </rPr>
      <t xml:space="preserve"> 20</t>
    </r>
    <r>
      <rPr>
        <u/>
        <sz val="12"/>
        <color indexed="8"/>
        <rFont val="Times New Roman"/>
        <family val="1"/>
        <charset val="204"/>
      </rPr>
      <t xml:space="preserve">            </t>
    </r>
    <r>
      <rPr>
        <sz val="12"/>
        <color indexed="8"/>
        <rFont val="Times New Roman"/>
        <family val="1"/>
        <charset val="204"/>
      </rPr>
      <t>год</t>
    </r>
  </si>
  <si>
    <t>за 2020 год</t>
  </si>
  <si>
    <t xml:space="preserve"> собственный Интернет-сайт</t>
  </si>
  <si>
    <t xml:space="preserve"> версию собственного Интернет-сайта, доступную для слепых и слабовидящих</t>
  </si>
  <si>
    <t>Число автоклубов, единиц (из гр.35)</t>
  </si>
  <si>
    <t>гр.9 &lt;= гр.34</t>
  </si>
  <si>
    <t>гр.6 &lt;= гр.5</t>
  </si>
  <si>
    <t>гр.8 &lt;= гр.7</t>
  </si>
  <si>
    <t>гр.12 &gt; 0 при условии, что гр.1 &gt; 0</t>
  </si>
  <si>
    <t>гр.14 &lt;= гр.12</t>
  </si>
  <si>
    <t>гр.13 &lt;= гр.12</t>
  </si>
  <si>
    <t>гр.15 &lt;= гр.12</t>
  </si>
  <si>
    <t>гр.16 &lt;= гр.12</t>
  </si>
  <si>
    <t>гр.17 + гр.18 &lt;= гр.12</t>
  </si>
  <si>
    <t>гр.12 = гр.19 + гр.20 + гр.21</t>
  </si>
  <si>
    <t>гр.22 &gt;= гр.12</t>
  </si>
  <si>
    <t>гр.36 &lt;= гр.35</t>
  </si>
  <si>
    <t>гр.38 &lt;= гр.37</t>
  </si>
  <si>
    <t>гр.138 &gt;= гр.137</t>
  </si>
  <si>
    <t>гр.140 &gt;= гр.139</t>
  </si>
  <si>
    <t>гр.142 &gt;= гр.141</t>
  </si>
  <si>
    <t>гр.144 &gt;= гр.143</t>
  </si>
  <si>
    <t>гр.146 &gt;= гр.145</t>
  </si>
  <si>
    <t>гр.148 &gt;= гр.147</t>
  </si>
  <si>
    <t>гр.55 &gt;= гр.137 + гр.139</t>
  </si>
  <si>
    <t>гр.59 &gt;= гр.138 + гр.140</t>
  </si>
  <si>
    <t>гр.55 &gt;= гр.141</t>
  </si>
  <si>
    <t>гр.59 &gt;= гр.142</t>
  </si>
  <si>
    <t>гр.55 &gt;= гр.143</t>
  </si>
  <si>
    <t>гр.59 &gt;= гр.144</t>
  </si>
  <si>
    <t>гр.55 &gt;= гр.145</t>
  </si>
  <si>
    <t>гр.59 &gt;= гр.146</t>
  </si>
  <si>
    <t>гр.55 &gt;= гр.147</t>
  </si>
  <si>
    <t>гр.59 &gt;= гр.148</t>
  </si>
  <si>
    <t>гр.55 = гр.67 + гр.83 + гр.93 + гр.115 + гр.125 + гр.127 + гр.129 + гр.131 + гр.133 + гр.135</t>
  </si>
  <si>
    <t>гр.59 = гр.68 + гр.84 + гр.94 + гр.116 + гр.126 + гр.128 + гр.130 + гр.132 + гр.134 + гр.136</t>
  </si>
  <si>
    <t>гр.67 &gt;= гр.69 + гр.75 + гр.81</t>
  </si>
  <si>
    <t>гр.52 &gt;= гр.59 + гр.64 + гр.66</t>
  </si>
  <si>
    <t>гр.68 &gt;= гр.70 + гр.76 + гр.82</t>
  </si>
  <si>
    <t>гр.69 = гр.71 + гр.73</t>
  </si>
  <si>
    <t>гр.70 = гр.72 + гр.74</t>
  </si>
  <si>
    <t>гр.75 = гр.77 + гр.79</t>
  </si>
  <si>
    <t>гр.76 = гр.78 + гр.80</t>
  </si>
  <si>
    <t>гр.83 &gt;= гр.85 + гр.87 + гр.89 + гр.91</t>
  </si>
  <si>
    <t>гр.84 &gt;= гр.86 + гр.88 + гр.90 + гр.92</t>
  </si>
  <si>
    <t>гр.93 &gt;= гр.95 + гр.105</t>
  </si>
  <si>
    <t>гр.94 &gt;= гр.96 + гр.106</t>
  </si>
  <si>
    <t>гр.95 &gt;= гр.97 + гр.99 + гр.101 + гр.103</t>
  </si>
  <si>
    <t>гр.96 &gt;= гр.98 + гр.100 + гр.102 + гр.104</t>
  </si>
  <si>
    <t>гр.105 &gt;= гр.107 + гр.109 + гр.111 + гр.113</t>
  </si>
  <si>
    <t>гр.106 &gt;= гр.108 + гр.110 + гр.112 + гр.114</t>
  </si>
  <si>
    <t>гр.115 &gt;= гр.117 + гр.119 + гр.121 + гр.123</t>
  </si>
  <si>
    <t>гр.116 &gt;= гр.118 + гр.120 + гр.122 + гр.124</t>
  </si>
  <si>
    <t>гр.149 &gt;= гр.150 + гр.151</t>
  </si>
  <si>
    <t>гр.152 &lt;= гр.149</t>
  </si>
  <si>
    <t>Если гр.149 = гр.152, то гр.150 = гр.153 и гр.151 = гр.154 и гр.167 = гр.170</t>
  </si>
  <si>
    <t>гр.152 &gt;= гр.153 + гр.154</t>
  </si>
  <si>
    <t>гр.153 &lt;= гр.150</t>
  </si>
  <si>
    <t>гр.154 &lt;= гр.151</t>
  </si>
  <si>
    <t>гр.149 - гр.152 &gt;= (гр.150 + гр.151) - (гр.153 + гр.154)</t>
  </si>
  <si>
    <t>гр.149 - гр.158 &gt;= (гр.150 + гр.151) - (гр.159 + гр.160)</t>
  </si>
  <si>
    <t>гр.152 - гр.161 &gt;= (гр.153 + гр.154) - (гр.162 + гр.163)</t>
  </si>
  <si>
    <t>гр.167 - гр.174 &gt;= (гр.168 + гр.169) - (гр.175 + гр.176)</t>
  </si>
  <si>
    <t>гр.170 - гр.177 &gt;= (гр.171 + гр.172) - (гр.178 + гр.179)</t>
  </si>
  <si>
    <t>гр.155 &lt;= гр.149</t>
  </si>
  <si>
    <t>гр.156 &lt;= гр.149</t>
  </si>
  <si>
    <t>гр.157 &lt;= гр.149</t>
  </si>
  <si>
    <t>гр.157 &gt; 0 при условии, что гр.35 &gt; 0</t>
  </si>
  <si>
    <t>гр.158 &lt;= гр.149</t>
  </si>
  <si>
    <t>гр.159 &lt;= гр.150</t>
  </si>
  <si>
    <t>гр.160 &lt;= гр.151</t>
  </si>
  <si>
    <t>гр.161 &lt;= гр.162</t>
  </si>
  <si>
    <t>гр.162 &lt;= гр.153</t>
  </si>
  <si>
    <t>гр.163 &lt;= гр.154</t>
  </si>
  <si>
    <t>гр.164 &lt;= гр.155</t>
  </si>
  <si>
    <t>гр.165 &lt;= гр.156</t>
  </si>
  <si>
    <t>гр.166 &lt;= гр.157</t>
  </si>
  <si>
    <t>Если гр.149 = гр.150 + гр.151, то гр.167 = гр.168 + гр.169</t>
  </si>
  <si>
    <t>Если гр.152 = гр.153 + гр.154, то гр.170 = гр.171 + гр.172</t>
  </si>
  <si>
    <t>гр.158 &gt;= гр.159 + гр.160</t>
  </si>
  <si>
    <t>гр.161 &lt;= гр.158</t>
  </si>
  <si>
    <t>Если гр.158 = гр.161, то гр.159 = гр.162 и гр.160 = гр.163 и гр.174 = гр.177</t>
  </si>
  <si>
    <t>гр.161 &gt;= гр.162 + гр.163</t>
  </si>
  <si>
    <t>гр.162 &lt;= гр.159</t>
  </si>
  <si>
    <t>гр.163 &lt;= гр.160</t>
  </si>
  <si>
    <t>гр.158 - гр.161 &gt;= (гр.159 + гр.160) - (гр.162 + гр.163)</t>
  </si>
  <si>
    <t>гр.164 &lt;= гр.158</t>
  </si>
  <si>
    <t>гр.165 &lt;= гр.158</t>
  </si>
  <si>
    <t>гр.166 &lt;= гр.158</t>
  </si>
  <si>
    <t>Если гр.158 = гр.159 + гр.160, то гр.174 = гр.175 + гр.176</t>
  </si>
  <si>
    <t>Если гр.161 = гр.162 + гр.163, то гр.177 = гр.178 + гр.179</t>
  </si>
  <si>
    <t>гр.167 &gt;= гр.168 + гр.169</t>
  </si>
  <si>
    <t>гр.170 &lt;= гр.167</t>
  </si>
  <si>
    <t>Если гр.167 = гр.170, то гр.168 = гр.171 и гр.169 = гр.172</t>
  </si>
  <si>
    <t>гр.170 &gt;= гр.171 + гр.172</t>
  </si>
  <si>
    <t>гр.171 &lt;= гр.168</t>
  </si>
  <si>
    <t>гр.172 &lt;= гр.169</t>
  </si>
  <si>
    <t>гр.167 - гр.170 &gt;= (гр.168 + гр.169) - (гр.171 + гр.172)</t>
  </si>
  <si>
    <t>гр.173 &lt;= гр.167</t>
  </si>
  <si>
    <t>гр.167 &gt;= гр.174</t>
  </si>
  <si>
    <t>гр.168 &gt;= гр.175</t>
  </si>
  <si>
    <t>гр.169 &gt;= гр.176</t>
  </si>
  <si>
    <t>гр.170 &gt;= гр.177</t>
  </si>
  <si>
    <t>гр.171 &gt;= гр.178</t>
  </si>
  <si>
    <t>гр.172 &gt;= гр.179</t>
  </si>
  <si>
    <t>гр.173 &gt;= гр.180</t>
  </si>
  <si>
    <t>гр.168 = гр.171 тогда и только тогда, когда гр.150 = гр.153</t>
  </si>
  <si>
    <t>гр.169 = гр.172 тогда и только тогда, когда гр.151 = гр.154</t>
  </si>
  <si>
    <t>гр.175 = гр.178 тогда и только тогда, когда гр.159 = гр.162</t>
  </si>
  <si>
    <t>гр.176 = гр.179 тогда и только тогда, когда гр.160 = гр.163</t>
  </si>
  <si>
    <t>гр.167 = гр.174 тогда и только тогда, когда гр.149 = гр.158</t>
  </si>
  <si>
    <t>гр.168 = гр.175 тогда и только тогда, когда гр.150 = гр.159</t>
  </si>
  <si>
    <t>гр.169 = гр.176 тогда и только тогда, когда гр.151 = гр.160</t>
  </si>
  <si>
    <t>гр.170 = гр.177 тогда и только тогда, когда гр.152 = гр.161</t>
  </si>
  <si>
    <t>гр.171 = гр.178 тогда и только тогда, когда гр.153 = гр.162</t>
  </si>
  <si>
    <t>гр.172 = гр.179 тогда и только тогда, когда гр.154 = гр.163</t>
  </si>
  <si>
    <t>гр.173 = гр.180 тогда и только тогда, когда гр.157 = гр.166</t>
  </si>
  <si>
    <t>гр.174 &gt;= гр.175 + гр.176</t>
  </si>
  <si>
    <t>гр.177 &lt;= гр.174</t>
  </si>
  <si>
    <t>Если гр.174 = гр.177, то гр.175 = гр.178 и гр.176 = гр.179</t>
  </si>
  <si>
    <t>гр.177 &gt;= гр.178 + гр.179</t>
  </si>
  <si>
    <t>гр.178 &lt;= гр.175</t>
  </si>
  <si>
    <t>гр.179 &lt;= гр.176</t>
  </si>
  <si>
    <t>гр.174 - гр.177 &gt;= (гр.175 + гр.176) - (гр.178 + гр.179)</t>
  </si>
  <si>
    <t>гр.180 &lt;= гр.174</t>
  </si>
  <si>
    <t>гр.182 &lt;= гр.181</t>
  </si>
  <si>
    <t>гр.183 &lt;= гр.181</t>
  </si>
  <si>
    <t>гр.183 &gt; 0 при условии, что гр.202 &gt; 0</t>
  </si>
  <si>
    <t>гр.184 &lt;= гр.181</t>
  </si>
  <si>
    <t>гр.185 &lt;= гр.181</t>
  </si>
  <si>
    <t>гр.183 &gt;= гр.186 + гр.187</t>
  </si>
  <si>
    <t>гр.182 = гр.188 + гр.189 + гр.190</t>
  </si>
  <si>
    <t>гр.191 = гр.192 + гр.193 + гр.194 + гр.198</t>
  </si>
  <si>
    <t>гр.194 &gt;= гр.195 + гр.196 + гр.197</t>
  </si>
  <si>
    <t>гр.199 &gt;= гр.200 + гр.204 + гр.206 + гр.209</t>
  </si>
  <si>
    <t>гр.201 &lt;= гр.200</t>
  </si>
  <si>
    <t>гр.202 &lt;= гр.200</t>
  </si>
  <si>
    <t>гр.202 &gt; 0 при условии, что гр.183 &gt; 0</t>
  </si>
  <si>
    <t>гр.203 &lt;= гр.202</t>
  </si>
  <si>
    <t>гр.203 &lt;= гр.201</t>
  </si>
  <si>
    <t>гр.205 &lt;= гр.204</t>
  </si>
  <si>
    <t>гр.207 &lt;= гр.206</t>
  </si>
  <si>
    <t>гр.208 &lt;= гр.206</t>
  </si>
  <si>
    <t>гр.210 &lt;= гр.209</t>
  </si>
  <si>
    <t>Форма № 402 мониторинга НП "Культура"</t>
  </si>
  <si>
    <t>ДРУГИХ ВЕДОМСТВ и ОРГАНИЗАЦИЙ</t>
  </si>
  <si>
    <t xml:space="preserve">Орган исполнительной власти субьекта Российской федерации, осуществляющий управление в сфере культуры сводные данные:
-   Министерству культуры Российской Федерации  </t>
  </si>
  <si>
    <t>за  2020  год</t>
  </si>
  <si>
    <t>Х</t>
  </si>
  <si>
    <t>01-17 &gt; 0 при условии, что 01-16 &gt; 0</t>
  </si>
  <si>
    <t>3-11</t>
  </si>
  <si>
    <t>гр.27 &gt; 0 при условии, что гр.26 &gt; 0</t>
  </si>
  <si>
    <t>02-36 &gt;= 02-37 + 02-38 + 02-39 + 02-40</t>
  </si>
  <si>
    <t>03-36 &gt;= 03-37 + 03-38 + 03-39 + 03-40</t>
  </si>
  <si>
    <t>Если 02-08 = 02-11 + 02-15 + 02-16, то 03-08 = 03-11 + 03-15 + 03-16</t>
  </si>
  <si>
    <t>Если 02-17 = 02-18 + 02-21 + 02-24, то 03-17 = 03-18 + 03-21 + 03-24</t>
  </si>
  <si>
    <t>Если 02-25 = 02-26 + 02-27 + 02-28 + 02-29, то  03-25 = 03-26 + 03-27 + 03-28 + 03-29</t>
  </si>
  <si>
    <t>Если 02-30 = 02-31 + 02-36, то 03-30 = 03-31 + 03-36</t>
  </si>
  <si>
    <t>Муниципальное казенное учреждение культуры "Центр этнических культур"</t>
  </si>
  <si>
    <t>дом культуры</t>
  </si>
  <si>
    <t xml:space="preserve">филиал с. Арка муниципального казенного учреждения культуры "Центр этнических культур" </t>
  </si>
  <si>
    <t>Хабаровский край, Охотский район, с. Арка, ул. Центральная, 10</t>
  </si>
  <si>
    <t>сельский Дом культуры с. Арка муниципального казенного учреждения культуры "Центр культрно-досуговой деятельности Охотского муниципального района Хабаровского края"</t>
  </si>
  <si>
    <t>сельский Дом культуры с. Вострецово  муниципального казенного учреждения культуры "Центр культрно-досуговой деятельности Охотского муниципального района Хабаровского края"</t>
  </si>
  <si>
    <t>сельский Дом культуры п. Новое Устье  муниципального казенного учреждения культуры "Центр культрно-досуговой деятельности Охотского муниципального района Хабаровского края"</t>
  </si>
  <si>
    <t>сельский Дом культуры с. Булгин  муниципального казенного учреждения культуры "Центр культрно-досуговой деятельности Охотского муниципального района Хабаровского края"</t>
  </si>
  <si>
    <t>сельский Дом культуры п. Аэропорт  муниципального казенного учреждения культуры "Центр культрно-досуговой деятельности Охотского муниципального района Хабаровского края"</t>
  </si>
  <si>
    <t>сельский Дом культуры с. Иня  муниципального казенного учреждения культуры "Центр культрно-досуговой деятельности Охотского муниципального района Хабаровского края"</t>
  </si>
  <si>
    <t>муниципальное казенное учреждение культуры "Центр культурно-досуговой деятельности Охотского муниципального района Хабаровского края"</t>
  </si>
  <si>
    <t>Дом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</si>
</sst>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0" fillId="0" borderId="0"/>
    <xf numFmtId="0" fontId="19" fillId="0" borderId="0"/>
    <xf numFmtId="0" fontId="34" fillId="0" borderId="0"/>
    <xf numFmtId="0" fontId="26" fillId="0" borderId="0"/>
    <xf numFmtId="0" fontId="13" fillId="0" borderId="0"/>
    <xf numFmtId="0" fontId="12" fillId="0" borderId="0"/>
    <xf numFmtId="0" fontId="8" fillId="0" borderId="0"/>
    <xf numFmtId="0" fontId="2" fillId="0" borderId="0"/>
  </cellStyleXfs>
  <cellXfs count="659">
    <xf numFmtId="0" fontId="0" fillId="0" borderId="0" xfId="0"/>
    <xf numFmtId="0" fontId="21" fillId="2" borderId="13" xfId="0" applyFont="1" applyFill="1" applyBorder="1" applyAlignment="1" applyProtection="1">
      <alignment horizontal="center" vertical="center" wrapText="1"/>
      <protection locked="0"/>
    </xf>
    <xf numFmtId="0" fontId="27" fillId="2" borderId="13" xfId="0" applyFont="1" applyFill="1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0" fillId="4" borderId="30" xfId="0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  <protection locked="0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 horizontal="center" vertical="center" wrapText="1"/>
    </xf>
    <xf numFmtId="0" fontId="21" fillId="7" borderId="13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21" fillId="2" borderId="8" xfId="0" applyFont="1" applyFill="1" applyBorder="1" applyAlignment="1" applyProtection="1">
      <alignment horizontal="center" vertical="center" wrapText="1"/>
    </xf>
    <xf numFmtId="49" fontId="21" fillId="0" borderId="8" xfId="0" applyNumberFormat="1" applyFont="1" applyBorder="1" applyAlignment="1" applyProtection="1">
      <alignment horizontal="center" vertical="center" wrapText="1"/>
    </xf>
    <xf numFmtId="49" fontId="21" fillId="0" borderId="5" xfId="0" applyNumberFormat="1" applyFont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center" vertical="center" wrapText="1"/>
    </xf>
    <xf numFmtId="0" fontId="21" fillId="2" borderId="13" xfId="0" applyFont="1" applyFill="1" applyBorder="1" applyAlignment="1" applyProtection="1">
      <alignment horizontal="center" vertical="center" wrapText="1"/>
    </xf>
    <xf numFmtId="0" fontId="24" fillId="0" borderId="12" xfId="0" applyFont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43" fillId="8" borderId="8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</xf>
    <xf numFmtId="0" fontId="21" fillId="0" borderId="13" xfId="0" applyFont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center" vertical="center" wrapText="1"/>
    </xf>
    <xf numFmtId="0" fontId="22" fillId="0" borderId="8" xfId="0" applyFont="1" applyBorder="1" applyAlignment="1" applyProtection="1">
      <alignment horizontal="center" vertical="center" wrapText="1"/>
    </xf>
    <xf numFmtId="49" fontId="21" fillId="0" borderId="12" xfId="0" applyNumberFormat="1" applyFont="1" applyBorder="1" applyAlignment="1" applyProtection="1">
      <alignment horizontal="center" vertical="center" wrapText="1"/>
    </xf>
    <xf numFmtId="49" fontId="21" fillId="0" borderId="7" xfId="0" applyNumberFormat="1" applyFont="1" applyBorder="1" applyAlignment="1" applyProtection="1">
      <alignment horizontal="center" vertical="center" wrapText="1"/>
    </xf>
    <xf numFmtId="49" fontId="22" fillId="0" borderId="12" xfId="0" applyNumberFormat="1" applyFont="1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left" vertical="top" wrapText="1"/>
    </xf>
    <xf numFmtId="0" fontId="0" fillId="0" borderId="40" xfId="0" applyBorder="1" applyAlignment="1" applyProtection="1">
      <alignment horizontal="left" vertical="top" wrapText="1"/>
    </xf>
    <xf numFmtId="0" fontId="16" fillId="0" borderId="40" xfId="0" applyFont="1" applyBorder="1" applyAlignment="1" applyProtection="1">
      <alignment horizontal="left" vertical="top" wrapText="1"/>
    </xf>
    <xf numFmtId="0" fontId="15" fillId="0" borderId="40" xfId="0" applyFont="1" applyBorder="1" applyAlignment="1" applyProtection="1">
      <alignment horizontal="left" vertical="top" wrapText="1"/>
    </xf>
    <xf numFmtId="0" fontId="0" fillId="0" borderId="41" xfId="0" applyBorder="1" applyAlignment="1" applyProtection="1">
      <alignment horizontal="left" vertical="top" wrapText="1"/>
    </xf>
    <xf numFmtId="0" fontId="0" fillId="0" borderId="0" xfId="0" applyAlignment="1" applyProtection="1">
      <alignment horizontal="center" vertical="top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48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0" borderId="49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45" xfId="0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center" vertical="center" wrapText="1"/>
    </xf>
    <xf numFmtId="0" fontId="0" fillId="0" borderId="47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42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vertical="top"/>
    </xf>
    <xf numFmtId="0" fontId="16" fillId="0" borderId="0" xfId="0" applyFont="1" applyProtection="1"/>
    <xf numFmtId="0" fontId="25" fillId="0" borderId="0" xfId="0" applyFont="1" applyProtection="1"/>
    <xf numFmtId="0" fontId="21" fillId="0" borderId="15" xfId="0" applyFont="1" applyBorder="1" applyAlignment="1" applyProtection="1">
      <alignment horizontal="center"/>
    </xf>
    <xf numFmtId="0" fontId="35" fillId="0" borderId="15" xfId="0" applyFont="1" applyFill="1" applyBorder="1" applyAlignment="1" applyProtection="1">
      <alignment horizontal="center" vertical="center" wrapText="1" shrinkToFit="1" readingOrder="1"/>
    </xf>
    <xf numFmtId="0" fontId="21" fillId="0" borderId="15" xfId="0" applyFont="1" applyBorder="1" applyAlignment="1" applyProtection="1">
      <alignment wrapText="1"/>
    </xf>
    <xf numFmtId="49" fontId="21" fillId="0" borderId="15" xfId="0" applyNumberFormat="1" applyFont="1" applyBorder="1" applyAlignment="1" applyProtection="1">
      <alignment horizontal="center"/>
    </xf>
    <xf numFmtId="0" fontId="27" fillId="0" borderId="15" xfId="0" applyFont="1" applyBorder="1" applyAlignment="1" applyProtection="1">
      <alignment horizontal="center" vertical="center"/>
    </xf>
    <xf numFmtId="1" fontId="27" fillId="0" borderId="15" xfId="0" applyNumberFormat="1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vertical="center" wrapText="1"/>
    </xf>
    <xf numFmtId="0" fontId="21" fillId="0" borderId="23" xfId="0" applyFont="1" applyBorder="1" applyAlignment="1" applyProtection="1">
      <alignment vertical="center" textRotation="90" wrapText="1"/>
    </xf>
    <xf numFmtId="0" fontId="21" fillId="0" borderId="23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left" vertical="top" wrapText="1"/>
    </xf>
    <xf numFmtId="0" fontId="14" fillId="0" borderId="15" xfId="0" applyFont="1" applyBorder="1" applyAlignment="1" applyProtection="1">
      <alignment horizontal="left" vertical="top" wrapText="1"/>
    </xf>
    <xf numFmtId="0" fontId="18" fillId="0" borderId="15" xfId="0" applyFont="1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center" vertical="center"/>
    </xf>
    <xf numFmtId="0" fontId="0" fillId="0" borderId="15" xfId="0" applyBorder="1" applyProtection="1"/>
    <xf numFmtId="0" fontId="14" fillId="0" borderId="0" xfId="0" applyFont="1" applyProtection="1"/>
    <xf numFmtId="0" fontId="18" fillId="0" borderId="0" xfId="0" applyFont="1" applyProtection="1"/>
    <xf numFmtId="0" fontId="21" fillId="0" borderId="0" xfId="2" applyFont="1" applyProtection="1"/>
    <xf numFmtId="0" fontId="21" fillId="0" borderId="8" xfId="2" applyFont="1" applyBorder="1" applyAlignment="1" applyProtection="1">
      <alignment horizontal="center" vertical="center"/>
    </xf>
    <xf numFmtId="0" fontId="32" fillId="0" borderId="0" xfId="2" applyFont="1" applyBorder="1" applyAlignment="1" applyProtection="1">
      <alignment vertical="center" wrapText="1"/>
    </xf>
    <xf numFmtId="0" fontId="32" fillId="0" borderId="0" xfId="2" applyFont="1" applyBorder="1" applyAlignment="1" applyProtection="1">
      <alignment horizontal="center" vertical="center" wrapText="1"/>
    </xf>
    <xf numFmtId="0" fontId="32" fillId="0" borderId="0" xfId="2" applyFont="1" applyAlignment="1" applyProtection="1">
      <alignment horizontal="center" vertical="center" wrapText="1"/>
    </xf>
    <xf numFmtId="0" fontId="21" fillId="0" borderId="0" xfId="2" applyFont="1" applyBorder="1" applyAlignment="1" applyProtection="1">
      <alignment horizontal="center" vertical="center"/>
    </xf>
    <xf numFmtId="0" fontId="21" fillId="0" borderId="0" xfId="2" applyFont="1" applyAlignment="1" applyProtection="1">
      <alignment vertical="center"/>
    </xf>
    <xf numFmtId="0" fontId="21" fillId="0" borderId="0" xfId="2" applyFont="1" applyBorder="1" applyAlignment="1" applyProtection="1">
      <alignment horizontal="center"/>
    </xf>
    <xf numFmtId="0" fontId="21" fillId="0" borderId="29" xfId="2" applyFont="1" applyBorder="1" applyAlignment="1" applyProtection="1">
      <alignment horizontal="right" vertical="center"/>
    </xf>
    <xf numFmtId="0" fontId="21" fillId="0" borderId="0" xfId="2" applyFont="1" applyBorder="1" applyProtection="1"/>
    <xf numFmtId="0" fontId="21" fillId="0" borderId="24" xfId="2" applyFont="1" applyBorder="1" applyAlignment="1" applyProtection="1">
      <alignment horizontal="right" vertical="center"/>
    </xf>
    <xf numFmtId="0" fontId="34" fillId="0" borderId="0" xfId="3" applyProtection="1"/>
    <xf numFmtId="0" fontId="37" fillId="0" borderId="0" xfId="3" applyFont="1" applyAlignment="1" applyProtection="1">
      <alignment vertical="center" wrapText="1"/>
    </xf>
    <xf numFmtId="0" fontId="32" fillId="0" borderId="0" xfId="3" applyFont="1" applyAlignment="1" applyProtection="1">
      <alignment vertical="center" wrapText="1"/>
    </xf>
    <xf numFmtId="0" fontId="32" fillId="0" borderId="0" xfId="3" applyFont="1" applyBorder="1" applyAlignment="1" applyProtection="1">
      <alignment vertical="center" wrapText="1"/>
    </xf>
    <xf numFmtId="0" fontId="32" fillId="0" borderId="0" xfId="3" applyFont="1" applyProtection="1"/>
    <xf numFmtId="49" fontId="38" fillId="0" borderId="0" xfId="3" applyNumberFormat="1" applyFont="1" applyFill="1" applyBorder="1" applyAlignment="1" applyProtection="1">
      <alignment vertical="center" wrapText="1"/>
    </xf>
    <xf numFmtId="49" fontId="32" fillId="0" borderId="15" xfId="3" applyNumberFormat="1" applyFont="1" applyBorder="1" applyAlignment="1" applyProtection="1">
      <alignment horizontal="center" vertical="center" wrapText="1"/>
    </xf>
    <xf numFmtId="0" fontId="32" fillId="0" borderId="15" xfId="3" applyFont="1" applyBorder="1" applyAlignment="1" applyProtection="1">
      <alignment horizontal="center" vertical="center"/>
    </xf>
    <xf numFmtId="1" fontId="48" fillId="0" borderId="15" xfId="3" applyNumberFormat="1" applyFont="1" applyFill="1" applyBorder="1" applyAlignment="1" applyProtection="1">
      <alignment horizontal="right" vertical="center"/>
    </xf>
    <xf numFmtId="0" fontId="39" fillId="0" borderId="0" xfId="3" applyFont="1" applyAlignment="1" applyProtection="1">
      <alignment vertical="center" wrapText="1"/>
    </xf>
    <xf numFmtId="0" fontId="38" fillId="0" borderId="0" xfId="3" applyFont="1" applyProtection="1"/>
    <xf numFmtId="1" fontId="39" fillId="0" borderId="15" xfId="3" applyNumberFormat="1" applyFont="1" applyFill="1" applyBorder="1" applyAlignment="1" applyProtection="1">
      <alignment horizontal="right" vertical="center"/>
    </xf>
    <xf numFmtId="0" fontId="36" fillId="0" borderId="0" xfId="3" applyFont="1" applyProtection="1"/>
    <xf numFmtId="49" fontId="36" fillId="0" borderId="0" xfId="3" applyNumberFormat="1" applyFont="1" applyProtection="1"/>
    <xf numFmtId="49" fontId="34" fillId="0" borderId="0" xfId="3" applyNumberFormat="1" applyProtection="1"/>
    <xf numFmtId="0" fontId="32" fillId="0" borderId="15" xfId="3" applyFont="1" applyBorder="1" applyAlignment="1" applyProtection="1">
      <alignment horizontal="center" wrapText="1"/>
    </xf>
    <xf numFmtId="0" fontId="32" fillId="0" borderId="15" xfId="3" applyFont="1" applyBorder="1" applyAlignment="1" applyProtection="1">
      <alignment horizontal="center" vertical="center" wrapText="1"/>
    </xf>
    <xf numFmtId="0" fontId="32" fillId="0" borderId="15" xfId="3" applyFont="1" applyBorder="1" applyAlignment="1" applyProtection="1">
      <alignment horizontal="left" wrapText="1"/>
    </xf>
    <xf numFmtId="0" fontId="48" fillId="0" borderId="15" xfId="3" applyFont="1" applyFill="1" applyBorder="1" applyAlignment="1" applyProtection="1">
      <alignment horizontal="right" vertical="center" wrapText="1"/>
    </xf>
    <xf numFmtId="0" fontId="32" fillId="0" borderId="15" xfId="3" applyFont="1" applyBorder="1" applyAlignment="1" applyProtection="1">
      <alignment horizontal="center"/>
    </xf>
    <xf numFmtId="0" fontId="48" fillId="0" borderId="15" xfId="3" applyFont="1" applyFill="1" applyBorder="1" applyAlignment="1" applyProtection="1">
      <alignment horizontal="right" vertical="center"/>
    </xf>
    <xf numFmtId="0" fontId="49" fillId="0" borderId="0" xfId="3" applyFont="1" applyProtection="1"/>
    <xf numFmtId="49" fontId="32" fillId="0" borderId="15" xfId="3" applyNumberFormat="1" applyFont="1" applyBorder="1" applyAlignment="1" applyProtection="1">
      <alignment vertical="top" wrapText="1"/>
    </xf>
    <xf numFmtId="49" fontId="32" fillId="0" borderId="15" xfId="3" applyNumberFormat="1" applyFont="1" applyBorder="1" applyAlignment="1" applyProtection="1">
      <alignment horizontal="center" vertical="center"/>
    </xf>
    <xf numFmtId="49" fontId="32" fillId="0" borderId="15" xfId="3" quotePrefix="1" applyNumberFormat="1" applyFont="1" applyBorder="1" applyAlignment="1" applyProtection="1">
      <alignment horizontal="center" vertical="center"/>
    </xf>
    <xf numFmtId="0" fontId="32" fillId="0" borderId="0" xfId="3" applyFont="1" applyBorder="1" applyAlignment="1" applyProtection="1">
      <alignment vertical="center"/>
    </xf>
    <xf numFmtId="0" fontId="32" fillId="0" borderId="15" xfId="3" applyNumberFormat="1" applyFont="1" applyBorder="1" applyAlignment="1" applyProtection="1">
      <alignment horizontal="center"/>
    </xf>
    <xf numFmtId="49" fontId="32" fillId="0" borderId="15" xfId="3" quotePrefix="1" applyNumberFormat="1" applyFont="1" applyBorder="1" applyAlignment="1" applyProtection="1">
      <alignment horizontal="center"/>
    </xf>
    <xf numFmtId="0" fontId="32" fillId="0" borderId="15" xfId="3" applyNumberFormat="1" applyFont="1" applyBorder="1" applyAlignment="1" applyProtection="1">
      <alignment horizontal="center" vertical="center"/>
    </xf>
    <xf numFmtId="0" fontId="32" fillId="0" borderId="0" xfId="3" applyFont="1" applyAlignment="1" applyProtection="1">
      <alignment horizontal="center" vertical="center" wrapText="1"/>
    </xf>
    <xf numFmtId="0" fontId="32" fillId="0" borderId="0" xfId="3" applyFont="1" applyFill="1" applyBorder="1" applyAlignment="1" applyProtection="1">
      <alignment vertical="center" wrapText="1"/>
    </xf>
    <xf numFmtId="0" fontId="32" fillId="0" borderId="0" xfId="3" applyFont="1" applyAlignment="1" applyProtection="1">
      <alignment horizontal="right" wrapText="1"/>
    </xf>
    <xf numFmtId="0" fontId="20" fillId="0" borderId="0" xfId="1"/>
    <xf numFmtId="0" fontId="26" fillId="0" borderId="0" xfId="4"/>
    <xf numFmtId="49" fontId="21" fillId="10" borderId="8" xfId="0" applyNumberFormat="1" applyFont="1" applyFill="1" applyBorder="1" applyAlignment="1" applyProtection="1">
      <alignment horizontal="center" vertical="center" wrapText="1"/>
    </xf>
    <xf numFmtId="49" fontId="22" fillId="10" borderId="8" xfId="0" applyNumberFormat="1" applyFont="1" applyFill="1" applyBorder="1" applyAlignment="1" applyProtection="1">
      <alignment horizontal="center" vertical="center" wrapText="1"/>
    </xf>
    <xf numFmtId="0" fontId="21" fillId="10" borderId="8" xfId="0" applyFont="1" applyFill="1" applyBorder="1" applyAlignment="1" applyProtection="1">
      <alignment horizontal="center" vertical="center" wrapText="1"/>
    </xf>
    <xf numFmtId="0" fontId="21" fillId="0" borderId="13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</xf>
    <xf numFmtId="0" fontId="11" fillId="0" borderId="40" xfId="0" applyFont="1" applyBorder="1" applyAlignment="1" applyProtection="1">
      <alignment horizontal="left" vertical="top" wrapText="1"/>
    </xf>
    <xf numFmtId="0" fontId="11" fillId="0" borderId="0" xfId="0" applyFont="1" applyProtection="1"/>
    <xf numFmtId="0" fontId="0" fillId="11" borderId="0" xfId="0" applyFill="1" applyProtection="1"/>
    <xf numFmtId="0" fontId="10" fillId="0" borderId="0" xfId="0" applyFont="1" applyProtection="1"/>
    <xf numFmtId="0" fontId="10" fillId="0" borderId="40" xfId="0" applyFont="1" applyBorder="1" applyAlignment="1" applyProtection="1">
      <alignment horizontal="left" vertical="top" wrapText="1"/>
    </xf>
    <xf numFmtId="49" fontId="21" fillId="10" borderId="8" xfId="0" applyNumberFormat="1" applyFont="1" applyFill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9" fillId="0" borderId="40" xfId="0" applyFont="1" applyBorder="1" applyAlignment="1" applyProtection="1">
      <alignment horizontal="left" vertical="top" wrapText="1"/>
    </xf>
    <xf numFmtId="0" fontId="9" fillId="0" borderId="0" xfId="0" applyFont="1" applyProtection="1"/>
    <xf numFmtId="49" fontId="32" fillId="0" borderId="15" xfId="3" applyNumberFormat="1" applyFont="1" applyBorder="1" applyAlignment="1" applyProtection="1">
      <alignment horizontal="center" vertical="center" wrapText="1"/>
    </xf>
    <xf numFmtId="0" fontId="32" fillId="0" borderId="15" xfId="3" applyFont="1" applyBorder="1" applyAlignment="1" applyProtection="1">
      <alignment horizontal="center"/>
    </xf>
    <xf numFmtId="49" fontId="32" fillId="0" borderId="15" xfId="3" applyNumberFormat="1" applyFont="1" applyBorder="1" applyAlignment="1" applyProtection="1">
      <alignment horizontal="center" vertical="center" wrapText="1"/>
    </xf>
    <xf numFmtId="0" fontId="32" fillId="0" borderId="15" xfId="3" applyFont="1" applyBorder="1" applyAlignment="1" applyProtection="1">
      <alignment horizontal="center"/>
    </xf>
    <xf numFmtId="0" fontId="32" fillId="0" borderId="15" xfId="3" applyFont="1" applyBorder="1" applyAlignment="1" applyProtection="1">
      <alignment horizontal="center"/>
    </xf>
    <xf numFmtId="49" fontId="32" fillId="0" borderId="15" xfId="3" applyNumberFormat="1" applyFont="1" applyBorder="1" applyAlignment="1" applyProtection="1">
      <alignment horizontal="center" vertical="top" wrapText="1"/>
    </xf>
    <xf numFmtId="0" fontId="32" fillId="0" borderId="15" xfId="3" applyFont="1" applyBorder="1" applyAlignment="1" applyProtection="1">
      <alignment horizontal="center" vertical="top"/>
    </xf>
    <xf numFmtId="0" fontId="48" fillId="0" borderId="15" xfId="3" applyFont="1" applyFill="1" applyBorder="1" applyAlignment="1" applyProtection="1">
      <alignment horizontal="right" vertical="top"/>
    </xf>
    <xf numFmtId="164" fontId="48" fillId="0" borderId="15" xfId="3" applyNumberFormat="1" applyFont="1" applyFill="1" applyBorder="1" applyAlignment="1" applyProtection="1">
      <alignment horizontal="right" vertical="center"/>
    </xf>
    <xf numFmtId="164" fontId="48" fillId="0" borderId="23" xfId="3" applyNumberFormat="1" applyFont="1" applyFill="1" applyBorder="1" applyAlignment="1" applyProtection="1">
      <alignment horizontal="right" vertical="center"/>
    </xf>
    <xf numFmtId="0" fontId="32" fillId="0" borderId="27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27" xfId="0" applyFont="1" applyFill="1" applyBorder="1" applyAlignment="1" applyProtection="1">
      <alignment horizontal="center" vertical="top" wrapText="1"/>
    </xf>
    <xf numFmtId="0" fontId="44" fillId="0" borderId="0" xfId="7" applyFont="1"/>
    <xf numFmtId="0" fontId="39" fillId="0" borderId="0" xfId="7" applyFont="1"/>
    <xf numFmtId="0" fontId="37" fillId="0" borderId="0" xfId="7" applyFont="1" applyBorder="1" applyAlignment="1">
      <alignment horizontal="center"/>
    </xf>
    <xf numFmtId="0" fontId="39" fillId="0" borderId="0" xfId="7" applyFont="1" applyBorder="1" applyAlignment="1"/>
    <xf numFmtId="0" fontId="39" fillId="0" borderId="0" xfId="7" applyFont="1" applyAlignment="1">
      <alignment horizontal="center"/>
    </xf>
    <xf numFmtId="0" fontId="37" fillId="0" borderId="0" xfId="7" applyFont="1" applyAlignment="1">
      <alignment horizontal="left" indent="6"/>
    </xf>
    <xf numFmtId="0" fontId="39" fillId="0" borderId="15" xfId="7" applyFont="1" applyBorder="1" applyAlignment="1">
      <alignment horizontal="center"/>
    </xf>
    <xf numFmtId="0" fontId="39" fillId="0" borderId="23" xfId="7" applyFont="1" applyBorder="1" applyAlignment="1">
      <alignment horizontal="center"/>
    </xf>
    <xf numFmtId="0" fontId="39" fillId="0" borderId="27" xfId="7" applyFont="1" applyBorder="1" applyAlignment="1">
      <alignment horizontal="center" vertical="center"/>
    </xf>
    <xf numFmtId="0" fontId="39" fillId="0" borderId="0" xfId="7" applyFont="1" applyAlignment="1">
      <alignment horizontal="right"/>
    </xf>
    <xf numFmtId="0" fontId="51" fillId="0" borderId="0" xfId="7" applyFont="1" applyFill="1" applyBorder="1" applyAlignment="1">
      <alignment vertical="top" wrapText="1" shrinkToFit="1" readingOrder="1"/>
    </xf>
    <xf numFmtId="0" fontId="44" fillId="0" borderId="15" xfId="7" applyFont="1" applyBorder="1" applyAlignment="1">
      <alignment horizontal="center"/>
    </xf>
    <xf numFmtId="0" fontId="44" fillId="0" borderId="16" xfId="7" applyFont="1" applyBorder="1" applyAlignment="1">
      <alignment horizontal="center"/>
    </xf>
    <xf numFmtId="0" fontId="44" fillId="0" borderId="0" xfId="7" applyFont="1" applyBorder="1" applyAlignment="1">
      <alignment horizontal="center"/>
    </xf>
    <xf numFmtId="0" fontId="44" fillId="0" borderId="15" xfId="7" applyFont="1" applyBorder="1" applyAlignment="1">
      <alignment wrapText="1"/>
    </xf>
    <xf numFmtId="49" fontId="44" fillId="0" borderId="15" xfId="7" applyNumberFormat="1" applyFont="1" applyBorder="1" applyAlignment="1">
      <alignment horizontal="center"/>
    </xf>
    <xf numFmtId="0" fontId="44" fillId="0" borderId="0" xfId="7" applyFont="1" applyBorder="1"/>
    <xf numFmtId="0" fontId="44" fillId="0" borderId="0" xfId="7" applyFont="1" applyBorder="1" applyAlignment="1">
      <alignment wrapText="1"/>
    </xf>
    <xf numFmtId="0" fontId="44" fillId="0" borderId="0" xfId="7" applyFont="1" applyBorder="1" applyAlignment="1"/>
    <xf numFmtId="0" fontId="51" fillId="0" borderId="0" xfId="7" applyFont="1" applyBorder="1" applyAlignment="1">
      <alignment vertical="top" wrapText="1" shrinkToFit="1" readingOrder="1"/>
    </xf>
    <xf numFmtId="0" fontId="51" fillId="0" borderId="15" xfId="7" applyFont="1" applyBorder="1" applyAlignment="1">
      <alignment horizontal="center" vertical="top" wrapText="1" shrinkToFit="1" readingOrder="1"/>
    </xf>
    <xf numFmtId="0" fontId="39" fillId="0" borderId="15" xfId="7" applyFont="1" applyBorder="1" applyAlignment="1">
      <alignment horizontal="center" vertical="top" wrapText="1" shrinkToFit="1" readingOrder="1"/>
    </xf>
    <xf numFmtId="0" fontId="51" fillId="0" borderId="0" xfId="7" applyFont="1" applyBorder="1" applyAlignment="1">
      <alignment horizontal="center" vertical="top" wrapText="1" shrinkToFit="1" readingOrder="1"/>
    </xf>
    <xf numFmtId="0" fontId="53" fillId="0" borderId="0" xfId="7" applyFont="1" applyBorder="1" applyAlignment="1">
      <alignment horizontal="center" vertical="top" wrapText="1" shrinkToFit="1" readingOrder="1"/>
    </xf>
    <xf numFmtId="0" fontId="54" fillId="0" borderId="0" xfId="7" applyFont="1" applyBorder="1" applyAlignment="1">
      <alignment horizontal="center" vertical="top" wrapText="1" shrinkToFit="1" readingOrder="1"/>
    </xf>
    <xf numFmtId="0" fontId="51" fillId="0" borderId="15" xfId="7" applyFont="1" applyFill="1" applyBorder="1" applyAlignment="1">
      <alignment horizontal="center" vertical="center" wrapText="1" shrinkToFit="1" readingOrder="1"/>
    </xf>
    <xf numFmtId="0" fontId="51" fillId="0" borderId="0" xfId="7" applyFont="1" applyFill="1" applyBorder="1" applyAlignment="1">
      <alignment horizontal="center" vertical="center" wrapText="1" shrinkToFit="1" readingOrder="1"/>
    </xf>
    <xf numFmtId="0" fontId="53" fillId="0" borderId="0" xfId="7" applyFont="1" applyFill="1" applyBorder="1" applyAlignment="1">
      <alignment horizontal="center" vertical="center" wrapText="1" shrinkToFit="1" readingOrder="1"/>
    </xf>
    <xf numFmtId="0" fontId="53" fillId="0" borderId="0" xfId="7" applyFont="1" applyFill="1" applyBorder="1" applyAlignment="1">
      <alignment vertical="top" wrapText="1" shrinkToFit="1" readingOrder="1"/>
    </xf>
    <xf numFmtId="0" fontId="53" fillId="0" borderId="0" xfId="7" applyFont="1" applyFill="1" applyBorder="1" applyAlignment="1">
      <alignment horizontal="center" vertical="top" wrapText="1" shrinkToFit="1" readingOrder="1"/>
    </xf>
    <xf numFmtId="164" fontId="44" fillId="0" borderId="0" xfId="7" applyNumberFormat="1" applyFont="1" applyBorder="1"/>
    <xf numFmtId="0" fontId="39" fillId="0" borderId="0" xfId="7" applyFont="1" applyFill="1" applyBorder="1" applyAlignment="1">
      <alignment vertical="top" wrapText="1" shrinkToFit="1" readingOrder="1"/>
    </xf>
    <xf numFmtId="0" fontId="39" fillId="0" borderId="15" xfId="7" applyFont="1" applyBorder="1" applyAlignment="1">
      <alignment horizontal="center" vertical="top" wrapText="1"/>
    </xf>
    <xf numFmtId="0" fontId="44" fillId="0" borderId="15" xfId="7" applyFont="1" applyBorder="1" applyAlignment="1">
      <alignment horizontal="left" wrapText="1" indent="1"/>
    </xf>
    <xf numFmtId="0" fontId="39" fillId="0" borderId="15" xfId="7" applyFont="1" applyFill="1" applyBorder="1" applyAlignment="1">
      <alignment horizontal="center" vertical="top" wrapText="1"/>
    </xf>
    <xf numFmtId="0" fontId="44" fillId="0" borderId="25" xfId="7" applyFont="1" applyBorder="1" applyAlignment="1">
      <alignment wrapText="1"/>
    </xf>
    <xf numFmtId="49" fontId="44" fillId="0" borderId="25" xfId="7" applyNumberFormat="1" applyFont="1" applyBorder="1" applyAlignment="1">
      <alignment horizontal="center"/>
    </xf>
    <xf numFmtId="0" fontId="44" fillId="0" borderId="25" xfId="7" applyFont="1" applyBorder="1"/>
    <xf numFmtId="0" fontId="51" fillId="0" borderId="0" xfId="7" applyFont="1" applyBorder="1" applyAlignment="1">
      <alignment vertical="top"/>
    </xf>
    <xf numFmtId="0" fontId="39" fillId="0" borderId="0" xfId="7" applyFont="1" applyFill="1" applyBorder="1" applyAlignment="1">
      <alignment vertical="top" wrapText="1"/>
    </xf>
    <xf numFmtId="0" fontId="51" fillId="0" borderId="15" xfId="7" applyFont="1" applyFill="1" applyBorder="1" applyAlignment="1">
      <alignment horizontal="center" vertical="top" wrapText="1"/>
    </xf>
    <xf numFmtId="0" fontId="44" fillId="0" borderId="15" xfId="7" applyFont="1" applyBorder="1" applyAlignment="1">
      <alignment horizontal="center" vertical="top" wrapText="1"/>
    </xf>
    <xf numFmtId="0" fontId="51" fillId="0" borderId="0" xfId="7" applyFont="1" applyBorder="1" applyAlignment="1">
      <alignment vertical="top" wrapText="1"/>
    </xf>
    <xf numFmtId="0" fontId="39" fillId="0" borderId="0" xfId="7" applyFont="1" applyBorder="1" applyAlignment="1">
      <alignment vertical="top" wrapText="1"/>
    </xf>
    <xf numFmtId="0" fontId="39" fillId="0" borderId="0" xfId="7" applyFont="1" applyBorder="1" applyAlignment="1">
      <alignment horizontal="center" vertical="top" wrapText="1"/>
    </xf>
    <xf numFmtId="0" fontId="39" fillId="0" borderId="15" xfId="7" applyFont="1" applyFill="1" applyBorder="1" applyAlignment="1">
      <alignment horizontal="center" vertical="center" wrapText="1" shrinkToFit="1" readingOrder="1"/>
    </xf>
    <xf numFmtId="0" fontId="39" fillId="0" borderId="15" xfId="7" applyFont="1" applyFill="1" applyBorder="1" applyAlignment="1">
      <alignment vertical="top" wrapText="1"/>
    </xf>
    <xf numFmtId="49" fontId="44" fillId="0" borderId="0" xfId="7" applyNumberFormat="1" applyFont="1" applyBorder="1" applyAlignment="1">
      <alignment horizontal="center"/>
    </xf>
    <xf numFmtId="0" fontId="44" fillId="0" borderId="0" xfId="7" applyFont="1" applyBorder="1" applyAlignment="1">
      <alignment vertical="center" wrapText="1"/>
    </xf>
    <xf numFmtId="0" fontId="39" fillId="0" borderId="0" xfId="7" applyFont="1" applyFill="1" applyBorder="1" applyAlignment="1">
      <alignment horizontal="center" vertical="center" wrapText="1" shrinkToFit="1" readingOrder="1"/>
    </xf>
    <xf numFmtId="0" fontId="44" fillId="0" borderId="15" xfId="7" applyFont="1" applyBorder="1" applyAlignment="1">
      <alignment vertical="center" wrapText="1"/>
    </xf>
    <xf numFmtId="0" fontId="56" fillId="0" borderId="15" xfId="7" applyFont="1" applyBorder="1"/>
    <xf numFmtId="0" fontId="56" fillId="0" borderId="15" xfId="7" applyFont="1" applyBorder="1" applyAlignment="1">
      <alignment horizontal="center"/>
    </xf>
    <xf numFmtId="164" fontId="56" fillId="0" borderId="15" xfId="7" applyNumberFormat="1" applyFont="1" applyBorder="1"/>
    <xf numFmtId="164" fontId="27" fillId="0" borderId="15" xfId="0" applyNumberFormat="1" applyFont="1" applyBorder="1" applyAlignment="1" applyProtection="1">
      <alignment horizontal="center" vertical="center"/>
    </xf>
    <xf numFmtId="0" fontId="51" fillId="0" borderId="0" xfId="7" applyFont="1" applyProtection="1">
      <protection locked="0"/>
    </xf>
    <xf numFmtId="0" fontId="55" fillId="0" borderId="0" xfId="7" applyFont="1" applyAlignment="1" applyProtection="1">
      <alignment horizontal="left"/>
      <protection locked="0"/>
    </xf>
    <xf numFmtId="0" fontId="51" fillId="0" borderId="25" xfId="7" applyFont="1" applyBorder="1" applyAlignment="1" applyProtection="1">
      <alignment horizontal="left"/>
      <protection locked="0"/>
    </xf>
    <xf numFmtId="0" fontId="51" fillId="0" borderId="25" xfId="7" applyFont="1" applyBorder="1" applyProtection="1">
      <protection locked="0"/>
    </xf>
    <xf numFmtId="0" fontId="51" fillId="0" borderId="0" xfId="7" applyFont="1" applyAlignment="1" applyProtection="1">
      <alignment horizontal="center" vertical="top" wrapText="1"/>
      <protection locked="0"/>
    </xf>
    <xf numFmtId="0" fontId="55" fillId="0" borderId="0" xfId="7" applyFont="1" applyAlignment="1" applyProtection="1">
      <protection locked="0"/>
    </xf>
    <xf numFmtId="0" fontId="51" fillId="0" borderId="0" xfId="7" applyFont="1" applyAlignment="1" applyProtection="1">
      <alignment vertical="top"/>
      <protection locked="0"/>
    </xf>
    <xf numFmtId="0" fontId="39" fillId="0" borderId="0" xfId="7" applyFont="1" applyProtection="1">
      <protection locked="0"/>
    </xf>
    <xf numFmtId="0" fontId="39" fillId="0" borderId="0" xfId="7" applyFont="1" applyAlignment="1" applyProtection="1">
      <alignment horizontal="left" indent="6"/>
      <protection locked="0"/>
    </xf>
    <xf numFmtId="0" fontId="37" fillId="0" borderId="0" xfId="7" applyFont="1" applyAlignment="1" applyProtection="1">
      <alignment horizontal="left" indent="6"/>
      <protection locked="0"/>
    </xf>
    <xf numFmtId="0" fontId="51" fillId="0" borderId="0" xfId="7" applyFont="1" applyBorder="1" applyAlignment="1" applyProtection="1">
      <alignment horizontal="right" wrapText="1"/>
      <protection locked="0"/>
    </xf>
    <xf numFmtId="0" fontId="51" fillId="0" borderId="0" xfId="7" applyFont="1" applyBorder="1" applyAlignment="1" applyProtection="1">
      <alignment horizontal="right"/>
      <protection locked="0"/>
    </xf>
    <xf numFmtId="0" fontId="7" fillId="0" borderId="0" xfId="0" applyFont="1" applyProtection="1"/>
    <xf numFmtId="0" fontId="6" fillId="0" borderId="15" xfId="0" applyFont="1" applyBorder="1" applyAlignment="1" applyProtection="1">
      <alignment horizontal="left" vertical="top" wrapText="1"/>
    </xf>
    <xf numFmtId="0" fontId="6" fillId="0" borderId="0" xfId="0" applyFont="1" applyProtection="1"/>
    <xf numFmtId="0" fontId="5" fillId="11" borderId="0" xfId="0" applyFont="1" applyFill="1" applyProtection="1"/>
    <xf numFmtId="0" fontId="4" fillId="11" borderId="0" xfId="0" applyFont="1" applyFill="1" applyProtection="1"/>
    <xf numFmtId="0" fontId="3" fillId="0" borderId="0" xfId="0" applyFont="1" applyProtection="1"/>
    <xf numFmtId="0" fontId="5" fillId="0" borderId="15" xfId="0" applyFont="1" applyFill="1" applyBorder="1" applyAlignment="1" applyProtection="1">
      <alignment horizontal="left" vertical="top" wrapText="1"/>
    </xf>
    <xf numFmtId="0" fontId="4" fillId="0" borderId="15" xfId="0" applyFont="1" applyFill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</xf>
    <xf numFmtId="0" fontId="26" fillId="0" borderId="15" xfId="4" applyBorder="1" applyAlignment="1">
      <alignment horizontal="left" vertical="top" wrapText="1"/>
    </xf>
    <xf numFmtId="0" fontId="6" fillId="0" borderId="15" xfId="0" applyFont="1" applyFill="1" applyBorder="1" applyAlignment="1" applyProtection="1">
      <alignment horizontal="left" vertical="top" wrapText="1"/>
    </xf>
    <xf numFmtId="0" fontId="44" fillId="0" borderId="0" xfId="8" applyFont="1"/>
    <xf numFmtId="0" fontId="39" fillId="0" borderId="0" xfId="8" applyFont="1"/>
    <xf numFmtId="0" fontId="44" fillId="0" borderId="0" xfId="8" applyFont="1" applyProtection="1">
      <protection locked="0"/>
    </xf>
    <xf numFmtId="0" fontId="39" fillId="0" borderId="0" xfId="8" applyFont="1" applyProtection="1">
      <protection locked="0"/>
    </xf>
    <xf numFmtId="0" fontId="37" fillId="0" borderId="0" xfId="8" applyFont="1" applyAlignment="1" applyProtection="1">
      <alignment horizontal="left" indent="6"/>
      <protection locked="0"/>
    </xf>
    <xf numFmtId="0" fontId="39" fillId="0" borderId="0" xfId="8" applyFont="1" applyAlignment="1" applyProtection="1">
      <alignment horizontal="left" indent="6"/>
      <protection locked="0"/>
    </xf>
    <xf numFmtId="0" fontId="44" fillId="0" borderId="0" xfId="8" applyFont="1" applyProtection="1"/>
    <xf numFmtId="0" fontId="39" fillId="0" borderId="0" xfId="8" applyFont="1" applyProtection="1"/>
    <xf numFmtId="0" fontId="37" fillId="0" borderId="0" xfId="8" applyFont="1" applyBorder="1" applyAlignment="1" applyProtection="1">
      <alignment horizontal="center"/>
    </xf>
    <xf numFmtId="0" fontId="39" fillId="0" borderId="0" xfId="8" applyFont="1" applyBorder="1" applyAlignment="1" applyProtection="1"/>
    <xf numFmtId="0" fontId="39" fillId="0" borderId="0" xfId="8" applyFont="1" applyAlignment="1" applyProtection="1">
      <alignment horizontal="center"/>
    </xf>
    <xf numFmtId="0" fontId="37" fillId="0" borderId="0" xfId="8" applyFont="1" applyAlignment="1" applyProtection="1">
      <alignment horizontal="left" indent="6"/>
    </xf>
    <xf numFmtId="0" fontId="39" fillId="0" borderId="15" xfId="8" applyFont="1" applyBorder="1" applyAlignment="1" applyProtection="1">
      <alignment horizontal="center"/>
    </xf>
    <xf numFmtId="0" fontId="39" fillId="0" borderId="27" xfId="8" applyFont="1" applyBorder="1" applyAlignment="1" applyProtection="1">
      <alignment horizontal="center" vertical="center"/>
    </xf>
    <xf numFmtId="0" fontId="39" fillId="0" borderId="0" xfId="8" applyFont="1" applyAlignment="1" applyProtection="1">
      <alignment horizontal="right"/>
    </xf>
    <xf numFmtId="0" fontId="51" fillId="0" borderId="0" xfId="8" applyFont="1" applyBorder="1" applyAlignment="1" applyProtection="1">
      <alignment horizontal="right" wrapText="1"/>
      <protection locked="0"/>
    </xf>
    <xf numFmtId="0" fontId="51" fillId="0" borderId="0" xfId="8" applyFont="1" applyBorder="1" applyAlignment="1" applyProtection="1">
      <alignment horizontal="right"/>
      <protection locked="0"/>
    </xf>
    <xf numFmtId="0" fontId="39" fillId="0" borderId="15" xfId="8" applyFont="1" applyFill="1" applyBorder="1" applyAlignment="1" applyProtection="1">
      <alignment horizontal="center" vertical="top" wrapText="1"/>
    </xf>
    <xf numFmtId="0" fontId="44" fillId="0" borderId="15" xfId="8" applyFont="1" applyBorder="1" applyAlignment="1" applyProtection="1">
      <alignment horizontal="center"/>
    </xf>
    <xf numFmtId="0" fontId="39" fillId="0" borderId="15" xfId="8" applyFont="1" applyFill="1" applyBorder="1" applyAlignment="1" applyProtection="1">
      <alignment horizontal="center" vertical="center" wrapText="1" shrinkToFit="1" readingOrder="1"/>
    </xf>
    <xf numFmtId="0" fontId="44" fillId="0" borderId="15" xfId="8" applyFont="1" applyBorder="1" applyAlignment="1" applyProtection="1">
      <alignment wrapText="1"/>
    </xf>
    <xf numFmtId="49" fontId="44" fillId="0" borderId="15" xfId="8" applyNumberFormat="1" applyFont="1" applyBorder="1" applyAlignment="1" applyProtection="1">
      <alignment horizontal="center"/>
    </xf>
    <xf numFmtId="164" fontId="44" fillId="0" borderId="15" xfId="8" applyNumberFormat="1" applyFont="1" applyBorder="1" applyAlignment="1" applyProtection="1">
      <alignment horizontal="center" vertical="center"/>
    </xf>
    <xf numFmtId="0" fontId="44" fillId="0" borderId="15" xfId="8" applyFont="1" applyBorder="1" applyAlignment="1" applyProtection="1">
      <alignment horizontal="left" wrapText="1" indent="1"/>
    </xf>
    <xf numFmtId="0" fontId="44" fillId="0" borderId="0" xfId="8" applyFont="1" applyBorder="1" applyAlignment="1" applyProtection="1">
      <alignment wrapText="1"/>
    </xf>
    <xf numFmtId="49" fontId="44" fillId="0" borderId="0" xfId="8" applyNumberFormat="1" applyFont="1" applyBorder="1" applyAlignment="1" applyProtection="1">
      <alignment horizontal="center"/>
    </xf>
    <xf numFmtId="0" fontId="44" fillId="0" borderId="0" xfId="8" applyFont="1" applyBorder="1" applyProtection="1"/>
    <xf numFmtId="0" fontId="51" fillId="0" borderId="0" xfId="8" applyFont="1" applyProtection="1">
      <protection locked="0"/>
    </xf>
    <xf numFmtId="0" fontId="55" fillId="0" borderId="0" xfId="8" applyFont="1" applyAlignment="1" applyProtection="1">
      <alignment horizontal="left"/>
      <protection locked="0"/>
    </xf>
    <xf numFmtId="0" fontId="51" fillId="0" borderId="25" xfId="8" applyFont="1" applyBorder="1" applyAlignment="1" applyProtection="1">
      <alignment horizontal="left"/>
      <protection locked="0"/>
    </xf>
    <xf numFmtId="0" fontId="51" fillId="0" borderId="25" xfId="8" applyFont="1" applyBorder="1" applyProtection="1">
      <protection locked="0"/>
    </xf>
    <xf numFmtId="0" fontId="51" fillId="0" borderId="0" xfId="8" applyFont="1" applyAlignment="1" applyProtection="1">
      <alignment horizontal="center" vertical="top" wrapText="1"/>
      <protection locked="0"/>
    </xf>
    <xf numFmtId="0" fontId="55" fillId="0" borderId="0" xfId="8" applyFont="1" applyAlignment="1" applyProtection="1">
      <protection locked="0"/>
    </xf>
    <xf numFmtId="0" fontId="51" fillId="0" borderId="0" xfId="8" applyFont="1" applyAlignment="1" applyProtection="1">
      <alignment vertical="top"/>
      <protection locked="0"/>
    </xf>
    <xf numFmtId="164" fontId="27" fillId="0" borderId="15" xfId="7" applyNumberFormat="1" applyFont="1" applyBorder="1"/>
    <xf numFmtId="0" fontId="1" fillId="0" borderId="0" xfId="0" applyFont="1" applyProtection="1"/>
    <xf numFmtId="0" fontId="1" fillId="0" borderId="40" xfId="0" applyFont="1" applyBorder="1" applyAlignment="1" applyProtection="1">
      <alignment horizontal="left" vertical="top" wrapText="1"/>
    </xf>
    <xf numFmtId="0" fontId="0" fillId="11" borderId="0" xfId="0" applyFill="1" applyAlignment="1" applyProtection="1">
      <alignment horizontal="center" vertical="center"/>
    </xf>
    <xf numFmtId="0" fontId="1" fillId="11" borderId="0" xfId="0" applyFont="1" applyFill="1" applyProtection="1"/>
    <xf numFmtId="0" fontId="0" fillId="0" borderId="0" xfId="0" applyAlignment="1">
      <alignment horizontal="left" vertical="top" wrapText="1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9" xfId="0" applyFont="1" applyBorder="1" applyAlignment="1" applyProtection="1">
      <alignment horizontal="center" vertical="center" wrapText="1"/>
    </xf>
    <xf numFmtId="0" fontId="21" fillId="0" borderId="13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5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21" fillId="0" borderId="7" xfId="0" applyFont="1" applyBorder="1" applyAlignment="1" applyProtection="1">
      <alignment horizontal="center" vertical="center" wrapText="1"/>
    </xf>
    <xf numFmtId="49" fontId="21" fillId="0" borderId="5" xfId="0" applyNumberFormat="1" applyFont="1" applyBorder="1" applyAlignment="1" applyProtection="1">
      <alignment horizontal="center" vertical="center" wrapText="1"/>
    </xf>
    <xf numFmtId="49" fontId="21" fillId="0" borderId="6" xfId="0" applyNumberFormat="1" applyFont="1" applyBorder="1" applyAlignment="1" applyProtection="1">
      <alignment horizontal="center" vertical="center" wrapText="1"/>
    </xf>
    <xf numFmtId="49" fontId="21" fillId="0" borderId="7" xfId="0" applyNumberFormat="1" applyFont="1" applyBorder="1" applyAlignment="1" applyProtection="1">
      <alignment horizontal="center" vertical="center" wrapText="1"/>
    </xf>
    <xf numFmtId="0" fontId="24" fillId="2" borderId="5" xfId="0" applyFont="1" applyFill="1" applyBorder="1" applyAlignment="1" applyProtection="1">
      <alignment horizontal="left" vertical="center" wrapText="1"/>
    </xf>
    <xf numFmtId="0" fontId="24" fillId="2" borderId="6" xfId="0" applyFont="1" applyFill="1" applyBorder="1" applyAlignment="1" applyProtection="1">
      <alignment horizontal="left" vertical="center" wrapText="1"/>
    </xf>
    <xf numFmtId="0" fontId="24" fillId="2" borderId="7" xfId="0" applyFont="1" applyFill="1" applyBorder="1" applyAlignment="1" applyProtection="1">
      <alignment horizontal="left" vertic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center" vertical="center" wrapText="1"/>
    </xf>
    <xf numFmtId="0" fontId="21" fillId="0" borderId="8" xfId="0" applyFont="1" applyFill="1" applyBorder="1" applyAlignment="1" applyProtection="1">
      <alignment horizontal="center" vertical="center" wrapText="1"/>
    </xf>
    <xf numFmtId="0" fontId="25" fillId="0" borderId="8" xfId="0" applyFont="1" applyBorder="1" applyAlignment="1" applyProtection="1">
      <alignment horizontal="left" vertical="top" wrapText="1"/>
    </xf>
    <xf numFmtId="0" fontId="23" fillId="0" borderId="8" xfId="0" applyFont="1" applyBorder="1" applyAlignment="1" applyProtection="1">
      <alignment horizontal="center" vertical="center" wrapText="1"/>
    </xf>
    <xf numFmtId="0" fontId="21" fillId="9" borderId="1" xfId="0" applyFont="1" applyFill="1" applyBorder="1" applyAlignment="1" applyProtection="1">
      <alignment horizontal="center" vertical="center" wrapText="1"/>
    </xf>
    <xf numFmtId="0" fontId="21" fillId="9" borderId="9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8" xfId="0" applyFont="1" applyFill="1" applyBorder="1" applyAlignment="1" applyProtection="1">
      <alignment horizontal="center" vertical="center" wrapText="1"/>
    </xf>
    <xf numFmtId="0" fontId="22" fillId="0" borderId="8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10" xfId="0" applyFont="1" applyBorder="1" applyAlignment="1" applyProtection="1">
      <alignment horizontal="center" vertical="center" wrapText="1"/>
    </xf>
    <xf numFmtId="0" fontId="22" fillId="0" borderId="12" xfId="0" applyFont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1" fillId="2" borderId="9" xfId="0" applyFont="1" applyFill="1" applyBorder="1" applyAlignment="1" applyProtection="1">
      <alignment horizontal="center" vertical="center" wrapText="1"/>
    </xf>
    <xf numFmtId="0" fontId="21" fillId="2" borderId="13" xfId="0" applyFont="1" applyFill="1" applyBorder="1" applyAlignment="1" applyProtection="1">
      <alignment horizontal="center" vertical="center" wrapText="1"/>
    </xf>
    <xf numFmtId="0" fontId="30" fillId="2" borderId="14" xfId="0" applyFont="1" applyFill="1" applyBorder="1" applyAlignment="1" applyProtection="1">
      <alignment horizontal="center" vertical="center" wrapText="1"/>
    </xf>
    <xf numFmtId="0" fontId="30" fillId="2" borderId="12" xfId="0" applyFont="1" applyFill="1" applyBorder="1" applyAlignment="1" applyProtection="1">
      <alignment horizontal="center" vertical="center" wrapText="1"/>
    </xf>
    <xf numFmtId="0" fontId="33" fillId="6" borderId="44" xfId="0" applyFont="1" applyFill="1" applyBorder="1" applyAlignment="1" applyProtection="1">
      <alignment horizontal="center" vertical="center" wrapText="1"/>
    </xf>
    <xf numFmtId="0" fontId="33" fillId="6" borderId="10" xfId="0" applyFont="1" applyFill="1" applyBorder="1" applyAlignment="1" applyProtection="1">
      <alignment horizontal="center" vertical="center" wrapText="1"/>
    </xf>
    <xf numFmtId="0" fontId="21" fillId="2" borderId="14" xfId="0" applyFont="1" applyFill="1" applyBorder="1" applyAlignment="1" applyProtection="1">
      <alignment horizontal="center" vertical="center" wrapText="1"/>
    </xf>
    <xf numFmtId="0" fontId="21" fillId="2" borderId="12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left" vertical="top" wrapText="1"/>
    </xf>
    <xf numFmtId="0" fontId="17" fillId="0" borderId="8" xfId="0" applyFont="1" applyBorder="1" applyAlignment="1" applyProtection="1">
      <alignment horizontal="left" vertical="top" wrapText="1"/>
    </xf>
    <xf numFmtId="49" fontId="21" fillId="10" borderId="8" xfId="0" applyNumberFormat="1" applyFont="1" applyFill="1" applyBorder="1" applyAlignment="1" applyProtection="1">
      <alignment horizontal="center" vertical="center" wrapText="1"/>
    </xf>
    <xf numFmtId="49" fontId="21" fillId="10" borderId="5" xfId="0" applyNumberFormat="1" applyFont="1" applyFill="1" applyBorder="1" applyAlignment="1" applyProtection="1">
      <alignment horizontal="center" vertical="center" wrapText="1"/>
    </xf>
    <xf numFmtId="49" fontId="21" fillId="10" borderId="6" xfId="0" applyNumberFormat="1" applyFont="1" applyFill="1" applyBorder="1" applyAlignment="1" applyProtection="1">
      <alignment horizontal="center" vertical="center" wrapText="1"/>
    </xf>
    <xf numFmtId="49" fontId="21" fillId="10" borderId="7" xfId="0" applyNumberFormat="1" applyFont="1" applyFill="1" applyBorder="1" applyAlignment="1" applyProtection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 wrapText="1"/>
    </xf>
    <xf numFmtId="0" fontId="30" fillId="2" borderId="9" xfId="0" applyFont="1" applyFill="1" applyBorder="1" applyAlignment="1" applyProtection="1">
      <alignment horizontal="center" vertical="center" wrapText="1"/>
    </xf>
    <xf numFmtId="0" fontId="30" fillId="2" borderId="13" xfId="0" applyFont="1" applyFill="1" applyBorder="1" applyAlignment="1" applyProtection="1">
      <alignment horizontal="center" vertical="center" wrapText="1"/>
    </xf>
    <xf numFmtId="0" fontId="25" fillId="10" borderId="8" xfId="0" applyFont="1" applyFill="1" applyBorder="1" applyAlignment="1" applyProtection="1">
      <alignment horizontal="left" vertical="top" wrapText="1"/>
    </xf>
    <xf numFmtId="0" fontId="44" fillId="2" borderId="1" xfId="0" applyFont="1" applyFill="1" applyBorder="1" applyAlignment="1" applyProtection="1">
      <alignment horizontal="center" vertical="center" wrapText="1"/>
    </xf>
    <xf numFmtId="0" fontId="44" fillId="2" borderId="9" xfId="0" applyFont="1" applyFill="1" applyBorder="1" applyAlignment="1" applyProtection="1">
      <alignment horizontal="center" vertical="center" wrapText="1"/>
    </xf>
    <xf numFmtId="0" fontId="44" fillId="2" borderId="13" xfId="0" applyFont="1" applyFill="1" applyBorder="1" applyAlignment="1" applyProtection="1">
      <alignment horizontal="center" vertical="center" wrapText="1"/>
    </xf>
    <xf numFmtId="0" fontId="0" fillId="10" borderId="8" xfId="0" applyFill="1" applyBorder="1" applyAlignment="1" applyProtection="1">
      <alignment horizontal="center" vertical="top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0" borderId="9" xfId="0" applyFont="1" applyFill="1" applyBorder="1" applyAlignment="1" applyProtection="1">
      <alignment horizontal="center" vertical="center" wrapText="1"/>
    </xf>
    <xf numFmtId="0" fontId="21" fillId="0" borderId="13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49" fontId="21" fillId="0" borderId="1" xfId="0" applyNumberFormat="1" applyFont="1" applyBorder="1" applyAlignment="1" applyProtection="1">
      <alignment horizontal="center" vertical="center" wrapText="1"/>
    </xf>
    <xf numFmtId="49" fontId="21" fillId="0" borderId="13" xfId="0" applyNumberFormat="1" applyFont="1" applyBorder="1" applyAlignment="1" applyProtection="1">
      <alignment horizontal="center" vertical="center" wrapText="1"/>
    </xf>
    <xf numFmtId="0" fontId="35" fillId="0" borderId="16" xfId="0" applyFont="1" applyBorder="1" applyAlignment="1" applyProtection="1">
      <alignment horizontal="center" vertical="top"/>
    </xf>
    <xf numFmtId="0" fontId="35" fillId="0" borderId="17" xfId="0" applyFont="1" applyBorder="1" applyAlignment="1" applyProtection="1">
      <alignment horizontal="center" vertical="top"/>
    </xf>
    <xf numFmtId="0" fontId="35" fillId="0" borderId="18" xfId="0" applyFont="1" applyBorder="1" applyAlignment="1" applyProtection="1">
      <alignment horizontal="center" vertical="top"/>
    </xf>
    <xf numFmtId="0" fontId="32" fillId="0" borderId="23" xfId="0" applyFont="1" applyFill="1" applyBorder="1" applyAlignment="1" applyProtection="1">
      <alignment horizontal="center" vertical="top" wrapText="1"/>
    </xf>
    <xf numFmtId="0" fontId="32" fillId="0" borderId="22" xfId="0" applyFont="1" applyFill="1" applyBorder="1" applyAlignment="1" applyProtection="1">
      <alignment horizontal="center" vertical="top" wrapText="1"/>
    </xf>
    <xf numFmtId="0" fontId="32" fillId="0" borderId="27" xfId="0" applyFont="1" applyFill="1" applyBorder="1" applyAlignment="1" applyProtection="1">
      <alignment horizontal="center" vertical="top" wrapText="1"/>
    </xf>
    <xf numFmtId="0" fontId="21" fillId="0" borderId="23" xfId="0" applyFont="1" applyBorder="1" applyAlignment="1" applyProtection="1">
      <alignment horizontal="center" vertical="center" textRotation="90" wrapText="1"/>
    </xf>
    <xf numFmtId="0" fontId="21" fillId="0" borderId="22" xfId="0" applyFont="1" applyBorder="1" applyAlignment="1" applyProtection="1">
      <alignment horizontal="center" vertical="center" textRotation="90" wrapText="1"/>
    </xf>
    <xf numFmtId="0" fontId="21" fillId="0" borderId="27" xfId="0" applyFont="1" applyBorder="1" applyAlignment="1" applyProtection="1">
      <alignment horizontal="center" vertical="center" textRotation="90" wrapText="1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1" fontId="33" fillId="0" borderId="15" xfId="0" applyNumberFormat="1" applyFont="1" applyFill="1" applyBorder="1" applyAlignment="1" applyProtection="1">
      <alignment horizontal="center"/>
    </xf>
    <xf numFmtId="0" fontId="21" fillId="0" borderId="15" xfId="0" applyFont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top"/>
    </xf>
    <xf numFmtId="1" fontId="46" fillId="0" borderId="15" xfId="0" applyNumberFormat="1" applyFont="1" applyFill="1" applyBorder="1" applyAlignment="1" applyProtection="1">
      <alignment horizontal="center"/>
    </xf>
    <xf numFmtId="0" fontId="32" fillId="0" borderId="27" xfId="0" applyFont="1" applyFill="1" applyBorder="1" applyAlignment="1" applyProtection="1">
      <alignment horizontal="center" vertical="top"/>
    </xf>
    <xf numFmtId="0" fontId="0" fillId="0" borderId="15" xfId="0" applyBorder="1" applyAlignment="1" applyProtection="1">
      <alignment horizontal="center"/>
    </xf>
    <xf numFmtId="0" fontId="32" fillId="9" borderId="15" xfId="0" applyFont="1" applyFill="1" applyBorder="1" applyAlignment="1" applyProtection="1">
      <alignment horizontal="center" vertical="top" wrapText="1"/>
    </xf>
    <xf numFmtId="0" fontId="32" fillId="0" borderId="16" xfId="0" applyFont="1" applyFill="1" applyBorder="1" applyAlignment="1" applyProtection="1">
      <alignment horizontal="center" vertical="top" wrapText="1"/>
    </xf>
    <xf numFmtId="0" fontId="32" fillId="0" borderId="17" xfId="0" applyFont="1" applyFill="1" applyBorder="1" applyAlignment="1" applyProtection="1">
      <alignment horizontal="center" vertical="top" wrapText="1"/>
    </xf>
    <xf numFmtId="0" fontId="32" fillId="0" borderId="18" xfId="0" applyFont="1" applyFill="1" applyBorder="1" applyAlignment="1" applyProtection="1">
      <alignment horizontal="center" vertical="top" wrapText="1"/>
    </xf>
    <xf numFmtId="0" fontId="32" fillId="9" borderId="23" xfId="0" applyFont="1" applyFill="1" applyBorder="1" applyAlignment="1" applyProtection="1">
      <alignment horizontal="center" vertical="top" wrapText="1"/>
    </xf>
    <xf numFmtId="0" fontId="32" fillId="9" borderId="22" xfId="0" applyFont="1" applyFill="1" applyBorder="1" applyAlignment="1" applyProtection="1">
      <alignment horizontal="center" vertical="top" wrapText="1"/>
    </xf>
    <xf numFmtId="0" fontId="32" fillId="9" borderId="27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2" fillId="0" borderId="20" xfId="0" applyFont="1" applyFill="1" applyBorder="1" applyAlignment="1" applyProtection="1">
      <alignment horizontal="center" vertical="top" wrapText="1"/>
    </xf>
    <xf numFmtId="0" fontId="32" fillId="0" borderId="21" xfId="0" applyFont="1" applyFill="1" applyBorder="1" applyAlignment="1" applyProtection="1">
      <alignment horizontal="center" vertical="top" wrapText="1"/>
    </xf>
    <xf numFmtId="0" fontId="32" fillId="0" borderId="23" xfId="0" applyFont="1" applyFill="1" applyBorder="1" applyAlignment="1" applyProtection="1">
      <alignment horizontal="center" vertical="top"/>
    </xf>
    <xf numFmtId="0" fontId="32" fillId="0" borderId="22" xfId="0" applyFont="1" applyFill="1" applyBorder="1" applyAlignment="1" applyProtection="1">
      <alignment horizontal="center" vertical="top"/>
    </xf>
    <xf numFmtId="0" fontId="45" fillId="0" borderId="15" xfId="0" applyFont="1" applyBorder="1" applyAlignment="1" applyProtection="1">
      <alignment horizontal="center" vertical="top" wrapText="1"/>
    </xf>
    <xf numFmtId="0" fontId="38" fillId="0" borderId="15" xfId="0" applyFont="1" applyBorder="1" applyAlignment="1" applyProtection="1">
      <alignment horizontal="center" vertical="top" wrapText="1"/>
    </xf>
    <xf numFmtId="0" fontId="38" fillId="0" borderId="23" xfId="0" applyFont="1" applyBorder="1" applyAlignment="1" applyProtection="1">
      <alignment horizontal="center" vertical="top" wrapText="1"/>
    </xf>
    <xf numFmtId="0" fontId="38" fillId="0" borderId="27" xfId="0" applyFont="1" applyBorder="1" applyAlignment="1" applyProtection="1">
      <alignment horizontal="center" vertical="top" wrapText="1"/>
    </xf>
    <xf numFmtId="0" fontId="38" fillId="3" borderId="15" xfId="0" applyFont="1" applyFill="1" applyBorder="1" applyAlignment="1" applyProtection="1">
      <alignment horizontal="center" vertical="top" wrapText="1"/>
    </xf>
    <xf numFmtId="0" fontId="35" fillId="0" borderId="23" xfId="0" applyFont="1" applyBorder="1" applyAlignment="1" applyProtection="1">
      <alignment horizontal="center" vertical="top" wrapText="1" shrinkToFit="1" readingOrder="1"/>
    </xf>
    <xf numFmtId="0" fontId="35" fillId="0" borderId="22" xfId="0" applyFont="1" applyBorder="1" applyAlignment="1" applyProtection="1">
      <alignment horizontal="center" vertical="top" wrapText="1" shrinkToFit="1" readingOrder="1"/>
    </xf>
    <xf numFmtId="0" fontId="35" fillId="0" borderId="27" xfId="0" applyFont="1" applyBorder="1" applyAlignment="1" applyProtection="1">
      <alignment horizontal="center" vertical="top" wrapText="1" shrinkToFit="1" readingOrder="1"/>
    </xf>
    <xf numFmtId="0" fontId="32" fillId="0" borderId="23" xfId="0" applyFont="1" applyFill="1" applyBorder="1" applyAlignment="1" applyProtection="1">
      <alignment horizontal="center" vertical="top" wrapText="1" shrinkToFit="1" readingOrder="1"/>
    </xf>
    <xf numFmtId="0" fontId="32" fillId="0" borderId="22" xfId="0" applyFont="1" applyFill="1" applyBorder="1" applyAlignment="1" applyProtection="1">
      <alignment horizontal="center" vertical="top" wrapText="1" shrinkToFit="1" readingOrder="1"/>
    </xf>
    <xf numFmtId="0" fontId="32" fillId="0" borderId="27" xfId="0" applyFont="1" applyFill="1" applyBorder="1" applyAlignment="1" applyProtection="1">
      <alignment horizontal="center" vertical="top" wrapText="1" shrinkToFit="1" readingOrder="1"/>
    </xf>
    <xf numFmtId="0" fontId="45" fillId="0" borderId="15" xfId="0" applyFont="1" applyFill="1" applyBorder="1" applyAlignment="1" applyProtection="1">
      <alignment horizontal="center" vertical="top" wrapText="1"/>
    </xf>
    <xf numFmtId="0" fontId="38" fillId="9" borderId="15" xfId="0" applyFont="1" applyFill="1" applyBorder="1" applyAlignment="1" applyProtection="1">
      <alignment horizontal="center" vertical="top" wrapText="1"/>
    </xf>
    <xf numFmtId="0" fontId="35" fillId="0" borderId="15" xfId="0" applyFont="1" applyBorder="1" applyAlignment="1" applyProtection="1">
      <alignment horizontal="center" vertical="top" wrapText="1" shrinkToFit="1" readingOrder="1"/>
    </xf>
    <xf numFmtId="0" fontId="35" fillId="0" borderId="16" xfId="0" applyFont="1" applyBorder="1" applyAlignment="1" applyProtection="1">
      <alignment horizontal="center" vertical="top" wrapText="1" shrinkToFit="1" readingOrder="1"/>
    </xf>
    <xf numFmtId="0" fontId="35" fillId="0" borderId="17" xfId="0" applyFont="1" applyBorder="1" applyAlignment="1" applyProtection="1">
      <alignment horizontal="center" vertical="top" wrapText="1" shrinkToFit="1" readingOrder="1"/>
    </xf>
    <xf numFmtId="0" fontId="35" fillId="0" borderId="18" xfId="0" applyFont="1" applyBorder="1" applyAlignment="1" applyProtection="1">
      <alignment horizontal="center" vertical="top" wrapText="1" shrinkToFit="1" readingOrder="1"/>
    </xf>
    <xf numFmtId="0" fontId="32" fillId="0" borderId="23" xfId="0" applyFont="1" applyBorder="1" applyAlignment="1" applyProtection="1">
      <alignment horizontal="center" vertical="top" wrapText="1" shrinkToFit="1" readingOrder="1"/>
    </xf>
    <xf numFmtId="0" fontId="32" fillId="0" borderId="27" xfId="0" applyFont="1" applyBorder="1" applyAlignment="1" applyProtection="1">
      <alignment horizontal="center" vertical="top" wrapText="1" shrinkToFit="1" readingOrder="1"/>
    </xf>
    <xf numFmtId="0" fontId="35" fillId="0" borderId="18" xfId="0" applyFont="1" applyFill="1" applyBorder="1" applyAlignment="1" applyProtection="1">
      <alignment horizontal="center" vertical="top" wrapText="1" shrinkToFit="1" readingOrder="1"/>
    </xf>
    <xf numFmtId="0" fontId="35" fillId="0" borderId="16" xfId="0" applyFont="1" applyFill="1" applyBorder="1" applyAlignment="1" applyProtection="1">
      <alignment horizontal="center" vertical="top" wrapText="1" shrinkToFit="1" readingOrder="1"/>
    </xf>
    <xf numFmtId="0" fontId="35" fillId="0" borderId="23" xfId="0" applyFont="1" applyFill="1" applyBorder="1" applyAlignment="1" applyProtection="1">
      <alignment horizontal="center" vertical="top" wrapText="1" shrinkToFit="1" readingOrder="1"/>
    </xf>
    <xf numFmtId="0" fontId="35" fillId="0" borderId="22" xfId="0" applyFont="1" applyFill="1" applyBorder="1" applyAlignment="1" applyProtection="1">
      <alignment horizontal="center" vertical="top" wrapText="1" shrinkToFit="1" readingOrder="1"/>
    </xf>
    <xf numFmtId="0" fontId="35" fillId="0" borderId="27" xfId="0" applyFont="1" applyFill="1" applyBorder="1" applyAlignment="1" applyProtection="1">
      <alignment horizontal="center" vertical="top" wrapText="1" shrinkToFit="1" readingOrder="1"/>
    </xf>
    <xf numFmtId="0" fontId="35" fillId="0" borderId="15" xfId="0" applyFont="1" applyFill="1" applyBorder="1" applyAlignment="1" applyProtection="1">
      <alignment horizontal="center" vertical="top" wrapText="1" shrinkToFit="1" readingOrder="1"/>
    </xf>
    <xf numFmtId="0" fontId="35" fillId="0" borderId="17" xfId="0" applyFont="1" applyFill="1" applyBorder="1" applyAlignment="1" applyProtection="1">
      <alignment horizontal="center" vertical="top" wrapText="1" shrinkToFit="1" readingOrder="1"/>
    </xf>
    <xf numFmtId="0" fontId="35" fillId="0" borderId="19" xfId="0" applyFont="1" applyBorder="1" applyAlignment="1" applyProtection="1">
      <alignment horizontal="center" vertical="top" wrapText="1" shrinkToFit="1" readingOrder="1"/>
    </xf>
    <xf numFmtId="0" fontId="35" fillId="0" borderId="20" xfId="0" applyFont="1" applyBorder="1" applyAlignment="1" applyProtection="1">
      <alignment horizontal="center" vertical="top" wrapText="1" shrinkToFit="1" readingOrder="1"/>
    </xf>
    <xf numFmtId="0" fontId="35" fillId="0" borderId="21" xfId="0" applyFont="1" applyBorder="1" applyAlignment="1" applyProtection="1">
      <alignment horizontal="center" vertical="top" wrapText="1" shrinkToFit="1" readingOrder="1"/>
    </xf>
    <xf numFmtId="0" fontId="32" fillId="0" borderId="24" xfId="0" applyFont="1" applyFill="1" applyBorder="1" applyAlignment="1" applyProtection="1">
      <alignment horizontal="center" vertical="top" wrapText="1"/>
    </xf>
    <xf numFmtId="0" fontId="32" fillId="0" borderId="25" xfId="0" applyFont="1" applyFill="1" applyBorder="1" applyAlignment="1" applyProtection="1">
      <alignment horizontal="center" vertical="top" wrapText="1"/>
    </xf>
    <xf numFmtId="0" fontId="32" fillId="0" borderId="26" xfId="0" applyFont="1" applyFill="1" applyBorder="1" applyAlignment="1" applyProtection="1">
      <alignment horizontal="center" vertical="top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21" fillId="0" borderId="21" xfId="0" applyFont="1" applyBorder="1" applyAlignment="1" applyProtection="1">
      <alignment horizontal="center" vertical="center" textRotation="90" wrapText="1"/>
    </xf>
    <xf numFmtId="0" fontId="21" fillId="0" borderId="28" xfId="0" applyFont="1" applyBorder="1" applyAlignment="1" applyProtection="1">
      <alignment horizontal="center" vertical="center" textRotation="90" wrapText="1"/>
    </xf>
    <xf numFmtId="0" fontId="21" fillId="0" borderId="26" xfId="0" applyFont="1" applyBorder="1" applyAlignment="1" applyProtection="1">
      <alignment horizontal="center" vertical="center" textRotation="90" wrapText="1"/>
    </xf>
    <xf numFmtId="0" fontId="25" fillId="0" borderId="15" xfId="0" applyFont="1" applyBorder="1" applyAlignment="1" applyProtection="1">
      <alignment horizontal="left" vertical="top" wrapText="1"/>
    </xf>
    <xf numFmtId="0" fontId="25" fillId="0" borderId="15" xfId="0" applyFont="1" applyBorder="1" applyAlignment="1" applyProtection="1">
      <alignment horizontal="left" vertical="top"/>
    </xf>
    <xf numFmtId="0" fontId="35" fillId="0" borderId="0" xfId="2" applyFont="1" applyAlignment="1" applyProtection="1">
      <alignment horizontal="left" vertical="center"/>
    </xf>
    <xf numFmtId="0" fontId="35" fillId="0" borderId="25" xfId="2" applyFont="1" applyFill="1" applyBorder="1" applyAlignment="1" applyProtection="1">
      <alignment horizontal="left"/>
    </xf>
    <xf numFmtId="0" fontId="21" fillId="0" borderId="0" xfId="2" applyFont="1" applyAlignment="1" applyProtection="1">
      <alignment horizontal="left"/>
    </xf>
    <xf numFmtId="49" fontId="21" fillId="0" borderId="5" xfId="2" quotePrefix="1" applyNumberFormat="1" applyFont="1" applyFill="1" applyBorder="1" applyAlignment="1" applyProtection="1">
      <alignment horizontal="center" vertical="center"/>
    </xf>
    <xf numFmtId="49" fontId="21" fillId="0" borderId="7" xfId="2" quotePrefix="1" applyNumberFormat="1" applyFont="1" applyFill="1" applyBorder="1" applyAlignment="1" applyProtection="1">
      <alignment horizontal="center" vertical="center"/>
    </xf>
    <xf numFmtId="0" fontId="21" fillId="0" borderId="5" xfId="2" applyFont="1" applyFill="1" applyBorder="1" applyAlignment="1" applyProtection="1">
      <alignment horizontal="center"/>
    </xf>
    <xf numFmtId="0" fontId="21" fillId="0" borderId="7" xfId="2" applyFont="1" applyFill="1" applyBorder="1" applyAlignment="1" applyProtection="1">
      <alignment horizontal="center"/>
    </xf>
    <xf numFmtId="0" fontId="21" fillId="0" borderId="5" xfId="2" applyFont="1" applyBorder="1" applyAlignment="1" applyProtection="1">
      <alignment horizontal="center"/>
      <protection locked="0"/>
    </xf>
    <xf numFmtId="0" fontId="21" fillId="0" borderId="6" xfId="2" applyFont="1" applyBorder="1" applyAlignment="1" applyProtection="1">
      <alignment horizontal="center"/>
      <protection locked="0"/>
    </xf>
    <xf numFmtId="0" fontId="21" fillId="0" borderId="7" xfId="2" applyFont="1" applyBorder="1" applyAlignment="1" applyProtection="1">
      <alignment horizontal="center"/>
      <protection locked="0"/>
    </xf>
    <xf numFmtId="0" fontId="21" fillId="0" borderId="3" xfId="2" applyFont="1" applyBorder="1" applyAlignment="1" applyProtection="1">
      <alignment horizontal="center"/>
    </xf>
    <xf numFmtId="0" fontId="32" fillId="0" borderId="0" xfId="3" applyFont="1" applyAlignment="1" applyProtection="1">
      <alignment horizontal="left" vertical="center"/>
    </xf>
    <xf numFmtId="0" fontId="35" fillId="0" borderId="25" xfId="2" applyFont="1" applyFill="1" applyBorder="1" applyAlignment="1" applyProtection="1">
      <alignment horizontal="left"/>
      <protection locked="0"/>
    </xf>
    <xf numFmtId="0" fontId="21" fillId="0" borderId="19" xfId="2" applyFont="1" applyBorder="1" applyAlignment="1" applyProtection="1">
      <alignment horizontal="center" vertical="center"/>
    </xf>
    <xf numFmtId="0" fontId="21" fillId="0" borderId="21" xfId="2" applyFont="1" applyBorder="1" applyAlignment="1" applyProtection="1">
      <alignment horizontal="center" vertical="center"/>
    </xf>
    <xf numFmtId="0" fontId="21" fillId="0" borderId="20" xfId="2" applyFont="1" applyBorder="1" applyAlignment="1" applyProtection="1">
      <alignment horizontal="center" vertical="center"/>
    </xf>
    <xf numFmtId="0" fontId="21" fillId="0" borderId="38" xfId="2" applyFont="1" applyBorder="1" applyAlignment="1" applyProtection="1">
      <alignment horizontal="center" vertical="center"/>
    </xf>
    <xf numFmtId="0" fontId="21" fillId="0" borderId="33" xfId="2" applyFont="1" applyBorder="1" applyAlignment="1" applyProtection="1">
      <alignment horizontal="center" vertical="center"/>
    </xf>
    <xf numFmtId="0" fontId="21" fillId="0" borderId="34" xfId="2" applyFont="1" applyBorder="1" applyAlignment="1" applyProtection="1">
      <alignment horizontal="center" vertical="center"/>
    </xf>
    <xf numFmtId="0" fontId="21" fillId="0" borderId="29" xfId="2" applyFont="1" applyBorder="1" applyAlignment="1" applyProtection="1">
      <alignment horizontal="left" vertical="top" wrapText="1"/>
    </xf>
    <xf numFmtId="0" fontId="21" fillId="0" borderId="0" xfId="2" applyFont="1" applyBorder="1" applyAlignment="1" applyProtection="1">
      <alignment horizontal="left" vertical="top" wrapText="1"/>
    </xf>
    <xf numFmtId="0" fontId="21" fillId="0" borderId="22" xfId="2" applyFont="1" applyBorder="1" applyAlignment="1" applyProtection="1">
      <alignment horizontal="center" vertical="center"/>
    </xf>
    <xf numFmtId="0" fontId="21" fillId="0" borderId="27" xfId="2" applyFont="1" applyBorder="1" applyAlignment="1" applyProtection="1">
      <alignment horizontal="center" vertical="center"/>
    </xf>
    <xf numFmtId="0" fontId="21" fillId="0" borderId="25" xfId="2" applyFont="1" applyBorder="1" applyAlignment="1" applyProtection="1">
      <alignment horizontal="left" vertical="top" wrapText="1"/>
    </xf>
    <xf numFmtId="0" fontId="31" fillId="0" borderId="19" xfId="2" applyFont="1" applyBorder="1" applyAlignment="1" applyProtection="1">
      <alignment horizontal="right" vertical="top"/>
    </xf>
    <xf numFmtId="0" fontId="31" fillId="0" borderId="20" xfId="2" applyFont="1" applyBorder="1" applyAlignment="1" applyProtection="1">
      <alignment horizontal="right" vertical="top"/>
    </xf>
    <xf numFmtId="0" fontId="21" fillId="0" borderId="17" xfId="2" applyFont="1" applyFill="1" applyBorder="1" applyAlignment="1" applyProtection="1">
      <alignment horizontal="left" vertical="top" wrapText="1"/>
    </xf>
    <xf numFmtId="0" fontId="21" fillId="0" borderId="18" xfId="2" applyFont="1" applyFill="1" applyBorder="1" applyAlignment="1" applyProtection="1">
      <alignment horizontal="left" vertical="top" wrapText="1"/>
    </xf>
    <xf numFmtId="0" fontId="31" fillId="0" borderId="19" xfId="2" applyFont="1" applyBorder="1" applyAlignment="1" applyProtection="1">
      <alignment horizontal="right" vertical="center"/>
    </xf>
    <xf numFmtId="0" fontId="31" fillId="0" borderId="20" xfId="2" applyFont="1" applyBorder="1" applyAlignment="1" applyProtection="1">
      <alignment horizontal="right" vertical="center"/>
    </xf>
    <xf numFmtId="0" fontId="21" fillId="0" borderId="19" xfId="2" applyFont="1" applyBorder="1" applyAlignment="1" applyProtection="1">
      <alignment horizontal="center" vertical="top" wrapText="1"/>
    </xf>
    <xf numFmtId="0" fontId="21" fillId="0" borderId="20" xfId="2" applyFont="1" applyBorder="1" applyAlignment="1" applyProtection="1">
      <alignment horizontal="center" vertical="top"/>
    </xf>
    <xf numFmtId="0" fontId="21" fillId="0" borderId="24" xfId="2" applyFont="1" applyBorder="1" applyAlignment="1" applyProtection="1">
      <alignment horizontal="center" vertical="top"/>
    </xf>
    <xf numFmtId="0" fontId="21" fillId="0" borderId="26" xfId="2" applyFont="1" applyBorder="1" applyAlignment="1" applyProtection="1">
      <alignment horizontal="center" vertical="top"/>
    </xf>
    <xf numFmtId="0" fontId="21" fillId="5" borderId="5" xfId="2" applyFont="1" applyFill="1" applyBorder="1" applyAlignment="1" applyProtection="1">
      <alignment horizontal="center" vertical="center"/>
    </xf>
    <xf numFmtId="0" fontId="21" fillId="5" borderId="6" xfId="2" applyFont="1" applyFill="1" applyBorder="1" applyAlignment="1" applyProtection="1">
      <alignment horizontal="center" vertical="center"/>
    </xf>
    <xf numFmtId="0" fontId="21" fillId="5" borderId="7" xfId="2" applyFont="1" applyFill="1" applyBorder="1" applyAlignment="1" applyProtection="1">
      <alignment horizontal="center" vertical="center"/>
    </xf>
    <xf numFmtId="0" fontId="21" fillId="0" borderId="24" xfId="2" applyFont="1" applyBorder="1" applyAlignment="1" applyProtection="1">
      <alignment horizontal="center" vertical="top" wrapText="1"/>
    </xf>
    <xf numFmtId="0" fontId="21" fillId="0" borderId="24" xfId="2" applyFont="1" applyBorder="1" applyAlignment="1" applyProtection="1">
      <alignment horizontal="center"/>
      <protection locked="0"/>
    </xf>
    <xf numFmtId="0" fontId="21" fillId="0" borderId="25" xfId="2" applyFont="1" applyBorder="1" applyAlignment="1" applyProtection="1">
      <alignment horizontal="center"/>
      <protection locked="0"/>
    </xf>
    <xf numFmtId="0" fontId="21" fillId="0" borderId="35" xfId="2" applyFont="1" applyBorder="1" applyAlignment="1" applyProtection="1">
      <alignment horizontal="center"/>
      <protection locked="0"/>
    </xf>
    <xf numFmtId="0" fontId="21" fillId="0" borderId="36" xfId="2" applyFont="1" applyBorder="1" applyAlignment="1" applyProtection="1">
      <alignment horizontal="center"/>
      <protection locked="0"/>
    </xf>
    <xf numFmtId="0" fontId="21" fillId="0" borderId="37" xfId="2" applyFont="1" applyBorder="1" applyAlignment="1" applyProtection="1">
      <alignment horizontal="center"/>
      <protection locked="0"/>
    </xf>
    <xf numFmtId="0" fontId="21" fillId="0" borderId="28" xfId="2" applyFont="1" applyBorder="1" applyAlignment="1" applyProtection="1">
      <alignment horizontal="left" vertical="top" wrapText="1"/>
    </xf>
    <xf numFmtId="0" fontId="44" fillId="0" borderId="28" xfId="2" applyFont="1" applyBorder="1" applyAlignment="1" applyProtection="1">
      <alignment horizontal="left" vertical="top" wrapText="1"/>
    </xf>
    <xf numFmtId="0" fontId="21" fillId="0" borderId="22" xfId="2" applyFont="1" applyBorder="1" applyAlignment="1" applyProtection="1">
      <alignment horizontal="center" vertical="top"/>
    </xf>
    <xf numFmtId="0" fontId="44" fillId="0" borderId="22" xfId="2" applyFont="1" applyBorder="1" applyAlignment="1" applyProtection="1">
      <alignment horizontal="center" vertical="top"/>
    </xf>
    <xf numFmtId="0" fontId="32" fillId="0" borderId="0" xfId="2" applyFont="1" applyBorder="1" applyAlignment="1" applyProtection="1">
      <alignment horizontal="center" vertical="center" wrapText="1"/>
    </xf>
    <xf numFmtId="0" fontId="33" fillId="5" borderId="5" xfId="2" applyFont="1" applyFill="1" applyBorder="1" applyAlignment="1" applyProtection="1">
      <alignment horizontal="center" vertical="center"/>
    </xf>
    <xf numFmtId="0" fontId="33" fillId="5" borderId="6" xfId="2" applyFont="1" applyFill="1" applyBorder="1" applyAlignment="1" applyProtection="1">
      <alignment horizontal="center" vertical="center"/>
    </xf>
    <xf numFmtId="0" fontId="33" fillId="5" borderId="7" xfId="2" applyFont="1" applyFill="1" applyBorder="1" applyAlignment="1" applyProtection="1">
      <alignment horizontal="center" vertical="center"/>
    </xf>
    <xf numFmtId="0" fontId="21" fillId="0" borderId="5" xfId="2" applyFont="1" applyBorder="1" applyAlignment="1" applyProtection="1">
      <alignment horizontal="center" vertical="center"/>
    </xf>
    <xf numFmtId="0" fontId="21" fillId="0" borderId="6" xfId="2" applyFont="1" applyBorder="1" applyAlignment="1" applyProtection="1">
      <alignment horizontal="center" vertical="center"/>
    </xf>
    <xf numFmtId="0" fontId="21" fillId="0" borderId="7" xfId="2" applyFont="1" applyBorder="1" applyAlignment="1" applyProtection="1">
      <alignment horizontal="center" vertical="center"/>
    </xf>
    <xf numFmtId="0" fontId="31" fillId="5" borderId="5" xfId="2" applyFont="1" applyFill="1" applyBorder="1" applyAlignment="1" applyProtection="1">
      <alignment horizontal="center" vertical="center"/>
    </xf>
    <xf numFmtId="0" fontId="31" fillId="5" borderId="6" xfId="2" applyFont="1" applyFill="1" applyBorder="1" applyAlignment="1" applyProtection="1">
      <alignment horizontal="center" vertical="center"/>
    </xf>
    <xf numFmtId="0" fontId="31" fillId="5" borderId="7" xfId="2" applyFont="1" applyFill="1" applyBorder="1" applyAlignment="1" applyProtection="1">
      <alignment horizontal="center" vertical="center"/>
    </xf>
    <xf numFmtId="0" fontId="32" fillId="0" borderId="3" xfId="2" applyFont="1" applyBorder="1" applyAlignment="1" applyProtection="1">
      <alignment horizontal="center" vertical="center" wrapText="1"/>
    </xf>
    <xf numFmtId="0" fontId="32" fillId="0" borderId="0" xfId="2" applyFont="1" applyFill="1" applyBorder="1" applyAlignment="1" applyProtection="1">
      <alignment horizontal="center" vertical="center" wrapText="1"/>
    </xf>
    <xf numFmtId="0" fontId="38" fillId="0" borderId="0" xfId="2" applyFont="1" applyBorder="1" applyAlignment="1" applyProtection="1">
      <alignment horizontal="center" vertical="center" wrapText="1"/>
    </xf>
    <xf numFmtId="0" fontId="21" fillId="0" borderId="32" xfId="2" applyFont="1" applyBorder="1" applyAlignment="1" applyProtection="1">
      <alignment horizontal="left" vertical="top" wrapText="1"/>
    </xf>
    <xf numFmtId="0" fontId="21" fillId="0" borderId="3" xfId="2" applyFont="1" applyBorder="1" applyAlignment="1" applyProtection="1">
      <alignment horizontal="left" vertical="top" wrapText="1"/>
    </xf>
    <xf numFmtId="0" fontId="21" fillId="0" borderId="50" xfId="2" applyFont="1" applyBorder="1" applyAlignment="1" applyProtection="1">
      <alignment horizontal="left" vertical="top" wrapText="1"/>
    </xf>
    <xf numFmtId="0" fontId="21" fillId="5" borderId="10" xfId="2" applyFont="1" applyFill="1" applyBorder="1" applyAlignment="1" applyProtection="1">
      <alignment horizontal="center" vertical="top"/>
    </xf>
    <xf numFmtId="0" fontId="21" fillId="5" borderId="11" xfId="2" applyFont="1" applyFill="1" applyBorder="1" applyAlignment="1" applyProtection="1">
      <alignment horizontal="center" vertical="top"/>
    </xf>
    <xf numFmtId="0" fontId="21" fillId="5" borderId="12" xfId="2" applyFont="1" applyFill="1" applyBorder="1" applyAlignment="1" applyProtection="1">
      <alignment horizontal="center" vertical="top"/>
    </xf>
    <xf numFmtId="0" fontId="29" fillId="0" borderId="5" xfId="2" applyFont="1" applyBorder="1" applyAlignment="1" applyProtection="1">
      <alignment horizontal="center" vertical="center"/>
    </xf>
    <xf numFmtId="0" fontId="29" fillId="0" borderId="6" xfId="2" applyFont="1" applyBorder="1" applyAlignment="1" applyProtection="1">
      <alignment horizontal="center" vertical="center"/>
    </xf>
    <xf numFmtId="0" fontId="29" fillId="0" borderId="7" xfId="2" applyFont="1" applyBorder="1" applyAlignment="1" applyProtection="1">
      <alignment horizontal="center" vertical="center"/>
    </xf>
    <xf numFmtId="0" fontId="21" fillId="0" borderId="5" xfId="2" applyFont="1" applyBorder="1" applyAlignment="1" applyProtection="1">
      <alignment horizontal="center"/>
    </xf>
    <xf numFmtId="0" fontId="21" fillId="0" borderId="6" xfId="2" applyFont="1" applyBorder="1" applyAlignment="1" applyProtection="1">
      <alignment horizontal="center"/>
    </xf>
    <xf numFmtId="0" fontId="21" fillId="0" borderId="7" xfId="2" applyFont="1" applyBorder="1" applyAlignment="1" applyProtection="1">
      <alignment horizontal="center"/>
    </xf>
    <xf numFmtId="0" fontId="21" fillId="5" borderId="5" xfId="2" applyFont="1" applyFill="1" applyBorder="1" applyAlignment="1" applyProtection="1">
      <alignment horizontal="center" vertical="center" wrapText="1"/>
    </xf>
    <xf numFmtId="0" fontId="21" fillId="5" borderId="6" xfId="2" applyFont="1" applyFill="1" applyBorder="1" applyAlignment="1" applyProtection="1">
      <alignment horizontal="center" vertical="center" wrapText="1"/>
    </xf>
    <xf numFmtId="0" fontId="21" fillId="5" borderId="7" xfId="2" applyFont="1" applyFill="1" applyBorder="1" applyAlignment="1" applyProtection="1">
      <alignment horizontal="center" vertical="center" wrapText="1"/>
    </xf>
    <xf numFmtId="0" fontId="21" fillId="5" borderId="2" xfId="2" applyFont="1" applyFill="1" applyBorder="1" applyAlignment="1" applyProtection="1">
      <alignment horizontal="center" vertical="center"/>
    </xf>
    <xf numFmtId="0" fontId="21" fillId="5" borderId="3" xfId="2" applyFont="1" applyFill="1" applyBorder="1" applyAlignment="1" applyProtection="1">
      <alignment horizontal="center" vertical="center"/>
    </xf>
    <xf numFmtId="0" fontId="21" fillId="5" borderId="4" xfId="2" applyFont="1" applyFill="1" applyBorder="1" applyAlignment="1" applyProtection="1">
      <alignment horizontal="center" vertical="center"/>
    </xf>
    <xf numFmtId="49" fontId="32" fillId="0" borderId="15" xfId="3" applyNumberFormat="1" applyFont="1" applyBorder="1" applyAlignment="1" applyProtection="1">
      <alignment horizontal="center" vertical="center" wrapText="1"/>
    </xf>
    <xf numFmtId="0" fontId="32" fillId="0" borderId="20" xfId="3" applyFont="1" applyBorder="1" applyAlignment="1" applyProtection="1">
      <alignment horizontal="center"/>
    </xf>
    <xf numFmtId="49" fontId="36" fillId="0" borderId="20" xfId="3" applyNumberFormat="1" applyFont="1" applyBorder="1" applyAlignment="1" applyProtection="1">
      <alignment horizontal="center"/>
    </xf>
    <xf numFmtId="49" fontId="32" fillId="0" borderId="16" xfId="3" applyNumberFormat="1" applyFont="1" applyBorder="1" applyAlignment="1" applyProtection="1">
      <alignment horizontal="center" vertical="center" wrapText="1"/>
    </xf>
    <xf numFmtId="49" fontId="32" fillId="0" borderId="17" xfId="3" applyNumberFormat="1" applyFont="1" applyBorder="1" applyAlignment="1" applyProtection="1">
      <alignment horizontal="center" vertical="center" wrapText="1"/>
    </xf>
    <xf numFmtId="49" fontId="32" fillId="0" borderId="18" xfId="3" applyNumberFormat="1" applyFont="1" applyBorder="1" applyAlignment="1" applyProtection="1">
      <alignment horizontal="center" vertical="center" wrapText="1"/>
    </xf>
    <xf numFmtId="0" fontId="32" fillId="0" borderId="17" xfId="3" applyFont="1" applyBorder="1" applyAlignment="1" applyProtection="1">
      <alignment horizontal="center"/>
    </xf>
    <xf numFmtId="49" fontId="36" fillId="0" borderId="0" xfId="3" applyNumberFormat="1" applyFont="1" applyAlignment="1" applyProtection="1">
      <alignment horizontal="center"/>
    </xf>
    <xf numFmtId="49" fontId="34" fillId="0" borderId="0" xfId="3" applyNumberFormat="1" applyAlignment="1" applyProtection="1">
      <alignment horizontal="center"/>
    </xf>
    <xf numFmtId="0" fontId="37" fillId="0" borderId="0" xfId="3" applyFont="1" applyAlignment="1" applyProtection="1">
      <alignment horizontal="center" vertical="center" wrapText="1"/>
    </xf>
    <xf numFmtId="49" fontId="32" fillId="0" borderId="19" xfId="3" applyNumberFormat="1" applyFont="1" applyBorder="1" applyAlignment="1" applyProtection="1">
      <alignment horizontal="center" vertical="center" wrapText="1"/>
    </xf>
    <xf numFmtId="49" fontId="32" fillId="0" borderId="20" xfId="3" applyNumberFormat="1" applyFont="1" applyBorder="1" applyAlignment="1" applyProtection="1">
      <alignment horizontal="center" vertical="center" wrapText="1"/>
    </xf>
    <xf numFmtId="49" fontId="32" fillId="0" borderId="21" xfId="3" applyNumberFormat="1" applyFont="1" applyBorder="1" applyAlignment="1" applyProtection="1">
      <alignment horizontal="center" vertical="center" wrapText="1"/>
    </xf>
    <xf numFmtId="49" fontId="32" fillId="0" borderId="24" xfId="3" applyNumberFormat="1" applyFont="1" applyBorder="1" applyAlignment="1" applyProtection="1">
      <alignment horizontal="center" vertical="center" wrapText="1"/>
    </xf>
    <xf numFmtId="49" fontId="32" fillId="0" borderId="25" xfId="3" applyNumberFormat="1" applyFont="1" applyBorder="1" applyAlignment="1" applyProtection="1">
      <alignment horizontal="center" vertical="center" wrapText="1"/>
    </xf>
    <xf numFmtId="49" fontId="32" fillId="0" borderId="26" xfId="3" applyNumberFormat="1" applyFont="1" applyBorder="1" applyAlignment="1" applyProtection="1">
      <alignment horizontal="center" vertical="center" wrapText="1"/>
    </xf>
    <xf numFmtId="49" fontId="32" fillId="0" borderId="23" xfId="3" applyNumberFormat="1" applyFont="1" applyBorder="1" applyAlignment="1" applyProtection="1">
      <alignment horizontal="center" vertical="center" wrapText="1"/>
    </xf>
    <xf numFmtId="49" fontId="32" fillId="0" borderId="22" xfId="3" applyNumberFormat="1" applyFont="1" applyBorder="1" applyAlignment="1" applyProtection="1">
      <alignment horizontal="center" vertical="center" wrapText="1"/>
    </xf>
    <xf numFmtId="49" fontId="32" fillId="0" borderId="27" xfId="3" applyNumberFormat="1" applyFont="1" applyBorder="1" applyAlignment="1" applyProtection="1">
      <alignment horizontal="center" vertical="center" wrapText="1"/>
    </xf>
    <xf numFmtId="0" fontId="32" fillId="0" borderId="25" xfId="3" applyFont="1" applyBorder="1" applyAlignment="1" applyProtection="1">
      <alignment horizontal="right" wrapText="1"/>
    </xf>
    <xf numFmtId="49" fontId="32" fillId="0" borderId="15" xfId="3" applyNumberFormat="1" applyFont="1" applyBorder="1" applyAlignment="1" applyProtection="1">
      <alignment horizontal="center" vertical="top" wrapText="1"/>
    </xf>
    <xf numFmtId="49" fontId="32" fillId="0" borderId="23" xfId="3" applyNumberFormat="1" applyFont="1" applyBorder="1" applyAlignment="1" applyProtection="1">
      <alignment horizontal="center" vertical="top" wrapText="1"/>
    </xf>
    <xf numFmtId="49" fontId="32" fillId="0" borderId="27" xfId="3" applyNumberFormat="1" applyFont="1" applyBorder="1" applyAlignment="1" applyProtection="1">
      <alignment horizontal="center" vertical="top" wrapText="1"/>
    </xf>
    <xf numFmtId="49" fontId="32" fillId="0" borderId="0" xfId="3" applyNumberFormat="1" applyFont="1" applyBorder="1" applyAlignment="1" applyProtection="1">
      <alignment horizontal="center"/>
    </xf>
    <xf numFmtId="0" fontId="36" fillId="0" borderId="28" xfId="3" applyFont="1" applyBorder="1" applyAlignment="1" applyProtection="1">
      <alignment horizontal="center"/>
    </xf>
    <xf numFmtId="49" fontId="50" fillId="0" borderId="25" xfId="3" applyNumberFormat="1" applyFont="1" applyBorder="1" applyAlignment="1" applyProtection="1">
      <alignment horizontal="center" vertical="center"/>
    </xf>
    <xf numFmtId="49" fontId="32" fillId="0" borderId="22" xfId="3" applyNumberFormat="1" applyFont="1" applyBorder="1" applyAlignment="1" applyProtection="1">
      <alignment horizontal="center" vertical="top" wrapText="1"/>
    </xf>
    <xf numFmtId="49" fontId="32" fillId="0" borderId="16" xfId="3" applyNumberFormat="1" applyFont="1" applyBorder="1" applyAlignment="1" applyProtection="1">
      <alignment horizontal="center" vertical="top" wrapText="1"/>
    </xf>
    <xf numFmtId="49" fontId="32" fillId="0" borderId="17" xfId="3" applyNumberFormat="1" applyFont="1" applyBorder="1" applyAlignment="1" applyProtection="1">
      <alignment horizontal="center" vertical="top" wrapText="1"/>
    </xf>
    <xf numFmtId="49" fontId="32" fillId="0" borderId="18" xfId="3" applyNumberFormat="1" applyFont="1" applyBorder="1" applyAlignment="1" applyProtection="1">
      <alignment horizontal="center" vertical="top" wrapText="1"/>
    </xf>
    <xf numFmtId="0" fontId="32" fillId="0" borderId="25" xfId="3" applyFont="1" applyBorder="1" applyAlignment="1" applyProtection="1">
      <alignment horizontal="right" vertical="center" wrapText="1"/>
    </xf>
    <xf numFmtId="49" fontId="34" fillId="0" borderId="0" xfId="3" applyNumberFormat="1" applyFont="1" applyAlignment="1" applyProtection="1">
      <alignment horizontal="center"/>
    </xf>
    <xf numFmtId="0" fontId="32" fillId="0" borderId="0" xfId="3" applyFont="1" applyBorder="1" applyAlignment="1" applyProtection="1">
      <alignment horizontal="right" vertical="center" wrapText="1"/>
    </xf>
    <xf numFmtId="0" fontId="32" fillId="0" borderId="15" xfId="3" applyFont="1" applyBorder="1" applyAlignment="1" applyProtection="1">
      <alignment horizontal="center"/>
    </xf>
    <xf numFmtId="0" fontId="37" fillId="0" borderId="0" xfId="3" applyFont="1" applyBorder="1" applyAlignment="1" applyProtection="1">
      <alignment horizontal="center" vertical="top" wrapText="1"/>
    </xf>
    <xf numFmtId="0" fontId="37" fillId="0" borderId="0" xfId="3" applyFont="1" applyBorder="1" applyAlignment="1" applyProtection="1">
      <alignment horizontal="center" vertical="top"/>
    </xf>
    <xf numFmtId="49" fontId="39" fillId="0" borderId="15" xfId="3" applyNumberFormat="1" applyFont="1" applyBorder="1" applyAlignment="1" applyProtection="1">
      <alignment horizontal="center" vertical="center" wrapText="1"/>
    </xf>
    <xf numFmtId="0" fontId="36" fillId="0" borderId="0" xfId="3" applyFont="1" applyAlignment="1" applyProtection="1">
      <alignment horizontal="center"/>
    </xf>
    <xf numFmtId="0" fontId="32" fillId="0" borderId="20" xfId="3" applyFont="1" applyBorder="1" applyAlignment="1" applyProtection="1">
      <alignment horizontal="center" vertical="center"/>
    </xf>
    <xf numFmtId="0" fontId="32" fillId="0" borderId="0" xfId="3" applyFont="1" applyBorder="1" applyAlignment="1" applyProtection="1">
      <alignment horizontal="left" vertical="top" wrapText="1"/>
    </xf>
    <xf numFmtId="0" fontId="32" fillId="0" borderId="25" xfId="3" applyFont="1" applyFill="1" applyBorder="1" applyAlignment="1" applyProtection="1">
      <alignment horizontal="center" wrapText="1"/>
    </xf>
    <xf numFmtId="0" fontId="39" fillId="0" borderId="25" xfId="3" applyFont="1" applyFill="1" applyBorder="1" applyAlignment="1" applyProtection="1">
      <alignment horizontal="center" wrapText="1"/>
    </xf>
    <xf numFmtId="0" fontId="32" fillId="0" borderId="25" xfId="3" applyFont="1" applyFill="1" applyBorder="1" applyAlignment="1" applyProtection="1">
      <alignment horizontal="center" wrapText="1"/>
      <protection locked="0"/>
    </xf>
    <xf numFmtId="0" fontId="41" fillId="0" borderId="20" xfId="3" applyFont="1" applyBorder="1" applyAlignment="1" applyProtection="1">
      <alignment horizontal="center" vertical="top" wrapText="1"/>
    </xf>
    <xf numFmtId="0" fontId="41" fillId="0" borderId="20" xfId="3" applyFont="1" applyBorder="1" applyAlignment="1" applyProtection="1">
      <alignment horizontal="center" vertical="top" wrapText="1"/>
      <protection locked="0"/>
    </xf>
    <xf numFmtId="0" fontId="39" fillId="0" borderId="25" xfId="3" applyFont="1" applyFill="1" applyBorder="1" applyAlignment="1" applyProtection="1">
      <alignment horizontal="center"/>
    </xf>
    <xf numFmtId="0" fontId="32" fillId="0" borderId="0" xfId="3" applyFont="1" applyFill="1" applyAlignment="1" applyProtection="1">
      <alignment horizontal="center" wrapText="1"/>
      <protection locked="0"/>
    </xf>
    <xf numFmtId="0" fontId="41" fillId="0" borderId="0" xfId="3" applyFont="1" applyAlignment="1" applyProtection="1">
      <alignment horizontal="center" vertical="top" wrapText="1"/>
      <protection locked="0"/>
    </xf>
    <xf numFmtId="0" fontId="34" fillId="0" borderId="0" xfId="3" applyAlignment="1" applyProtection="1">
      <alignment horizontal="center"/>
    </xf>
    <xf numFmtId="0" fontId="37" fillId="0" borderId="0" xfId="3" applyFont="1" applyAlignment="1" applyProtection="1">
      <alignment horizontal="center" vertical="center"/>
    </xf>
    <xf numFmtId="0" fontId="32" fillId="0" borderId="25" xfId="3" applyFont="1" applyBorder="1" applyAlignment="1" applyProtection="1">
      <alignment horizontal="right" vertical="center"/>
    </xf>
    <xf numFmtId="0" fontId="39" fillId="0" borderId="0" xfId="7" applyFont="1" applyAlignment="1">
      <alignment horizontal="center"/>
    </xf>
    <xf numFmtId="0" fontId="39" fillId="0" borderId="0" xfId="7" applyFont="1" applyBorder="1" applyAlignment="1">
      <alignment horizontal="center"/>
    </xf>
    <xf numFmtId="0" fontId="37" fillId="0" borderId="0" xfId="7" applyFont="1" applyBorder="1" applyAlignment="1">
      <alignment horizontal="center"/>
    </xf>
    <xf numFmtId="0" fontId="39" fillId="0" borderId="19" xfId="7" applyFont="1" applyBorder="1" applyAlignment="1">
      <alignment horizontal="left" vertical="top" wrapText="1"/>
    </xf>
    <xf numFmtId="0" fontId="39" fillId="0" borderId="20" xfId="7" applyFont="1" applyBorder="1" applyAlignment="1">
      <alignment horizontal="left" vertical="top" wrapText="1"/>
    </xf>
    <xf numFmtId="0" fontId="39" fillId="0" borderId="21" xfId="7" applyFont="1" applyBorder="1" applyAlignment="1">
      <alignment horizontal="left" vertical="top" wrapText="1"/>
    </xf>
    <xf numFmtId="0" fontId="39" fillId="0" borderId="24" xfId="7" applyFont="1" applyBorder="1" applyAlignment="1">
      <alignment horizontal="left" vertical="center" wrapText="1" indent="1"/>
    </xf>
    <xf numFmtId="0" fontId="39" fillId="0" borderId="25" xfId="7" applyFont="1" applyBorder="1" applyAlignment="1">
      <alignment horizontal="left" vertical="center" wrapText="1" indent="1"/>
    </xf>
    <xf numFmtId="0" fontId="39" fillId="0" borderId="26" xfId="7" applyFont="1" applyBorder="1" applyAlignment="1">
      <alignment horizontal="left" vertical="center" wrapText="1" indent="1"/>
    </xf>
    <xf numFmtId="0" fontId="51" fillId="0" borderId="25" xfId="7" applyFont="1" applyBorder="1" applyAlignment="1" applyProtection="1">
      <alignment horizontal="center" wrapText="1"/>
      <protection locked="0"/>
    </xf>
    <xf numFmtId="0" fontId="51" fillId="0" borderId="25" xfId="7" applyFont="1" applyBorder="1" applyAlignment="1" applyProtection="1">
      <alignment horizontal="center"/>
      <protection locked="0"/>
    </xf>
    <xf numFmtId="0" fontId="39" fillId="0" borderId="16" xfId="7" applyFont="1" applyBorder="1" applyAlignment="1">
      <alignment horizontal="center"/>
    </xf>
    <xf numFmtId="0" fontId="39" fillId="0" borderId="17" xfId="7" applyFont="1" applyBorder="1" applyAlignment="1">
      <alignment horizontal="center"/>
    </xf>
    <xf numFmtId="0" fontId="39" fillId="0" borderId="18" xfId="7" applyFont="1" applyBorder="1" applyAlignment="1">
      <alignment horizontal="center"/>
    </xf>
    <xf numFmtId="0" fontId="39" fillId="0" borderId="16" xfId="8" applyFont="1" applyBorder="1" applyAlignment="1" applyProtection="1">
      <alignment horizontal="left" vertical="top" wrapText="1"/>
    </xf>
    <xf numFmtId="0" fontId="39" fillId="0" borderId="17" xfId="8" applyFont="1" applyBorder="1" applyAlignment="1" applyProtection="1">
      <alignment horizontal="left" vertical="top" wrapText="1"/>
    </xf>
    <xf numFmtId="0" fontId="39" fillId="0" borderId="18" xfId="8" applyFont="1" applyBorder="1" applyAlignment="1" applyProtection="1">
      <alignment horizontal="left" vertical="top" wrapText="1"/>
    </xf>
    <xf numFmtId="0" fontId="51" fillId="0" borderId="25" xfId="8" applyFont="1" applyBorder="1" applyAlignment="1" applyProtection="1">
      <alignment horizontal="center" wrapText="1"/>
      <protection locked="0"/>
    </xf>
    <xf numFmtId="0" fontId="51" fillId="0" borderId="25" xfId="8" applyFont="1" applyBorder="1" applyAlignment="1" applyProtection="1">
      <alignment horizontal="center"/>
      <protection locked="0"/>
    </xf>
    <xf numFmtId="0" fontId="39" fillId="0" borderId="0" xfId="8" applyFont="1" applyAlignment="1" applyProtection="1">
      <alignment horizontal="center"/>
    </xf>
    <xf numFmtId="0" fontId="39" fillId="0" borderId="16" xfId="8" applyFont="1" applyBorder="1" applyAlignment="1" applyProtection="1">
      <alignment horizontal="center"/>
    </xf>
    <xf numFmtId="0" fontId="39" fillId="0" borderId="17" xfId="8" applyFont="1" applyBorder="1" applyAlignment="1" applyProtection="1">
      <alignment horizontal="center"/>
    </xf>
    <xf numFmtId="0" fontId="39" fillId="0" borderId="18" xfId="8" applyFont="1" applyBorder="1" applyAlignment="1" applyProtection="1">
      <alignment horizontal="center"/>
    </xf>
    <xf numFmtId="0" fontId="39" fillId="0" borderId="0" xfId="8" applyFont="1" applyBorder="1" applyAlignment="1" applyProtection="1">
      <alignment horizontal="center"/>
    </xf>
    <xf numFmtId="0" fontId="37" fillId="0" borderId="0" xfId="8" applyFont="1" applyBorder="1" applyAlignment="1" applyProtection="1">
      <alignment horizontal="center"/>
    </xf>
    <xf numFmtId="0" fontId="52" fillId="0" borderId="15" xfId="7" applyFont="1" applyBorder="1" applyAlignment="1">
      <alignment horizontal="center"/>
    </xf>
    <xf numFmtId="0" fontId="44" fillId="0" borderId="15" xfId="7" applyFont="1" applyBorder="1" applyAlignment="1">
      <alignment horizontal="center" vertical="center" wrapText="1"/>
    </xf>
    <xf numFmtId="0" fontId="44" fillId="0" borderId="15" xfId="7" applyFont="1" applyBorder="1" applyAlignment="1">
      <alignment horizontal="center" vertical="center" textRotation="90" wrapText="1"/>
    </xf>
    <xf numFmtId="0" fontId="52" fillId="0" borderId="23" xfId="7" applyFont="1" applyBorder="1" applyAlignment="1">
      <alignment horizontal="center"/>
    </xf>
    <xf numFmtId="0" fontId="51" fillId="0" borderId="18" xfId="7" applyFont="1" applyFill="1" applyBorder="1" applyAlignment="1">
      <alignment horizontal="center" vertical="top" wrapText="1" shrinkToFit="1" readingOrder="1"/>
    </xf>
    <xf numFmtId="0" fontId="51" fillId="0" borderId="16" xfId="7" applyFont="1" applyFill="1" applyBorder="1" applyAlignment="1">
      <alignment horizontal="center" vertical="top" wrapText="1" shrinkToFit="1" readingOrder="1"/>
    </xf>
    <xf numFmtId="0" fontId="51" fillId="0" borderId="17" xfId="7" applyFont="1" applyFill="1" applyBorder="1" applyAlignment="1">
      <alignment horizontal="center" vertical="top" wrapText="1" shrinkToFit="1" readingOrder="1"/>
    </xf>
    <xf numFmtId="0" fontId="51" fillId="0" borderId="15" xfId="7" applyFont="1" applyFill="1" applyBorder="1" applyAlignment="1">
      <alignment horizontal="center" vertical="top" wrapText="1" shrinkToFit="1" readingOrder="1"/>
    </xf>
    <xf numFmtId="0" fontId="51" fillId="0" borderId="23" xfId="7" applyFont="1" applyFill="1" applyBorder="1" applyAlignment="1">
      <alignment horizontal="center" vertical="top" wrapText="1" shrinkToFit="1" readingOrder="1"/>
    </xf>
    <xf numFmtId="0" fontId="51" fillId="0" borderId="27" xfId="7" applyFont="1" applyFill="1" applyBorder="1" applyAlignment="1">
      <alignment horizontal="center" vertical="top" wrapText="1" shrinkToFit="1" readingOrder="1"/>
    </xf>
    <xf numFmtId="0" fontId="51" fillId="0" borderId="19" xfId="7" applyFont="1" applyFill="1" applyBorder="1" applyAlignment="1">
      <alignment horizontal="center" vertical="top" wrapText="1" shrinkToFit="1" readingOrder="1"/>
    </xf>
    <xf numFmtId="0" fontId="51" fillId="0" borderId="24" xfId="7" applyFont="1" applyFill="1" applyBorder="1" applyAlignment="1">
      <alignment horizontal="center" vertical="top" wrapText="1" shrinkToFit="1" readingOrder="1"/>
    </xf>
    <xf numFmtId="0" fontId="51" fillId="0" borderId="0" xfId="7" applyFont="1" applyFill="1" applyBorder="1" applyAlignment="1">
      <alignment horizontal="center" vertical="top" wrapText="1" shrinkToFit="1" readingOrder="1"/>
    </xf>
    <xf numFmtId="0" fontId="51" fillId="0" borderId="0" xfId="7" applyFont="1" applyBorder="1" applyAlignment="1">
      <alignment horizontal="center" vertical="top" wrapText="1" shrinkToFit="1" readingOrder="1"/>
    </xf>
    <xf numFmtId="0" fontId="51" fillId="0" borderId="15" xfId="7" applyFont="1" applyBorder="1" applyAlignment="1">
      <alignment horizontal="center" vertical="top" wrapText="1" shrinkToFit="1" readingOrder="1"/>
    </xf>
    <xf numFmtId="0" fontId="53" fillId="0" borderId="0" xfId="7" applyFont="1" applyBorder="1" applyAlignment="1">
      <alignment horizontal="center" vertical="top" wrapText="1" shrinkToFit="1" readingOrder="1"/>
    </xf>
    <xf numFmtId="0" fontId="44" fillId="0" borderId="15" xfId="7" applyFont="1" applyBorder="1" applyAlignment="1">
      <alignment horizontal="center"/>
    </xf>
    <xf numFmtId="0" fontId="51" fillId="0" borderId="23" xfId="7" applyFont="1" applyBorder="1" applyAlignment="1">
      <alignment horizontal="center" vertical="top" wrapText="1" shrinkToFit="1" readingOrder="1"/>
    </xf>
    <xf numFmtId="0" fontId="51" fillId="0" borderId="22" xfId="7" applyFont="1" applyBorder="1" applyAlignment="1">
      <alignment horizontal="center" vertical="top" wrapText="1" shrinkToFit="1" readingOrder="1"/>
    </xf>
    <xf numFmtId="0" fontId="51" fillId="0" borderId="27" xfId="7" applyFont="1" applyBorder="1" applyAlignment="1">
      <alignment horizontal="center" vertical="top" wrapText="1" shrinkToFit="1" readingOrder="1"/>
    </xf>
    <xf numFmtId="0" fontId="39" fillId="0" borderId="23" xfId="7" applyFont="1" applyFill="1" applyBorder="1" applyAlignment="1">
      <alignment horizontal="center" vertical="top" wrapText="1" shrinkToFit="1" readingOrder="1"/>
    </xf>
    <xf numFmtId="0" fontId="39" fillId="0" borderId="22" xfId="7" applyFont="1" applyFill="1" applyBorder="1" applyAlignment="1">
      <alignment horizontal="center" vertical="top" wrapText="1" shrinkToFit="1" readingOrder="1"/>
    </xf>
    <xf numFmtId="0" fontId="39" fillId="0" borderId="27" xfId="7" applyFont="1" applyFill="1" applyBorder="1" applyAlignment="1">
      <alignment horizontal="center" vertical="top" wrapText="1" shrinkToFit="1" readingOrder="1"/>
    </xf>
    <xf numFmtId="0" fontId="39" fillId="0" borderId="15" xfId="7" applyFont="1" applyFill="1" applyBorder="1" applyAlignment="1">
      <alignment horizontal="center" vertical="top" wrapText="1" shrinkToFit="1" readingOrder="1"/>
    </xf>
    <xf numFmtId="0" fontId="51" fillId="0" borderId="15" xfId="7" applyFont="1" applyBorder="1" applyAlignment="1">
      <alignment horizontal="center" vertical="top" wrapText="1"/>
    </xf>
    <xf numFmtId="0" fontId="39" fillId="0" borderId="15" xfId="7" applyFont="1" applyBorder="1" applyAlignment="1">
      <alignment horizontal="center" vertical="top" wrapText="1"/>
    </xf>
    <xf numFmtId="0" fontId="39" fillId="3" borderId="15" xfId="7" applyFont="1" applyFill="1" applyBorder="1" applyAlignment="1">
      <alignment horizontal="center" vertical="top" wrapText="1"/>
    </xf>
    <xf numFmtId="0" fontId="51" fillId="0" borderId="15" xfId="7" applyFont="1" applyFill="1" applyBorder="1" applyAlignment="1">
      <alignment horizontal="center" vertical="top" wrapText="1"/>
    </xf>
    <xf numFmtId="0" fontId="51" fillId="2" borderId="16" xfId="7" applyFont="1" applyFill="1" applyBorder="1" applyAlignment="1">
      <alignment horizontal="center" vertical="top"/>
    </xf>
    <xf numFmtId="0" fontId="51" fillId="2" borderId="17" xfId="7" applyFont="1" applyFill="1" applyBorder="1" applyAlignment="1">
      <alignment horizontal="center" vertical="top"/>
    </xf>
    <xf numFmtId="0" fontId="51" fillId="2" borderId="18" xfId="7" applyFont="1" applyFill="1" applyBorder="1" applyAlignment="1">
      <alignment horizontal="center" vertical="top"/>
    </xf>
    <xf numFmtId="0" fontId="39" fillId="0" borderId="15" xfId="7" applyFont="1" applyFill="1" applyBorder="1" applyAlignment="1">
      <alignment horizontal="center" vertical="top" wrapText="1"/>
    </xf>
    <xf numFmtId="0" fontId="39" fillId="0" borderId="16" xfId="7" applyFont="1" applyFill="1" applyBorder="1" applyAlignment="1">
      <alignment horizontal="center" vertical="top" wrapText="1"/>
    </xf>
    <xf numFmtId="0" fontId="39" fillId="0" borderId="17" xfId="7" applyFont="1" applyFill="1" applyBorder="1" applyAlignment="1">
      <alignment horizontal="center" vertical="top" wrapText="1"/>
    </xf>
    <xf numFmtId="0" fontId="39" fillId="0" borderId="18" xfId="7" applyFont="1" applyFill="1" applyBorder="1" applyAlignment="1">
      <alignment horizontal="center" vertical="top" wrapText="1"/>
    </xf>
    <xf numFmtId="0" fontId="39" fillId="0" borderId="23" xfId="7" applyFont="1" applyFill="1" applyBorder="1" applyAlignment="1">
      <alignment horizontal="center" vertical="top" wrapText="1"/>
    </xf>
    <xf numFmtId="0" fontId="39" fillId="0" borderId="27" xfId="7" applyFont="1" applyFill="1" applyBorder="1" applyAlignment="1">
      <alignment horizontal="center" vertical="top" wrapText="1"/>
    </xf>
    <xf numFmtId="0" fontId="52" fillId="0" borderId="25" xfId="7" applyFont="1" applyBorder="1" applyAlignment="1">
      <alignment horizontal="center"/>
    </xf>
    <xf numFmtId="0" fontId="52" fillId="0" borderId="26" xfId="7" applyFont="1" applyBorder="1" applyAlignment="1">
      <alignment horizontal="center"/>
    </xf>
    <xf numFmtId="0" fontId="44" fillId="0" borderId="23" xfId="7" applyFont="1" applyBorder="1" applyAlignment="1">
      <alignment horizontal="center" vertical="center" wrapText="1"/>
    </xf>
    <xf numFmtId="0" fontId="44" fillId="0" borderId="22" xfId="7" applyFont="1" applyBorder="1" applyAlignment="1">
      <alignment horizontal="center" vertical="center" wrapText="1"/>
    </xf>
    <xf numFmtId="0" fontId="44" fillId="0" borderId="27" xfId="7" applyFont="1" applyBorder="1" applyAlignment="1">
      <alignment horizontal="center" vertical="center" wrapText="1"/>
    </xf>
    <xf numFmtId="0" fontId="44" fillId="0" borderId="18" xfId="7" applyFont="1" applyBorder="1" applyAlignment="1">
      <alignment horizontal="center" vertical="center" textRotation="90" wrapText="1"/>
    </xf>
    <xf numFmtId="0" fontId="44" fillId="0" borderId="17" xfId="7" applyFont="1" applyBorder="1" applyAlignment="1">
      <alignment horizontal="center" vertical="center" textRotation="90" wrapText="1"/>
    </xf>
    <xf numFmtId="0" fontId="52" fillId="0" borderId="16" xfId="7" applyFont="1" applyBorder="1" applyAlignment="1">
      <alignment horizontal="center"/>
    </xf>
    <xf numFmtId="0" fontId="52" fillId="0" borderId="17" xfId="7" applyFont="1" applyBorder="1" applyAlignment="1">
      <alignment horizontal="center"/>
    </xf>
    <xf numFmtId="0" fontId="52" fillId="0" borderId="18" xfId="7" applyFont="1" applyBorder="1" applyAlignment="1">
      <alignment horizontal="center"/>
    </xf>
    <xf numFmtId="0" fontId="39" fillId="0" borderId="16" xfId="7" applyFont="1" applyBorder="1" applyAlignment="1">
      <alignment horizontal="center" vertical="top" wrapText="1"/>
    </xf>
    <xf numFmtId="0" fontId="39" fillId="0" borderId="17" xfId="7" applyFont="1" applyBorder="1" applyAlignment="1">
      <alignment horizontal="center" vertical="top" wrapText="1"/>
    </xf>
    <xf numFmtId="0" fontId="39" fillId="0" borderId="23" xfId="7" applyFont="1" applyBorder="1" applyAlignment="1">
      <alignment horizontal="center" vertical="top" wrapText="1"/>
    </xf>
    <xf numFmtId="0" fontId="39" fillId="0" borderId="27" xfId="7" applyFont="1" applyBorder="1" applyAlignment="1">
      <alignment horizontal="center" vertical="top" wrapText="1"/>
    </xf>
    <xf numFmtId="0" fontId="39" fillId="0" borderId="18" xfId="7" applyFont="1" applyBorder="1" applyAlignment="1">
      <alignment horizontal="center" vertical="top" wrapText="1"/>
    </xf>
    <xf numFmtId="0" fontId="51" fillId="0" borderId="15" xfId="7" applyFont="1" applyFill="1" applyBorder="1" applyAlignment="1">
      <alignment horizontal="center" vertical="top"/>
    </xf>
    <xf numFmtId="0" fontId="39" fillId="0" borderId="42" xfId="7" applyFont="1" applyFill="1" applyBorder="1" applyAlignment="1">
      <alignment horizontal="center" vertical="top" wrapText="1"/>
    </xf>
    <xf numFmtId="0" fontId="44" fillId="0" borderId="15" xfId="7" applyFont="1" applyBorder="1" applyAlignment="1">
      <alignment horizontal="center" vertical="top" wrapText="1"/>
    </xf>
    <xf numFmtId="0" fontId="39" fillId="0" borderId="22" xfId="7" applyFont="1" applyBorder="1" applyAlignment="1">
      <alignment horizontal="center" vertical="top" wrapText="1"/>
    </xf>
    <xf numFmtId="0" fontId="44" fillId="0" borderId="16" xfId="7" applyFont="1" applyBorder="1" applyAlignment="1">
      <alignment horizontal="center" vertical="center" textRotation="90" wrapText="1"/>
    </xf>
    <xf numFmtId="0" fontId="52" fillId="0" borderId="15" xfId="7" applyFont="1" applyBorder="1" applyAlignment="1">
      <alignment horizontal="center" vertical="center" wrapText="1"/>
    </xf>
    <xf numFmtId="0" fontId="39" fillId="0" borderId="19" xfId="7" applyFont="1" applyFill="1" applyBorder="1" applyAlignment="1">
      <alignment horizontal="center" vertical="top" wrapText="1"/>
    </xf>
    <xf numFmtId="0" fontId="39" fillId="0" borderId="20" xfId="7" applyFont="1" applyFill="1" applyBorder="1" applyAlignment="1">
      <alignment horizontal="center" vertical="top" wrapText="1"/>
    </xf>
    <xf numFmtId="0" fontId="39" fillId="0" borderId="21" xfId="7" applyFont="1" applyFill="1" applyBorder="1" applyAlignment="1">
      <alignment horizontal="center" vertical="top" wrapText="1"/>
    </xf>
    <xf numFmtId="0" fontId="44" fillId="0" borderId="24" xfId="7" applyFont="1" applyBorder="1" applyAlignment="1">
      <alignment horizontal="center" vertical="center" textRotation="90" wrapText="1"/>
    </xf>
    <xf numFmtId="0" fontId="39" fillId="0" borderId="24" xfId="7" applyFont="1" applyFill="1" applyBorder="1" applyAlignment="1">
      <alignment horizontal="center" vertical="top" wrapText="1"/>
    </xf>
    <xf numFmtId="0" fontId="39" fillId="0" borderId="26" xfId="7" applyFont="1" applyFill="1" applyBorder="1" applyAlignment="1">
      <alignment horizontal="center" vertical="top" wrapText="1"/>
    </xf>
    <xf numFmtId="0" fontId="39" fillId="0" borderId="0" xfId="7" applyFont="1" applyFill="1" applyBorder="1" applyAlignment="1">
      <alignment horizontal="center" vertical="top" wrapText="1"/>
    </xf>
    <xf numFmtId="1" fontId="37" fillId="0" borderId="15" xfId="7" applyNumberFormat="1" applyFont="1" applyFill="1" applyBorder="1" applyAlignment="1">
      <alignment horizontal="center"/>
    </xf>
    <xf numFmtId="1" fontId="52" fillId="0" borderId="15" xfId="7" applyNumberFormat="1" applyFont="1" applyFill="1" applyBorder="1" applyAlignment="1">
      <alignment horizontal="center"/>
    </xf>
    <xf numFmtId="0" fontId="44" fillId="0" borderId="27" xfId="7" applyFont="1" applyBorder="1" applyAlignment="1">
      <alignment horizontal="center" vertical="center" textRotation="90" wrapText="1"/>
    </xf>
    <xf numFmtId="0" fontId="39" fillId="0" borderId="27" xfId="7" applyFont="1" applyFill="1" applyBorder="1" applyAlignment="1">
      <alignment horizontal="center" vertical="top"/>
    </xf>
    <xf numFmtId="0" fontId="39" fillId="0" borderId="15" xfId="7" applyFont="1" applyFill="1" applyBorder="1" applyAlignment="1">
      <alignment horizontal="center" vertical="top"/>
    </xf>
    <xf numFmtId="0" fontId="51" fillId="0" borderId="0" xfId="7" applyFont="1" applyAlignment="1" applyProtection="1">
      <alignment horizontal="center" wrapText="1"/>
      <protection locked="0"/>
    </xf>
    <xf numFmtId="0" fontId="51" fillId="0" borderId="0" xfId="7" applyFont="1" applyAlignment="1" applyProtection="1">
      <alignment horizontal="center" vertical="top"/>
      <protection locked="0"/>
    </xf>
    <xf numFmtId="0" fontId="51" fillId="0" borderId="0" xfId="7" applyFont="1" applyAlignment="1" applyProtection="1">
      <alignment horizontal="center" vertical="top" wrapText="1"/>
      <protection locked="0"/>
    </xf>
    <xf numFmtId="1" fontId="44" fillId="0" borderId="16" xfId="7" applyNumberFormat="1" applyFont="1" applyFill="1" applyBorder="1" applyAlignment="1">
      <alignment horizontal="center"/>
    </xf>
    <xf numFmtId="1" fontId="44" fillId="0" borderId="17" xfId="7" applyNumberFormat="1" applyFont="1" applyFill="1" applyBorder="1" applyAlignment="1">
      <alignment horizontal="center"/>
    </xf>
    <xf numFmtId="1" fontId="44" fillId="0" borderId="18" xfId="7" applyNumberFormat="1" applyFont="1" applyFill="1" applyBorder="1" applyAlignment="1">
      <alignment horizontal="center"/>
    </xf>
    <xf numFmtId="0" fontId="51" fillId="0" borderId="20" xfId="7" applyFont="1" applyBorder="1" applyAlignment="1" applyProtection="1">
      <alignment horizontal="center" vertical="top"/>
      <protection locked="0"/>
    </xf>
    <xf numFmtId="0" fontId="55" fillId="0" borderId="25" xfId="8" applyFont="1" applyBorder="1" applyAlignment="1" applyProtection="1">
      <alignment horizontal="center"/>
      <protection locked="0"/>
    </xf>
    <xf numFmtId="0" fontId="51" fillId="0" borderId="20" xfId="8" applyFont="1" applyBorder="1" applyAlignment="1" applyProtection="1">
      <alignment horizontal="center" vertical="top"/>
      <protection locked="0"/>
    </xf>
    <xf numFmtId="0" fontId="51" fillId="0" borderId="0" xfId="8" applyFont="1" applyAlignment="1" applyProtection="1">
      <alignment horizontal="center" vertical="top" wrapText="1"/>
      <protection locked="0"/>
    </xf>
    <xf numFmtId="0" fontId="51" fillId="0" borderId="0" xfId="8" applyFont="1" applyAlignment="1" applyProtection="1">
      <alignment horizontal="center" wrapText="1"/>
      <protection locked="0"/>
    </xf>
    <xf numFmtId="0" fontId="51" fillId="0" borderId="0" xfId="8" applyFont="1" applyAlignment="1" applyProtection="1">
      <alignment horizontal="center" vertical="top"/>
      <protection locked="0"/>
    </xf>
    <xf numFmtId="1" fontId="52" fillId="0" borderId="16" xfId="8" applyNumberFormat="1" applyFont="1" applyFill="1" applyBorder="1" applyAlignment="1" applyProtection="1">
      <alignment horizontal="center"/>
    </xf>
    <xf numFmtId="1" fontId="52" fillId="0" borderId="17" xfId="8" applyNumberFormat="1" applyFont="1" applyFill="1" applyBorder="1" applyAlignment="1" applyProtection="1">
      <alignment horizontal="center"/>
    </xf>
    <xf numFmtId="1" fontId="52" fillId="0" borderId="18" xfId="8" applyNumberFormat="1" applyFont="1" applyFill="1" applyBorder="1" applyAlignment="1" applyProtection="1">
      <alignment horizontal="center"/>
    </xf>
    <xf numFmtId="0" fontId="44" fillId="0" borderId="15" xfId="8" applyFont="1" applyBorder="1" applyAlignment="1" applyProtection="1">
      <alignment horizontal="center" vertical="center" wrapText="1"/>
    </xf>
    <xf numFmtId="0" fontId="44" fillId="0" borderId="15" xfId="8" applyFont="1" applyBorder="1" applyAlignment="1" applyProtection="1">
      <alignment horizontal="center" vertical="center" textRotation="90" wrapText="1"/>
    </xf>
    <xf numFmtId="0" fontId="39" fillId="0" borderId="15" xfId="8" applyFont="1" applyFill="1" applyBorder="1" applyAlignment="1" applyProtection="1">
      <alignment horizontal="center" vertical="top" wrapText="1"/>
    </xf>
    <xf numFmtId="0" fontId="39" fillId="0" borderId="15" xfId="8" applyFont="1" applyFill="1" applyBorder="1" applyAlignment="1" applyProtection="1">
      <alignment horizontal="center" vertical="top"/>
    </xf>
    <xf numFmtId="1" fontId="52" fillId="0" borderId="15" xfId="8" applyNumberFormat="1" applyFont="1" applyFill="1" applyBorder="1" applyAlignment="1" applyProtection="1">
      <alignment horizontal="center"/>
    </xf>
    <xf numFmtId="0" fontId="44" fillId="0" borderId="27" xfId="8" applyFont="1" applyBorder="1" applyAlignment="1" applyProtection="1">
      <alignment horizontal="center" vertical="center" wrapText="1"/>
    </xf>
    <xf numFmtId="0" fontId="44" fillId="0" borderId="27" xfId="8" applyFont="1" applyBorder="1" applyAlignment="1" applyProtection="1">
      <alignment horizontal="center" vertical="center" textRotation="90" wrapText="1"/>
    </xf>
    <xf numFmtId="0" fontId="39" fillId="0" borderId="27" xfId="8" applyFont="1" applyFill="1" applyBorder="1" applyAlignment="1" applyProtection="1">
      <alignment horizontal="center" vertical="top" wrapText="1"/>
    </xf>
    <xf numFmtId="0" fontId="39" fillId="0" borderId="27" xfId="8" applyFont="1" applyFill="1" applyBorder="1" applyAlignment="1" applyProtection="1">
      <alignment horizontal="center" vertical="top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</cellStyles>
  <dxfs count="15"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66"/>
  <sheetViews>
    <sheetView tabSelected="1" workbookViewId="0">
      <pane xSplit="2" ySplit="7" topLeftCell="C21" activePane="bottomRight" state="frozen"/>
      <selection activeCell="FO10" sqref="FO10"/>
      <selection pane="topRight" activeCell="FO10" sqref="FO10"/>
      <selection pane="bottomLeft" activeCell="FO10" sqref="FO10"/>
      <selection pane="bottomRight" activeCell="B26" sqref="B26"/>
    </sheetView>
  </sheetViews>
  <sheetFormatPr defaultRowHeight="18.75" x14ac:dyDescent="0.25"/>
  <cols>
    <col min="1" max="1" width="5.28515625" style="19" customWidth="1"/>
    <col min="2" max="2" width="45.42578125" style="11" customWidth="1"/>
    <col min="3" max="3" width="22.85546875" style="11" customWidth="1"/>
    <col min="4" max="4" width="13.140625" style="11" customWidth="1"/>
    <col min="5" max="207" width="12.42578125" style="11" customWidth="1"/>
    <col min="208" max="208" width="43" style="11" customWidth="1"/>
    <col min="209" max="209" width="20.5703125" style="11" customWidth="1"/>
    <col min="210" max="210" width="30" style="11" customWidth="1"/>
    <col min="211" max="211" width="27.5703125" style="11" customWidth="1"/>
    <col min="212" max="212" width="16.7109375" style="11" customWidth="1"/>
    <col min="213" max="213" width="30" style="11" customWidth="1"/>
    <col min="214" max="214" width="34.85546875" style="11" customWidth="1"/>
    <col min="215" max="215" width="31.7109375" style="11" customWidth="1"/>
    <col min="216" max="16384" width="9.140625" style="11"/>
  </cols>
  <sheetData>
    <row r="1" spans="1:215" ht="15.75" customHeight="1" thickBot="1" x14ac:dyDescent="0.3">
      <c r="A1" s="309" t="s">
        <v>123</v>
      </c>
      <c r="B1" s="4" t="s">
        <v>186</v>
      </c>
      <c r="C1" s="311" t="s">
        <v>188</v>
      </c>
      <c r="D1" s="313" t="s">
        <v>117</v>
      </c>
      <c r="E1" s="284" t="s">
        <v>145</v>
      </c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 t="s">
        <v>325</v>
      </c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  <c r="BP1" s="284"/>
      <c r="BQ1" s="284"/>
      <c r="BR1" s="284"/>
      <c r="BS1" s="284"/>
      <c r="BT1" s="284"/>
      <c r="BU1" s="284"/>
      <c r="BV1" s="284"/>
      <c r="BW1" s="284"/>
      <c r="BX1" s="284"/>
      <c r="BY1" s="284"/>
      <c r="BZ1" s="284"/>
      <c r="CA1" s="284"/>
      <c r="CB1" s="284"/>
      <c r="CC1" s="284"/>
      <c r="CD1" s="284"/>
      <c r="CE1" s="284"/>
      <c r="CF1" s="284"/>
      <c r="CG1" s="284"/>
      <c r="CH1" s="284"/>
      <c r="CI1" s="284"/>
      <c r="CJ1" s="284"/>
      <c r="CK1" s="284"/>
      <c r="CL1" s="284"/>
      <c r="CM1" s="284"/>
      <c r="CN1" s="284"/>
      <c r="CO1" s="284"/>
      <c r="CP1" s="284"/>
      <c r="CQ1" s="284"/>
      <c r="CR1" s="284"/>
      <c r="CS1" s="284"/>
      <c r="CT1" s="284"/>
      <c r="CU1" s="284"/>
      <c r="CV1" s="284"/>
      <c r="CW1" s="284"/>
      <c r="CX1" s="284"/>
      <c r="CY1" s="284"/>
      <c r="CZ1" s="284"/>
      <c r="DA1" s="284"/>
      <c r="DB1" s="284"/>
      <c r="DC1" s="284"/>
      <c r="DD1" s="284"/>
      <c r="DE1" s="284"/>
      <c r="DF1" s="284"/>
      <c r="DG1" s="284"/>
      <c r="DH1" s="284"/>
      <c r="DI1" s="284"/>
      <c r="DJ1" s="284"/>
      <c r="DK1" s="284"/>
      <c r="DL1" s="284"/>
      <c r="DM1" s="284"/>
      <c r="DN1" s="284"/>
      <c r="DO1" s="284"/>
      <c r="DP1" s="284"/>
      <c r="DQ1" s="284"/>
      <c r="DR1" s="284"/>
      <c r="DS1" s="284"/>
      <c r="DT1" s="284"/>
      <c r="DU1" s="284"/>
      <c r="DV1" s="284"/>
      <c r="DW1" s="284"/>
      <c r="DX1" s="284"/>
      <c r="DY1" s="284"/>
      <c r="DZ1" s="284"/>
      <c r="EA1" s="284"/>
      <c r="EB1" s="284"/>
      <c r="EC1" s="284"/>
      <c r="ED1" s="284"/>
      <c r="EE1" s="284"/>
      <c r="EF1" s="284"/>
      <c r="EG1" s="284"/>
      <c r="EH1" s="284"/>
      <c r="EI1" s="284"/>
      <c r="EJ1" s="284"/>
      <c r="EK1" s="284"/>
      <c r="EL1" s="284"/>
      <c r="EM1" s="284"/>
      <c r="EN1" s="284"/>
      <c r="EO1" s="284"/>
      <c r="EP1" s="284" t="s">
        <v>327</v>
      </c>
      <c r="EQ1" s="315"/>
      <c r="ER1" s="315"/>
      <c r="ES1" s="315"/>
      <c r="ET1" s="315"/>
      <c r="EU1" s="315"/>
      <c r="EV1" s="315"/>
      <c r="EW1" s="315"/>
      <c r="EX1" s="315"/>
      <c r="EY1" s="315"/>
      <c r="EZ1" s="315"/>
      <c r="FA1" s="315"/>
      <c r="FB1" s="315"/>
      <c r="FC1" s="315"/>
      <c r="FD1" s="315"/>
      <c r="FE1" s="315"/>
      <c r="FF1" s="315"/>
      <c r="FG1" s="315"/>
      <c r="FH1" s="315"/>
      <c r="FI1" s="315"/>
      <c r="FJ1" s="315"/>
      <c r="FK1" s="315"/>
      <c r="FL1" s="315"/>
      <c r="FM1" s="315"/>
      <c r="FN1" s="315"/>
      <c r="FO1" s="315"/>
      <c r="FP1" s="315"/>
      <c r="FQ1" s="315"/>
      <c r="FR1" s="315"/>
      <c r="FS1" s="315"/>
      <c r="FT1" s="315"/>
      <c r="FU1" s="315"/>
      <c r="FV1" s="316" t="s">
        <v>333</v>
      </c>
      <c r="FW1" s="315"/>
      <c r="FX1" s="315"/>
      <c r="FY1" s="315"/>
      <c r="FZ1" s="315"/>
      <c r="GA1" s="315"/>
      <c r="GB1" s="315"/>
      <c r="GC1" s="315"/>
      <c r="GD1" s="315"/>
      <c r="GE1" s="315"/>
      <c r="GF1" s="284" t="s">
        <v>334</v>
      </c>
      <c r="GG1" s="315"/>
      <c r="GH1" s="315"/>
      <c r="GI1" s="315"/>
      <c r="GJ1" s="315"/>
      <c r="GK1" s="315"/>
      <c r="GL1" s="315"/>
      <c r="GM1" s="315"/>
      <c r="GN1" s="315"/>
      <c r="GO1" s="315"/>
      <c r="GP1" s="315"/>
      <c r="GQ1" s="315"/>
      <c r="GR1" s="315"/>
      <c r="GS1" s="315"/>
      <c r="GT1" s="315"/>
      <c r="GU1" s="315"/>
      <c r="GV1" s="315"/>
      <c r="GW1" s="315"/>
      <c r="GX1" s="315"/>
      <c r="GY1" s="315"/>
      <c r="GZ1" s="293" t="s">
        <v>192</v>
      </c>
      <c r="HA1" s="294"/>
      <c r="HB1" s="294"/>
      <c r="HC1" s="294"/>
      <c r="HD1" s="294"/>
      <c r="HE1" s="294"/>
      <c r="HF1" s="294"/>
      <c r="HG1" s="295"/>
    </row>
    <row r="2" spans="1:215" ht="27" customHeight="1" thickBot="1" x14ac:dyDescent="0.3">
      <c r="A2" s="309"/>
      <c r="B2" s="3" t="b">
        <f>'Логический контроль свода'!A3</f>
        <v>1</v>
      </c>
      <c r="C2" s="311"/>
      <c r="D2" s="313"/>
      <c r="E2" s="261" t="s">
        <v>146</v>
      </c>
      <c r="F2" s="261" t="s">
        <v>533</v>
      </c>
      <c r="G2" s="277" t="s">
        <v>307</v>
      </c>
      <c r="H2" s="278"/>
      <c r="I2" s="279"/>
      <c r="J2" s="268" t="s">
        <v>1</v>
      </c>
      <c r="K2" s="269"/>
      <c r="L2" s="269"/>
      <c r="M2" s="269"/>
      <c r="N2" s="270"/>
      <c r="O2" s="261" t="s">
        <v>2</v>
      </c>
      <c r="P2" s="268" t="s">
        <v>534</v>
      </c>
      <c r="Q2" s="269"/>
      <c r="R2" s="269"/>
      <c r="S2" s="269"/>
      <c r="T2" s="269"/>
      <c r="U2" s="269"/>
      <c r="V2" s="270"/>
      <c r="W2" s="261" t="s">
        <v>535</v>
      </c>
      <c r="X2" s="268" t="s">
        <v>536</v>
      </c>
      <c r="Y2" s="270"/>
      <c r="Z2" s="261" t="s">
        <v>3</v>
      </c>
      <c r="AA2" s="261" t="s">
        <v>4</v>
      </c>
      <c r="AB2" s="261" t="s">
        <v>5</v>
      </c>
      <c r="AC2" s="261" t="s">
        <v>538</v>
      </c>
      <c r="AD2" s="261" t="s">
        <v>539</v>
      </c>
      <c r="AE2" s="261" t="s">
        <v>312</v>
      </c>
      <c r="AF2" s="261" t="s">
        <v>313</v>
      </c>
      <c r="AG2" s="261" t="s">
        <v>314</v>
      </c>
      <c r="AH2" s="261" t="s">
        <v>315</v>
      </c>
      <c r="AI2" s="261" t="s">
        <v>537</v>
      </c>
      <c r="AJ2" s="261" t="s">
        <v>316</v>
      </c>
      <c r="AK2" s="264" t="s">
        <v>6</v>
      </c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6"/>
      <c r="AX2" s="264" t="s">
        <v>540</v>
      </c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6"/>
      <c r="BK2" s="264" t="s">
        <v>540</v>
      </c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6"/>
      <c r="CA2" s="264" t="s">
        <v>540</v>
      </c>
      <c r="CB2" s="265"/>
      <c r="CC2" s="265"/>
      <c r="CD2" s="265"/>
      <c r="CE2" s="265"/>
      <c r="CF2" s="266"/>
      <c r="CG2" s="268" t="s">
        <v>322</v>
      </c>
      <c r="CH2" s="269"/>
      <c r="CI2" s="269"/>
      <c r="CJ2" s="269"/>
      <c r="CK2" s="269"/>
      <c r="CL2" s="270"/>
      <c r="CM2" s="286" t="s">
        <v>316</v>
      </c>
      <c r="CN2" s="264" t="s">
        <v>6</v>
      </c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6"/>
      <c r="DA2" s="264" t="s">
        <v>540</v>
      </c>
      <c r="DB2" s="265"/>
      <c r="DC2" s="265"/>
      <c r="DD2" s="265"/>
      <c r="DE2" s="265"/>
      <c r="DF2" s="265"/>
      <c r="DG2" s="265"/>
      <c r="DH2" s="265"/>
      <c r="DI2" s="265"/>
      <c r="DJ2" s="265"/>
      <c r="DK2" s="265"/>
      <c r="DL2" s="265"/>
      <c r="DM2" s="266"/>
      <c r="DN2" s="264" t="s">
        <v>540</v>
      </c>
      <c r="DO2" s="265"/>
      <c r="DP2" s="265"/>
      <c r="DQ2" s="265"/>
      <c r="DR2" s="265"/>
      <c r="DS2" s="265"/>
      <c r="DT2" s="265"/>
      <c r="DU2" s="265"/>
      <c r="DV2" s="265"/>
      <c r="DW2" s="265"/>
      <c r="DX2" s="265"/>
      <c r="DY2" s="265"/>
      <c r="DZ2" s="265"/>
      <c r="EA2" s="265"/>
      <c r="EB2" s="265"/>
      <c r="EC2" s="266"/>
      <c r="ED2" s="264" t="s">
        <v>540</v>
      </c>
      <c r="EE2" s="265"/>
      <c r="EF2" s="265"/>
      <c r="EG2" s="265"/>
      <c r="EH2" s="265"/>
      <c r="EI2" s="266"/>
      <c r="EJ2" s="268" t="s">
        <v>322</v>
      </c>
      <c r="EK2" s="269"/>
      <c r="EL2" s="269"/>
      <c r="EM2" s="269"/>
      <c r="EN2" s="269"/>
      <c r="EO2" s="270"/>
      <c r="EP2" s="261" t="s">
        <v>326</v>
      </c>
      <c r="EQ2" s="267" t="s">
        <v>7</v>
      </c>
      <c r="ER2" s="267"/>
      <c r="ES2" s="264" t="s">
        <v>8</v>
      </c>
      <c r="ET2" s="265"/>
      <c r="EU2" s="265"/>
      <c r="EV2" s="265"/>
      <c r="EW2" s="265"/>
      <c r="EX2" s="266"/>
      <c r="EY2" s="261" t="s">
        <v>326</v>
      </c>
      <c r="EZ2" s="267" t="s">
        <v>7</v>
      </c>
      <c r="FA2" s="267"/>
      <c r="FB2" s="264" t="s">
        <v>8</v>
      </c>
      <c r="FC2" s="265"/>
      <c r="FD2" s="265"/>
      <c r="FE2" s="265"/>
      <c r="FF2" s="265"/>
      <c r="FG2" s="266"/>
      <c r="FH2" s="261" t="s">
        <v>326</v>
      </c>
      <c r="FI2" s="267" t="s">
        <v>7</v>
      </c>
      <c r="FJ2" s="267"/>
      <c r="FK2" s="264" t="s">
        <v>8</v>
      </c>
      <c r="FL2" s="265"/>
      <c r="FM2" s="265"/>
      <c r="FN2" s="266"/>
      <c r="FO2" s="286" t="s">
        <v>326</v>
      </c>
      <c r="FP2" s="267" t="s">
        <v>7</v>
      </c>
      <c r="FQ2" s="267"/>
      <c r="FR2" s="264" t="s">
        <v>8</v>
      </c>
      <c r="FS2" s="265"/>
      <c r="FT2" s="265"/>
      <c r="FU2" s="266"/>
      <c r="FV2" s="290" t="s">
        <v>9</v>
      </c>
      <c r="FW2" s="290" t="s">
        <v>10</v>
      </c>
      <c r="FX2" s="290"/>
      <c r="FY2" s="290"/>
      <c r="FZ2" s="290"/>
      <c r="GA2" s="290"/>
      <c r="GB2" s="290"/>
      <c r="GC2" s="290" t="s">
        <v>332</v>
      </c>
      <c r="GD2" s="290"/>
      <c r="GE2" s="290"/>
      <c r="GF2" s="261" t="s">
        <v>173</v>
      </c>
      <c r="GG2" s="268" t="s">
        <v>11</v>
      </c>
      <c r="GH2" s="269"/>
      <c r="GI2" s="269"/>
      <c r="GJ2" s="269"/>
      <c r="GK2" s="269"/>
      <c r="GL2" s="269"/>
      <c r="GM2" s="270"/>
      <c r="GN2" s="267" t="s">
        <v>12</v>
      </c>
      <c r="GO2" s="267" t="s">
        <v>13</v>
      </c>
      <c r="GP2" s="267"/>
      <c r="GQ2" s="267"/>
      <c r="GR2" s="267"/>
      <c r="GS2" s="267"/>
      <c r="GT2" s="267"/>
      <c r="GU2" s="267"/>
      <c r="GV2" s="267"/>
      <c r="GW2" s="267"/>
      <c r="GX2" s="267"/>
      <c r="GY2" s="267"/>
      <c r="GZ2" s="296"/>
      <c r="HA2" s="297"/>
      <c r="HB2" s="297"/>
      <c r="HC2" s="297"/>
      <c r="HD2" s="297"/>
      <c r="HE2" s="297"/>
      <c r="HF2" s="297"/>
      <c r="HG2" s="298"/>
    </row>
    <row r="3" spans="1:215" ht="17.25" customHeight="1" thickBot="1" x14ac:dyDescent="0.3">
      <c r="A3" s="309"/>
      <c r="B3" s="4" t="s">
        <v>187</v>
      </c>
      <c r="C3" s="312"/>
      <c r="D3" s="313"/>
      <c r="E3" s="262"/>
      <c r="F3" s="262"/>
      <c r="G3" s="280"/>
      <c r="H3" s="281"/>
      <c r="I3" s="282"/>
      <c r="J3" s="261" t="s">
        <v>14</v>
      </c>
      <c r="K3" s="261"/>
      <c r="L3" s="261" t="s">
        <v>15</v>
      </c>
      <c r="M3" s="261"/>
      <c r="N3" s="261"/>
      <c r="O3" s="262"/>
      <c r="P3" s="277" t="s">
        <v>16</v>
      </c>
      <c r="Q3" s="279"/>
      <c r="R3" s="261" t="s">
        <v>109</v>
      </c>
      <c r="S3" s="277" t="s">
        <v>309</v>
      </c>
      <c r="T3" s="279"/>
      <c r="U3" s="277" t="s">
        <v>195</v>
      </c>
      <c r="V3" s="279"/>
      <c r="W3" s="262"/>
      <c r="X3" s="261" t="s">
        <v>197</v>
      </c>
      <c r="Y3" s="261" t="s">
        <v>198</v>
      </c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1" t="s">
        <v>17</v>
      </c>
      <c r="AL3" s="262" t="s">
        <v>324</v>
      </c>
      <c r="AM3" s="262" t="s">
        <v>18</v>
      </c>
      <c r="AN3" s="262" t="s">
        <v>19</v>
      </c>
      <c r="AO3" s="262" t="s">
        <v>20</v>
      </c>
      <c r="AP3" s="268" t="s">
        <v>21</v>
      </c>
      <c r="AQ3" s="269"/>
      <c r="AR3" s="269"/>
      <c r="AS3" s="269"/>
      <c r="AT3" s="269"/>
      <c r="AU3" s="269"/>
      <c r="AV3" s="269"/>
      <c r="AW3" s="270"/>
      <c r="AX3" s="261" t="s">
        <v>542</v>
      </c>
      <c r="AY3" s="267" t="s">
        <v>541</v>
      </c>
      <c r="AZ3" s="267"/>
      <c r="BA3" s="267"/>
      <c r="BB3" s="267"/>
      <c r="BC3" s="267"/>
      <c r="BD3" s="267"/>
      <c r="BE3" s="267"/>
      <c r="BF3" s="261" t="s">
        <v>550</v>
      </c>
      <c r="BG3" s="267" t="s">
        <v>551</v>
      </c>
      <c r="BH3" s="267"/>
      <c r="BI3" s="267"/>
      <c r="BJ3" s="267"/>
      <c r="BK3" s="261" t="s">
        <v>556</v>
      </c>
      <c r="BL3" s="268" t="s">
        <v>557</v>
      </c>
      <c r="BM3" s="269"/>
      <c r="BN3" s="269"/>
      <c r="BO3" s="269"/>
      <c r="BP3" s="269"/>
      <c r="BQ3" s="269"/>
      <c r="BR3" s="269"/>
      <c r="BS3" s="269"/>
      <c r="BT3" s="269"/>
      <c r="BU3" s="270"/>
      <c r="BV3" s="261" t="s">
        <v>566</v>
      </c>
      <c r="BW3" s="267" t="s">
        <v>567</v>
      </c>
      <c r="BX3" s="267"/>
      <c r="BY3" s="267"/>
      <c r="BZ3" s="267"/>
      <c r="CA3" s="261" t="s">
        <v>572</v>
      </c>
      <c r="CB3" s="261" t="s">
        <v>573</v>
      </c>
      <c r="CC3" s="261" t="s">
        <v>574</v>
      </c>
      <c r="CD3" s="261" t="s">
        <v>575</v>
      </c>
      <c r="CE3" s="261" t="s">
        <v>576</v>
      </c>
      <c r="CF3" s="261" t="s">
        <v>22</v>
      </c>
      <c r="CG3" s="261" t="s">
        <v>23</v>
      </c>
      <c r="CH3" s="261" t="s">
        <v>24</v>
      </c>
      <c r="CI3" s="261" t="s">
        <v>25</v>
      </c>
      <c r="CJ3" s="261" t="s">
        <v>328</v>
      </c>
      <c r="CK3" s="261" t="s">
        <v>329</v>
      </c>
      <c r="CL3" s="261" t="s">
        <v>330</v>
      </c>
      <c r="CM3" s="287"/>
      <c r="CN3" s="261" t="s">
        <v>17</v>
      </c>
      <c r="CO3" s="262" t="s">
        <v>324</v>
      </c>
      <c r="CP3" s="262" t="s">
        <v>18</v>
      </c>
      <c r="CQ3" s="262" t="s">
        <v>19</v>
      </c>
      <c r="CR3" s="262" t="s">
        <v>20</v>
      </c>
      <c r="CS3" s="268" t="s">
        <v>21</v>
      </c>
      <c r="CT3" s="269"/>
      <c r="CU3" s="269"/>
      <c r="CV3" s="269"/>
      <c r="CW3" s="269"/>
      <c r="CX3" s="269"/>
      <c r="CY3" s="269"/>
      <c r="CZ3" s="270"/>
      <c r="DA3" s="261" t="s">
        <v>542</v>
      </c>
      <c r="DB3" s="267" t="s">
        <v>541</v>
      </c>
      <c r="DC3" s="267"/>
      <c r="DD3" s="267"/>
      <c r="DE3" s="267"/>
      <c r="DF3" s="267"/>
      <c r="DG3" s="267"/>
      <c r="DH3" s="267"/>
      <c r="DI3" s="261" t="s">
        <v>550</v>
      </c>
      <c r="DJ3" s="267" t="s">
        <v>551</v>
      </c>
      <c r="DK3" s="267"/>
      <c r="DL3" s="267"/>
      <c r="DM3" s="267"/>
      <c r="DN3" s="261" t="s">
        <v>556</v>
      </c>
      <c r="DO3" s="268" t="s">
        <v>557</v>
      </c>
      <c r="DP3" s="269"/>
      <c r="DQ3" s="269"/>
      <c r="DR3" s="269"/>
      <c r="DS3" s="269"/>
      <c r="DT3" s="269"/>
      <c r="DU3" s="269"/>
      <c r="DV3" s="269"/>
      <c r="DW3" s="269"/>
      <c r="DX3" s="270"/>
      <c r="DY3" s="261" t="s">
        <v>566</v>
      </c>
      <c r="DZ3" s="267" t="s">
        <v>567</v>
      </c>
      <c r="EA3" s="267"/>
      <c r="EB3" s="267"/>
      <c r="EC3" s="267"/>
      <c r="ED3" s="261" t="s">
        <v>572</v>
      </c>
      <c r="EE3" s="261" t="s">
        <v>573</v>
      </c>
      <c r="EF3" s="261" t="s">
        <v>574</v>
      </c>
      <c r="EG3" s="261" t="s">
        <v>575</v>
      </c>
      <c r="EH3" s="261" t="s">
        <v>576</v>
      </c>
      <c r="EI3" s="261" t="s">
        <v>22</v>
      </c>
      <c r="EJ3" s="261" t="s">
        <v>23</v>
      </c>
      <c r="EK3" s="261" t="s">
        <v>24</v>
      </c>
      <c r="EL3" s="261" t="s">
        <v>25</v>
      </c>
      <c r="EM3" s="261" t="s">
        <v>328</v>
      </c>
      <c r="EN3" s="261" t="s">
        <v>329</v>
      </c>
      <c r="EO3" s="261" t="s">
        <v>330</v>
      </c>
      <c r="EP3" s="262"/>
      <c r="EQ3" s="285" t="s">
        <v>17</v>
      </c>
      <c r="ER3" s="267" t="s">
        <v>324</v>
      </c>
      <c r="ES3" s="267" t="s">
        <v>26</v>
      </c>
      <c r="ET3" s="277" t="s">
        <v>27</v>
      </c>
      <c r="EU3" s="279"/>
      <c r="EV3" s="261" t="s">
        <v>28</v>
      </c>
      <c r="EW3" s="261" t="s">
        <v>29</v>
      </c>
      <c r="EX3" s="267" t="s">
        <v>199</v>
      </c>
      <c r="EY3" s="262"/>
      <c r="EZ3" s="285" t="s">
        <v>17</v>
      </c>
      <c r="FA3" s="267" t="s">
        <v>324</v>
      </c>
      <c r="FB3" s="267" t="s">
        <v>26</v>
      </c>
      <c r="FC3" s="277" t="s">
        <v>27</v>
      </c>
      <c r="FD3" s="279"/>
      <c r="FE3" s="261" t="s">
        <v>28</v>
      </c>
      <c r="FF3" s="261" t="s">
        <v>29</v>
      </c>
      <c r="FG3" s="283" t="s">
        <v>199</v>
      </c>
      <c r="FH3" s="262"/>
      <c r="FI3" s="285" t="s">
        <v>17</v>
      </c>
      <c r="FJ3" s="267" t="s">
        <v>324</v>
      </c>
      <c r="FK3" s="267" t="s">
        <v>26</v>
      </c>
      <c r="FL3" s="277" t="s">
        <v>27</v>
      </c>
      <c r="FM3" s="279"/>
      <c r="FN3" s="289" t="s">
        <v>199</v>
      </c>
      <c r="FO3" s="287"/>
      <c r="FP3" s="285" t="s">
        <v>17</v>
      </c>
      <c r="FQ3" s="267" t="s">
        <v>324</v>
      </c>
      <c r="FR3" s="267" t="s">
        <v>26</v>
      </c>
      <c r="FS3" s="277" t="s">
        <v>27</v>
      </c>
      <c r="FT3" s="279"/>
      <c r="FU3" s="267" t="s">
        <v>199</v>
      </c>
      <c r="FV3" s="290"/>
      <c r="FW3" s="290" t="s">
        <v>30</v>
      </c>
      <c r="FX3" s="290" t="s">
        <v>31</v>
      </c>
      <c r="FY3" s="267" t="s">
        <v>110</v>
      </c>
      <c r="FZ3" s="267" t="s">
        <v>32</v>
      </c>
      <c r="GA3" s="302" t="s">
        <v>331</v>
      </c>
      <c r="GB3" s="303"/>
      <c r="GC3" s="290" t="s">
        <v>33</v>
      </c>
      <c r="GD3" s="290" t="s">
        <v>34</v>
      </c>
      <c r="GE3" s="290" t="s">
        <v>35</v>
      </c>
      <c r="GF3" s="262"/>
      <c r="GG3" s="261" t="s">
        <v>36</v>
      </c>
      <c r="GH3" s="261" t="s">
        <v>37</v>
      </c>
      <c r="GI3" s="261" t="s">
        <v>38</v>
      </c>
      <c r="GJ3" s="277" t="s">
        <v>39</v>
      </c>
      <c r="GK3" s="278"/>
      <c r="GL3" s="279"/>
      <c r="GM3" s="261" t="s">
        <v>40</v>
      </c>
      <c r="GN3" s="267"/>
      <c r="GO3" s="277" t="s">
        <v>41</v>
      </c>
      <c r="GP3" s="278"/>
      <c r="GQ3" s="278"/>
      <c r="GR3" s="279"/>
      <c r="GS3" s="277" t="s">
        <v>42</v>
      </c>
      <c r="GT3" s="279"/>
      <c r="GU3" s="277" t="s">
        <v>43</v>
      </c>
      <c r="GV3" s="278"/>
      <c r="GW3" s="279"/>
      <c r="GX3" s="277" t="s">
        <v>335</v>
      </c>
      <c r="GY3" s="279"/>
      <c r="GZ3" s="299"/>
      <c r="HA3" s="300"/>
      <c r="HB3" s="300"/>
      <c r="HC3" s="300"/>
      <c r="HD3" s="300"/>
      <c r="HE3" s="300"/>
      <c r="HF3" s="300"/>
      <c r="HG3" s="301"/>
    </row>
    <row r="4" spans="1:215" ht="29.25" customHeight="1" thickBot="1" x14ac:dyDescent="0.3">
      <c r="A4" s="309"/>
      <c r="B4" s="3" t="b">
        <f>'Логический контроль 7-НК'!B5</f>
        <v>1</v>
      </c>
      <c r="C4" s="21">
        <v>2</v>
      </c>
      <c r="D4" s="313"/>
      <c r="E4" s="262"/>
      <c r="F4" s="262"/>
      <c r="G4" s="261" t="s">
        <v>45</v>
      </c>
      <c r="H4" s="261" t="s">
        <v>46</v>
      </c>
      <c r="I4" s="261" t="s">
        <v>47</v>
      </c>
      <c r="J4" s="263"/>
      <c r="K4" s="263"/>
      <c r="L4" s="263"/>
      <c r="M4" s="263"/>
      <c r="N4" s="263"/>
      <c r="O4" s="262"/>
      <c r="P4" s="280"/>
      <c r="Q4" s="282"/>
      <c r="R4" s="262"/>
      <c r="S4" s="280"/>
      <c r="T4" s="282"/>
      <c r="U4" s="280"/>
      <c r="V4" s="28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1" t="s">
        <v>17</v>
      </c>
      <c r="AQ4" s="261" t="s">
        <v>324</v>
      </c>
      <c r="AR4" s="261" t="s">
        <v>317</v>
      </c>
      <c r="AS4" s="268" t="s">
        <v>319</v>
      </c>
      <c r="AT4" s="269"/>
      <c r="AU4" s="270"/>
      <c r="AV4" s="261" t="s">
        <v>320</v>
      </c>
      <c r="AW4" s="261" t="s">
        <v>321</v>
      </c>
      <c r="AX4" s="262"/>
      <c r="AY4" s="267" t="s">
        <v>543</v>
      </c>
      <c r="AZ4" s="267" t="s">
        <v>544</v>
      </c>
      <c r="BA4" s="267"/>
      <c r="BB4" s="267" t="s">
        <v>547</v>
      </c>
      <c r="BC4" s="267" t="s">
        <v>548</v>
      </c>
      <c r="BD4" s="267"/>
      <c r="BE4" s="267" t="s">
        <v>549</v>
      </c>
      <c r="BF4" s="262"/>
      <c r="BG4" s="267" t="s">
        <v>552</v>
      </c>
      <c r="BH4" s="267" t="s">
        <v>553</v>
      </c>
      <c r="BI4" s="267" t="s">
        <v>554</v>
      </c>
      <c r="BJ4" s="267" t="s">
        <v>555</v>
      </c>
      <c r="BK4" s="262"/>
      <c r="BL4" s="261" t="s">
        <v>560</v>
      </c>
      <c r="BM4" s="267" t="s">
        <v>558</v>
      </c>
      <c r="BN4" s="267"/>
      <c r="BO4" s="267"/>
      <c r="BP4" s="267"/>
      <c r="BQ4" s="267" t="s">
        <v>547</v>
      </c>
      <c r="BR4" s="267" t="s">
        <v>559</v>
      </c>
      <c r="BS4" s="267"/>
      <c r="BT4" s="267"/>
      <c r="BU4" s="267"/>
      <c r="BV4" s="262"/>
      <c r="BW4" s="267" t="s">
        <v>568</v>
      </c>
      <c r="BX4" s="267" t="s">
        <v>569</v>
      </c>
      <c r="BY4" s="267" t="s">
        <v>570</v>
      </c>
      <c r="BZ4" s="267" t="s">
        <v>571</v>
      </c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262"/>
      <c r="CL4" s="262"/>
      <c r="CM4" s="287"/>
      <c r="CN4" s="262"/>
      <c r="CO4" s="262"/>
      <c r="CP4" s="262"/>
      <c r="CQ4" s="262"/>
      <c r="CR4" s="262"/>
      <c r="CS4" s="261" t="s">
        <v>17</v>
      </c>
      <c r="CT4" s="261" t="s">
        <v>324</v>
      </c>
      <c r="CU4" s="261" t="s">
        <v>317</v>
      </c>
      <c r="CV4" s="268" t="s">
        <v>319</v>
      </c>
      <c r="CW4" s="269"/>
      <c r="CX4" s="270"/>
      <c r="CY4" s="261" t="s">
        <v>320</v>
      </c>
      <c r="CZ4" s="261" t="s">
        <v>321</v>
      </c>
      <c r="DA4" s="262"/>
      <c r="DB4" s="267" t="s">
        <v>543</v>
      </c>
      <c r="DC4" s="267" t="s">
        <v>544</v>
      </c>
      <c r="DD4" s="267"/>
      <c r="DE4" s="267" t="s">
        <v>547</v>
      </c>
      <c r="DF4" s="267" t="s">
        <v>548</v>
      </c>
      <c r="DG4" s="267"/>
      <c r="DH4" s="267" t="s">
        <v>549</v>
      </c>
      <c r="DI4" s="262"/>
      <c r="DJ4" s="267" t="s">
        <v>552</v>
      </c>
      <c r="DK4" s="267" t="s">
        <v>553</v>
      </c>
      <c r="DL4" s="267" t="s">
        <v>554</v>
      </c>
      <c r="DM4" s="267" t="s">
        <v>555</v>
      </c>
      <c r="DN4" s="262"/>
      <c r="DO4" s="261" t="s">
        <v>560</v>
      </c>
      <c r="DP4" s="267" t="s">
        <v>558</v>
      </c>
      <c r="DQ4" s="267"/>
      <c r="DR4" s="267"/>
      <c r="DS4" s="267"/>
      <c r="DT4" s="267" t="s">
        <v>547</v>
      </c>
      <c r="DU4" s="267" t="s">
        <v>559</v>
      </c>
      <c r="DV4" s="267"/>
      <c r="DW4" s="267"/>
      <c r="DX4" s="267"/>
      <c r="DY4" s="262"/>
      <c r="DZ4" s="267" t="s">
        <v>568</v>
      </c>
      <c r="EA4" s="267" t="s">
        <v>569</v>
      </c>
      <c r="EB4" s="267" t="s">
        <v>570</v>
      </c>
      <c r="EC4" s="267" t="s">
        <v>571</v>
      </c>
      <c r="ED4" s="262"/>
      <c r="EE4" s="262"/>
      <c r="EF4" s="262"/>
      <c r="EG4" s="262"/>
      <c r="EH4" s="262"/>
      <c r="EI4" s="262"/>
      <c r="EJ4" s="262"/>
      <c r="EK4" s="262"/>
      <c r="EL4" s="262"/>
      <c r="EM4" s="262"/>
      <c r="EN4" s="262"/>
      <c r="EO4" s="262"/>
      <c r="EP4" s="262"/>
      <c r="EQ4" s="285"/>
      <c r="ER4" s="267"/>
      <c r="ES4" s="267"/>
      <c r="ET4" s="280"/>
      <c r="EU4" s="282"/>
      <c r="EV4" s="262"/>
      <c r="EW4" s="262"/>
      <c r="EX4" s="267"/>
      <c r="EY4" s="262"/>
      <c r="EZ4" s="285"/>
      <c r="FA4" s="267"/>
      <c r="FB4" s="267"/>
      <c r="FC4" s="280"/>
      <c r="FD4" s="282"/>
      <c r="FE4" s="262"/>
      <c r="FF4" s="262"/>
      <c r="FG4" s="283"/>
      <c r="FH4" s="262"/>
      <c r="FI4" s="285"/>
      <c r="FJ4" s="267"/>
      <c r="FK4" s="267"/>
      <c r="FL4" s="280"/>
      <c r="FM4" s="282"/>
      <c r="FN4" s="289"/>
      <c r="FO4" s="287"/>
      <c r="FP4" s="285"/>
      <c r="FQ4" s="267"/>
      <c r="FR4" s="267"/>
      <c r="FS4" s="280"/>
      <c r="FT4" s="282"/>
      <c r="FU4" s="267"/>
      <c r="FV4" s="290"/>
      <c r="FW4" s="290"/>
      <c r="FX4" s="290"/>
      <c r="FY4" s="267"/>
      <c r="FZ4" s="267"/>
      <c r="GA4" s="304"/>
      <c r="GB4" s="305"/>
      <c r="GC4" s="290"/>
      <c r="GD4" s="290"/>
      <c r="GE4" s="290"/>
      <c r="GF4" s="262"/>
      <c r="GG4" s="262"/>
      <c r="GH4" s="262"/>
      <c r="GI4" s="262"/>
      <c r="GJ4" s="280"/>
      <c r="GK4" s="281"/>
      <c r="GL4" s="282"/>
      <c r="GM4" s="262"/>
      <c r="GN4" s="267"/>
      <c r="GO4" s="280"/>
      <c r="GP4" s="281"/>
      <c r="GQ4" s="281"/>
      <c r="GR4" s="282"/>
      <c r="GS4" s="280"/>
      <c r="GT4" s="282"/>
      <c r="GU4" s="280"/>
      <c r="GV4" s="281"/>
      <c r="GW4" s="282"/>
      <c r="GX4" s="280"/>
      <c r="GY4" s="282"/>
      <c r="GZ4" s="292" t="s">
        <v>191</v>
      </c>
      <c r="HA4" s="291" t="s">
        <v>344</v>
      </c>
      <c r="HB4" s="292" t="s">
        <v>343</v>
      </c>
      <c r="HC4" s="292"/>
      <c r="HD4" s="292" t="s">
        <v>189</v>
      </c>
      <c r="HE4" s="292" t="s">
        <v>190</v>
      </c>
      <c r="HF4" s="292" t="s">
        <v>143</v>
      </c>
      <c r="HG4" s="292" t="s">
        <v>485</v>
      </c>
    </row>
    <row r="5" spans="1:215" ht="117.75" customHeight="1" thickBot="1" x14ac:dyDescent="0.3">
      <c r="A5" s="309"/>
      <c r="B5" s="306" t="s">
        <v>382</v>
      </c>
      <c r="C5" s="306" t="s">
        <v>126</v>
      </c>
      <c r="D5" s="314"/>
      <c r="E5" s="263"/>
      <c r="F5" s="263"/>
      <c r="G5" s="263"/>
      <c r="H5" s="263"/>
      <c r="I5" s="263"/>
      <c r="J5" s="15" t="s">
        <v>48</v>
      </c>
      <c r="K5" s="22" t="s">
        <v>49</v>
      </c>
      <c r="L5" s="22" t="s">
        <v>308</v>
      </c>
      <c r="M5" s="23" t="s">
        <v>50</v>
      </c>
      <c r="N5" s="15" t="s">
        <v>22</v>
      </c>
      <c r="O5" s="263"/>
      <c r="P5" s="15" t="s">
        <v>51</v>
      </c>
      <c r="Q5" s="15" t="s">
        <v>52</v>
      </c>
      <c r="R5" s="263"/>
      <c r="S5" s="15" t="s">
        <v>310</v>
      </c>
      <c r="T5" s="15" t="s">
        <v>311</v>
      </c>
      <c r="U5" s="15" t="s">
        <v>196</v>
      </c>
      <c r="V5" s="15" t="s">
        <v>53</v>
      </c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15" t="s">
        <v>80</v>
      </c>
      <c r="AT5" s="23" t="s">
        <v>323</v>
      </c>
      <c r="AU5" s="23" t="s">
        <v>165</v>
      </c>
      <c r="AV5" s="263"/>
      <c r="AW5" s="263"/>
      <c r="AX5" s="263"/>
      <c r="AY5" s="267"/>
      <c r="AZ5" s="117" t="s">
        <v>545</v>
      </c>
      <c r="BA5" s="117" t="s">
        <v>546</v>
      </c>
      <c r="BB5" s="267"/>
      <c r="BC5" s="117" t="s">
        <v>545</v>
      </c>
      <c r="BD5" s="117" t="s">
        <v>546</v>
      </c>
      <c r="BE5" s="267"/>
      <c r="BF5" s="263"/>
      <c r="BG5" s="267"/>
      <c r="BH5" s="267"/>
      <c r="BI5" s="267"/>
      <c r="BJ5" s="267"/>
      <c r="BK5" s="263"/>
      <c r="BL5" s="263"/>
      <c r="BM5" s="117" t="s">
        <v>561</v>
      </c>
      <c r="BN5" s="117" t="s">
        <v>562</v>
      </c>
      <c r="BO5" s="117" t="s">
        <v>563</v>
      </c>
      <c r="BP5" s="117" t="s">
        <v>564</v>
      </c>
      <c r="BQ5" s="267"/>
      <c r="BR5" s="117" t="s">
        <v>561</v>
      </c>
      <c r="BS5" s="117" t="s">
        <v>562</v>
      </c>
      <c r="BT5" s="117" t="s">
        <v>563</v>
      </c>
      <c r="BU5" s="117" t="s">
        <v>565</v>
      </c>
      <c r="BV5" s="263"/>
      <c r="BW5" s="267"/>
      <c r="BX5" s="267"/>
      <c r="BY5" s="267"/>
      <c r="BZ5" s="267"/>
      <c r="CA5" s="263"/>
      <c r="CB5" s="263"/>
      <c r="CC5" s="263"/>
      <c r="CD5" s="263"/>
      <c r="CE5" s="263"/>
      <c r="CF5" s="263"/>
      <c r="CG5" s="263"/>
      <c r="CH5" s="263"/>
      <c r="CI5" s="263"/>
      <c r="CJ5" s="263"/>
      <c r="CK5" s="263"/>
      <c r="CL5" s="263"/>
      <c r="CM5" s="288"/>
      <c r="CN5" s="263"/>
      <c r="CO5" s="263"/>
      <c r="CP5" s="263"/>
      <c r="CQ5" s="263"/>
      <c r="CR5" s="263"/>
      <c r="CS5" s="263"/>
      <c r="CT5" s="263"/>
      <c r="CU5" s="263"/>
      <c r="CV5" s="15" t="s">
        <v>80</v>
      </c>
      <c r="CW5" s="23" t="s">
        <v>323</v>
      </c>
      <c r="CX5" s="23" t="s">
        <v>165</v>
      </c>
      <c r="CY5" s="263"/>
      <c r="CZ5" s="263"/>
      <c r="DA5" s="263"/>
      <c r="DB5" s="267"/>
      <c r="DC5" s="117" t="s">
        <v>545</v>
      </c>
      <c r="DD5" s="117" t="s">
        <v>546</v>
      </c>
      <c r="DE5" s="267"/>
      <c r="DF5" s="117" t="s">
        <v>545</v>
      </c>
      <c r="DG5" s="117" t="s">
        <v>546</v>
      </c>
      <c r="DH5" s="267"/>
      <c r="DI5" s="263"/>
      <c r="DJ5" s="267"/>
      <c r="DK5" s="267"/>
      <c r="DL5" s="267"/>
      <c r="DM5" s="267"/>
      <c r="DN5" s="263"/>
      <c r="DO5" s="263"/>
      <c r="DP5" s="117" t="s">
        <v>561</v>
      </c>
      <c r="DQ5" s="117" t="s">
        <v>562</v>
      </c>
      <c r="DR5" s="117" t="s">
        <v>563</v>
      </c>
      <c r="DS5" s="117" t="s">
        <v>564</v>
      </c>
      <c r="DT5" s="267"/>
      <c r="DU5" s="117" t="s">
        <v>561</v>
      </c>
      <c r="DV5" s="117" t="s">
        <v>562</v>
      </c>
      <c r="DW5" s="117" t="s">
        <v>563</v>
      </c>
      <c r="DX5" s="117" t="s">
        <v>565</v>
      </c>
      <c r="DY5" s="263"/>
      <c r="DZ5" s="267"/>
      <c r="EA5" s="267"/>
      <c r="EB5" s="267"/>
      <c r="EC5" s="267"/>
      <c r="ED5" s="263"/>
      <c r="EE5" s="263"/>
      <c r="EF5" s="263"/>
      <c r="EG5" s="263"/>
      <c r="EH5" s="263"/>
      <c r="EI5" s="263"/>
      <c r="EJ5" s="263"/>
      <c r="EK5" s="263"/>
      <c r="EL5" s="263"/>
      <c r="EM5" s="263"/>
      <c r="EN5" s="263"/>
      <c r="EO5" s="263"/>
      <c r="EP5" s="263"/>
      <c r="EQ5" s="285"/>
      <c r="ER5" s="267"/>
      <c r="ES5" s="267"/>
      <c r="ET5" s="24" t="s">
        <v>17</v>
      </c>
      <c r="EU5" s="16" t="s">
        <v>324</v>
      </c>
      <c r="EV5" s="263"/>
      <c r="EW5" s="263"/>
      <c r="EX5" s="267"/>
      <c r="EY5" s="263"/>
      <c r="EZ5" s="285"/>
      <c r="FA5" s="267"/>
      <c r="FB5" s="267"/>
      <c r="FC5" s="24" t="s">
        <v>17</v>
      </c>
      <c r="FD5" s="16" t="s">
        <v>324</v>
      </c>
      <c r="FE5" s="263"/>
      <c r="FF5" s="263"/>
      <c r="FG5" s="283"/>
      <c r="FH5" s="263"/>
      <c r="FI5" s="285"/>
      <c r="FJ5" s="267"/>
      <c r="FK5" s="267"/>
      <c r="FL5" s="24" t="s">
        <v>17</v>
      </c>
      <c r="FM5" s="16" t="s">
        <v>324</v>
      </c>
      <c r="FN5" s="289"/>
      <c r="FO5" s="288"/>
      <c r="FP5" s="285"/>
      <c r="FQ5" s="267"/>
      <c r="FR5" s="267"/>
      <c r="FS5" s="24" t="s">
        <v>17</v>
      </c>
      <c r="FT5" s="16" t="s">
        <v>324</v>
      </c>
      <c r="FU5" s="267"/>
      <c r="FV5" s="290"/>
      <c r="FW5" s="290"/>
      <c r="FX5" s="290"/>
      <c r="FY5" s="267"/>
      <c r="FZ5" s="267"/>
      <c r="GA5" s="25" t="s">
        <v>54</v>
      </c>
      <c r="GB5" s="25" t="s">
        <v>55</v>
      </c>
      <c r="GC5" s="290"/>
      <c r="GD5" s="290"/>
      <c r="GE5" s="290"/>
      <c r="GF5" s="263"/>
      <c r="GG5" s="263"/>
      <c r="GH5" s="263"/>
      <c r="GI5" s="263"/>
      <c r="GJ5" s="15" t="s">
        <v>56</v>
      </c>
      <c r="GK5" s="15" t="s">
        <v>57</v>
      </c>
      <c r="GL5" s="15" t="s">
        <v>58</v>
      </c>
      <c r="GM5" s="263"/>
      <c r="GN5" s="267"/>
      <c r="GO5" s="16" t="s">
        <v>59</v>
      </c>
      <c r="GP5" s="16" t="s">
        <v>60</v>
      </c>
      <c r="GQ5" s="16" t="s">
        <v>61</v>
      </c>
      <c r="GR5" s="16" t="s">
        <v>62</v>
      </c>
      <c r="GS5" s="16" t="s">
        <v>59</v>
      </c>
      <c r="GT5" s="16" t="s">
        <v>63</v>
      </c>
      <c r="GU5" s="16" t="s">
        <v>59</v>
      </c>
      <c r="GV5" s="16" t="s">
        <v>64</v>
      </c>
      <c r="GW5" s="16" t="s">
        <v>65</v>
      </c>
      <c r="GX5" s="16" t="s">
        <v>59</v>
      </c>
      <c r="GY5" s="16" t="s">
        <v>66</v>
      </c>
      <c r="GZ5" s="292"/>
      <c r="HA5" s="291"/>
      <c r="HB5" s="292"/>
      <c r="HC5" s="292"/>
      <c r="HD5" s="292"/>
      <c r="HE5" s="292"/>
      <c r="HF5" s="292"/>
      <c r="HG5" s="292"/>
    </row>
    <row r="6" spans="1:215" ht="12" customHeight="1" thickBot="1" x14ac:dyDescent="0.3">
      <c r="A6" s="309"/>
      <c r="B6" s="307"/>
      <c r="C6" s="307"/>
      <c r="D6" s="12" t="s">
        <v>0</v>
      </c>
      <c r="E6" s="26" t="s">
        <v>101</v>
      </c>
      <c r="F6" s="26" t="s">
        <v>101</v>
      </c>
      <c r="G6" s="26" t="s">
        <v>101</v>
      </c>
      <c r="H6" s="26" t="s">
        <v>101</v>
      </c>
      <c r="I6" s="26" t="s">
        <v>101</v>
      </c>
      <c r="J6" s="26" t="s">
        <v>101</v>
      </c>
      <c r="K6" s="13" t="s">
        <v>101</v>
      </c>
      <c r="L6" s="27" t="s">
        <v>101</v>
      </c>
      <c r="M6" s="26" t="s">
        <v>101</v>
      </c>
      <c r="N6" s="26" t="s">
        <v>101</v>
      </c>
      <c r="O6" s="26" t="s">
        <v>101</v>
      </c>
      <c r="P6" s="26" t="s">
        <v>101</v>
      </c>
      <c r="Q6" s="26" t="s">
        <v>101</v>
      </c>
      <c r="R6" s="26" t="s">
        <v>101</v>
      </c>
      <c r="S6" s="26" t="s">
        <v>101</v>
      </c>
      <c r="T6" s="26" t="s">
        <v>101</v>
      </c>
      <c r="U6" s="26" t="s">
        <v>101</v>
      </c>
      <c r="V6" s="26" t="s">
        <v>101</v>
      </c>
      <c r="W6" s="26" t="s">
        <v>101</v>
      </c>
      <c r="X6" s="26" t="s">
        <v>101</v>
      </c>
      <c r="Y6" s="26" t="s">
        <v>101</v>
      </c>
      <c r="Z6" s="26" t="s">
        <v>101</v>
      </c>
      <c r="AA6" s="26" t="s">
        <v>101</v>
      </c>
      <c r="AB6" s="26" t="s">
        <v>101</v>
      </c>
      <c r="AC6" s="26" t="s">
        <v>101</v>
      </c>
      <c r="AD6" s="26" t="s">
        <v>101</v>
      </c>
      <c r="AE6" s="26" t="s">
        <v>101</v>
      </c>
      <c r="AF6" s="26" t="s">
        <v>101</v>
      </c>
      <c r="AG6" s="26" t="s">
        <v>101</v>
      </c>
      <c r="AH6" s="26" t="s">
        <v>101</v>
      </c>
      <c r="AI6" s="26" t="s">
        <v>101</v>
      </c>
      <c r="AJ6" s="271" t="s">
        <v>336</v>
      </c>
      <c r="AK6" s="272"/>
      <c r="AL6" s="272"/>
      <c r="AM6" s="273"/>
      <c r="AN6" s="271" t="s">
        <v>336</v>
      </c>
      <c r="AO6" s="272"/>
      <c r="AP6" s="272"/>
      <c r="AQ6" s="273"/>
      <c r="AR6" s="271" t="s">
        <v>336</v>
      </c>
      <c r="AS6" s="272"/>
      <c r="AT6" s="272"/>
      <c r="AU6" s="273"/>
      <c r="AV6" s="271" t="s">
        <v>336</v>
      </c>
      <c r="AW6" s="272"/>
      <c r="AX6" s="272"/>
      <c r="AY6" s="273"/>
      <c r="AZ6" s="271" t="s">
        <v>336</v>
      </c>
      <c r="BA6" s="272"/>
      <c r="BB6" s="272"/>
      <c r="BC6" s="273"/>
      <c r="BD6" s="271" t="s">
        <v>336</v>
      </c>
      <c r="BE6" s="272"/>
      <c r="BF6" s="272"/>
      <c r="BG6" s="273"/>
      <c r="BH6" s="271" t="s">
        <v>336</v>
      </c>
      <c r="BI6" s="272"/>
      <c r="BJ6" s="272"/>
      <c r="BK6" s="273"/>
      <c r="BL6" s="271" t="s">
        <v>336</v>
      </c>
      <c r="BM6" s="272"/>
      <c r="BN6" s="272"/>
      <c r="BO6" s="273"/>
      <c r="BP6" s="271" t="s">
        <v>336</v>
      </c>
      <c r="BQ6" s="272"/>
      <c r="BR6" s="272"/>
      <c r="BS6" s="273"/>
      <c r="BT6" s="271" t="s">
        <v>336</v>
      </c>
      <c r="BU6" s="272"/>
      <c r="BV6" s="272"/>
      <c r="BW6" s="273"/>
      <c r="BX6" s="271" t="s">
        <v>336</v>
      </c>
      <c r="BY6" s="272"/>
      <c r="BZ6" s="272"/>
      <c r="CA6" s="273"/>
      <c r="CB6" s="271" t="s">
        <v>336</v>
      </c>
      <c r="CC6" s="272"/>
      <c r="CD6" s="272"/>
      <c r="CE6" s="272"/>
      <c r="CF6" s="272"/>
      <c r="CG6" s="271" t="s">
        <v>336</v>
      </c>
      <c r="CH6" s="272"/>
      <c r="CI6" s="272"/>
      <c r="CJ6" s="272"/>
      <c r="CK6" s="272"/>
      <c r="CL6" s="273"/>
      <c r="CM6" s="271" t="s">
        <v>337</v>
      </c>
      <c r="CN6" s="272"/>
      <c r="CO6" s="272"/>
      <c r="CP6" s="273"/>
      <c r="CQ6" s="271" t="s">
        <v>337</v>
      </c>
      <c r="CR6" s="272"/>
      <c r="CS6" s="272"/>
      <c r="CT6" s="273"/>
      <c r="CU6" s="271" t="s">
        <v>337</v>
      </c>
      <c r="CV6" s="272"/>
      <c r="CW6" s="272"/>
      <c r="CX6" s="273"/>
      <c r="CY6" s="271" t="s">
        <v>337</v>
      </c>
      <c r="CZ6" s="272"/>
      <c r="DA6" s="272"/>
      <c r="DB6" s="273"/>
      <c r="DC6" s="271" t="s">
        <v>337</v>
      </c>
      <c r="DD6" s="272"/>
      <c r="DE6" s="272"/>
      <c r="DF6" s="273"/>
      <c r="DG6" s="271" t="s">
        <v>337</v>
      </c>
      <c r="DH6" s="272"/>
      <c r="DI6" s="272"/>
      <c r="DJ6" s="273"/>
      <c r="DK6" s="271" t="s">
        <v>337</v>
      </c>
      <c r="DL6" s="272"/>
      <c r="DM6" s="272"/>
      <c r="DN6" s="273"/>
      <c r="DO6" s="271" t="s">
        <v>337</v>
      </c>
      <c r="DP6" s="272"/>
      <c r="DQ6" s="272"/>
      <c r="DR6" s="273"/>
      <c r="DS6" s="271" t="s">
        <v>337</v>
      </c>
      <c r="DT6" s="272"/>
      <c r="DU6" s="272"/>
      <c r="DV6" s="273"/>
      <c r="DW6" s="271" t="s">
        <v>337</v>
      </c>
      <c r="DX6" s="272"/>
      <c r="DY6" s="272"/>
      <c r="DZ6" s="273"/>
      <c r="EA6" s="271" t="s">
        <v>337</v>
      </c>
      <c r="EB6" s="272"/>
      <c r="EC6" s="272"/>
      <c r="ED6" s="273"/>
      <c r="EE6" s="271" t="s">
        <v>337</v>
      </c>
      <c r="EF6" s="272"/>
      <c r="EG6" s="272"/>
      <c r="EH6" s="272"/>
      <c r="EI6" s="272"/>
      <c r="EJ6" s="271" t="s">
        <v>337</v>
      </c>
      <c r="EK6" s="272"/>
      <c r="EL6" s="272"/>
      <c r="EM6" s="272"/>
      <c r="EN6" s="272"/>
      <c r="EO6" s="273"/>
      <c r="EP6" s="271" t="s">
        <v>338</v>
      </c>
      <c r="EQ6" s="272"/>
      <c r="ER6" s="272"/>
      <c r="ES6" s="272"/>
      <c r="ET6" s="272"/>
      <c r="EU6" s="272"/>
      <c r="EV6" s="272"/>
      <c r="EW6" s="272"/>
      <c r="EX6" s="273"/>
      <c r="EY6" s="271" t="s">
        <v>339</v>
      </c>
      <c r="EZ6" s="272"/>
      <c r="FA6" s="272"/>
      <c r="FB6" s="272"/>
      <c r="FC6" s="272"/>
      <c r="FD6" s="272"/>
      <c r="FE6" s="272"/>
      <c r="FF6" s="272"/>
      <c r="FG6" s="273"/>
      <c r="FH6" s="271" t="s">
        <v>340</v>
      </c>
      <c r="FI6" s="272"/>
      <c r="FJ6" s="272"/>
      <c r="FK6" s="272"/>
      <c r="FL6" s="272"/>
      <c r="FM6" s="272"/>
      <c r="FN6" s="273"/>
      <c r="FO6" s="271" t="s">
        <v>341</v>
      </c>
      <c r="FP6" s="272"/>
      <c r="FQ6" s="272"/>
      <c r="FR6" s="272"/>
      <c r="FS6" s="272"/>
      <c r="FT6" s="272"/>
      <c r="FU6" s="273"/>
      <c r="FV6" s="28" t="s">
        <v>121</v>
      </c>
      <c r="FW6" s="28" t="s">
        <v>121</v>
      </c>
      <c r="FX6" s="28" t="s">
        <v>121</v>
      </c>
      <c r="FY6" s="28" t="s">
        <v>121</v>
      </c>
      <c r="FZ6" s="28" t="s">
        <v>121</v>
      </c>
      <c r="GA6" s="28" t="s">
        <v>121</v>
      </c>
      <c r="GB6" s="28" t="s">
        <v>121</v>
      </c>
      <c r="GC6" s="28" t="s">
        <v>121</v>
      </c>
      <c r="GD6" s="28" t="s">
        <v>121</v>
      </c>
      <c r="GE6" s="28" t="s">
        <v>121</v>
      </c>
      <c r="GF6" s="26" t="s">
        <v>122</v>
      </c>
      <c r="GG6" s="26" t="s">
        <v>122</v>
      </c>
      <c r="GH6" s="26" t="s">
        <v>122</v>
      </c>
      <c r="GI6" s="26" t="s">
        <v>122</v>
      </c>
      <c r="GJ6" s="26" t="s">
        <v>122</v>
      </c>
      <c r="GK6" s="26" t="s">
        <v>122</v>
      </c>
      <c r="GL6" s="26" t="s">
        <v>122</v>
      </c>
      <c r="GM6" s="26" t="s">
        <v>122</v>
      </c>
      <c r="GN6" s="26" t="s">
        <v>122</v>
      </c>
      <c r="GO6" s="26" t="s">
        <v>122</v>
      </c>
      <c r="GP6" s="26" t="s">
        <v>122</v>
      </c>
      <c r="GQ6" s="26" t="s">
        <v>122</v>
      </c>
      <c r="GR6" s="26" t="s">
        <v>122</v>
      </c>
      <c r="GS6" s="26" t="s">
        <v>122</v>
      </c>
      <c r="GT6" s="26" t="s">
        <v>122</v>
      </c>
      <c r="GU6" s="26" t="s">
        <v>122</v>
      </c>
      <c r="GV6" s="26" t="s">
        <v>122</v>
      </c>
      <c r="GW6" s="26" t="s">
        <v>122</v>
      </c>
      <c r="GX6" s="26" t="s">
        <v>122</v>
      </c>
      <c r="GY6" s="26" t="s">
        <v>122</v>
      </c>
      <c r="GZ6" s="292"/>
      <c r="HA6" s="291"/>
      <c r="HB6" s="291" t="s">
        <v>345</v>
      </c>
      <c r="HC6" s="291" t="s">
        <v>342</v>
      </c>
      <c r="HD6" s="292"/>
      <c r="HE6" s="292"/>
      <c r="HF6" s="292"/>
      <c r="HG6" s="292"/>
    </row>
    <row r="7" spans="1:215" ht="12.75" customHeight="1" thickBot="1" x14ac:dyDescent="0.3">
      <c r="A7" s="310"/>
      <c r="B7" s="308"/>
      <c r="C7" s="308"/>
      <c r="D7" s="12" t="s">
        <v>318</v>
      </c>
      <c r="E7" s="15">
        <v>2</v>
      </c>
      <c r="F7" s="118">
        <v>3</v>
      </c>
      <c r="G7" s="15">
        <v>4</v>
      </c>
      <c r="H7" s="118">
        <v>5</v>
      </c>
      <c r="I7" s="118">
        <v>6</v>
      </c>
      <c r="J7" s="118">
        <v>7</v>
      </c>
      <c r="K7" s="118">
        <v>8</v>
      </c>
      <c r="L7" s="118">
        <v>9</v>
      </c>
      <c r="M7" s="118">
        <v>10</v>
      </c>
      <c r="N7" s="118">
        <v>11</v>
      </c>
      <c r="O7" s="118">
        <v>12</v>
      </c>
      <c r="P7" s="118">
        <v>13</v>
      </c>
      <c r="Q7" s="118">
        <v>14</v>
      </c>
      <c r="R7" s="118">
        <v>15</v>
      </c>
      <c r="S7" s="118">
        <v>16</v>
      </c>
      <c r="T7" s="118">
        <v>17</v>
      </c>
      <c r="U7" s="118">
        <v>18</v>
      </c>
      <c r="V7" s="118">
        <v>19</v>
      </c>
      <c r="W7" s="118">
        <v>20</v>
      </c>
      <c r="X7" s="118">
        <v>21</v>
      </c>
      <c r="Y7" s="118">
        <v>22</v>
      </c>
      <c r="Z7" s="118">
        <v>23</v>
      </c>
      <c r="AA7" s="118">
        <v>24</v>
      </c>
      <c r="AB7" s="118">
        <v>25</v>
      </c>
      <c r="AC7" s="118">
        <v>26</v>
      </c>
      <c r="AD7" s="118">
        <v>27</v>
      </c>
      <c r="AE7" s="118">
        <v>28</v>
      </c>
      <c r="AF7" s="118">
        <v>29</v>
      </c>
      <c r="AG7" s="118">
        <v>30</v>
      </c>
      <c r="AH7" s="118">
        <v>31</v>
      </c>
      <c r="AI7" s="118">
        <v>32</v>
      </c>
      <c r="AJ7" s="15">
        <v>3</v>
      </c>
      <c r="AK7" s="16">
        <v>4</v>
      </c>
      <c r="AL7" s="15">
        <v>5</v>
      </c>
      <c r="AM7" s="16">
        <v>6</v>
      </c>
      <c r="AN7" s="15">
        <v>7</v>
      </c>
      <c r="AO7" s="16">
        <v>8</v>
      </c>
      <c r="AP7" s="15">
        <v>9</v>
      </c>
      <c r="AQ7" s="16">
        <v>10</v>
      </c>
      <c r="AR7" s="15">
        <v>11</v>
      </c>
      <c r="AS7" s="16">
        <v>12</v>
      </c>
      <c r="AT7" s="15">
        <v>13</v>
      </c>
      <c r="AU7" s="16">
        <v>14</v>
      </c>
      <c r="AV7" s="15">
        <v>15</v>
      </c>
      <c r="AW7" s="16">
        <v>16</v>
      </c>
      <c r="AX7" s="118">
        <v>17</v>
      </c>
      <c r="AY7" s="117">
        <v>18</v>
      </c>
      <c r="AZ7" s="118">
        <v>19</v>
      </c>
      <c r="BA7" s="117">
        <v>20</v>
      </c>
      <c r="BB7" s="118">
        <v>21</v>
      </c>
      <c r="BC7" s="117">
        <v>22</v>
      </c>
      <c r="BD7" s="118">
        <v>23</v>
      </c>
      <c r="BE7" s="117">
        <v>24</v>
      </c>
      <c r="BF7" s="118">
        <v>25</v>
      </c>
      <c r="BG7" s="117">
        <v>26</v>
      </c>
      <c r="BH7" s="118">
        <v>27</v>
      </c>
      <c r="BI7" s="117">
        <v>28</v>
      </c>
      <c r="BJ7" s="118">
        <v>29</v>
      </c>
      <c r="BK7" s="117">
        <v>30</v>
      </c>
      <c r="BL7" s="118">
        <v>31</v>
      </c>
      <c r="BM7" s="117">
        <v>32</v>
      </c>
      <c r="BN7" s="118">
        <v>33</v>
      </c>
      <c r="BO7" s="117">
        <v>34</v>
      </c>
      <c r="BP7" s="118">
        <v>35</v>
      </c>
      <c r="BQ7" s="117">
        <v>36</v>
      </c>
      <c r="BR7" s="118">
        <v>37</v>
      </c>
      <c r="BS7" s="117">
        <v>38</v>
      </c>
      <c r="BT7" s="118">
        <v>39</v>
      </c>
      <c r="BU7" s="117">
        <v>40</v>
      </c>
      <c r="BV7" s="118">
        <v>41</v>
      </c>
      <c r="BW7" s="117">
        <v>42</v>
      </c>
      <c r="BX7" s="118">
        <v>43</v>
      </c>
      <c r="BY7" s="117">
        <v>44</v>
      </c>
      <c r="BZ7" s="118">
        <v>45</v>
      </c>
      <c r="CA7" s="117">
        <v>46</v>
      </c>
      <c r="CB7" s="118">
        <v>47</v>
      </c>
      <c r="CC7" s="117">
        <v>48</v>
      </c>
      <c r="CD7" s="118">
        <v>49</v>
      </c>
      <c r="CE7" s="117">
        <v>50</v>
      </c>
      <c r="CF7" s="118">
        <v>51</v>
      </c>
      <c r="CG7" s="117">
        <v>52</v>
      </c>
      <c r="CH7" s="118">
        <v>53</v>
      </c>
      <c r="CI7" s="117">
        <v>54</v>
      </c>
      <c r="CJ7" s="118">
        <v>55</v>
      </c>
      <c r="CK7" s="117">
        <v>56</v>
      </c>
      <c r="CL7" s="118">
        <v>57</v>
      </c>
      <c r="CM7" s="15">
        <v>3</v>
      </c>
      <c r="CN7" s="15">
        <v>4</v>
      </c>
      <c r="CO7" s="15">
        <v>5</v>
      </c>
      <c r="CP7" s="15">
        <v>6</v>
      </c>
      <c r="CQ7" s="15">
        <v>7</v>
      </c>
      <c r="CR7" s="15">
        <v>8</v>
      </c>
      <c r="CS7" s="15">
        <v>9</v>
      </c>
      <c r="CT7" s="15">
        <v>10</v>
      </c>
      <c r="CU7" s="15">
        <v>11</v>
      </c>
      <c r="CV7" s="15">
        <v>12</v>
      </c>
      <c r="CW7" s="15">
        <v>13</v>
      </c>
      <c r="CX7" s="15">
        <v>14</v>
      </c>
      <c r="CY7" s="15">
        <v>15</v>
      </c>
      <c r="CZ7" s="15">
        <v>16</v>
      </c>
      <c r="DA7" s="118">
        <v>17</v>
      </c>
      <c r="DB7" s="118">
        <v>18</v>
      </c>
      <c r="DC7" s="118">
        <v>19</v>
      </c>
      <c r="DD7" s="118">
        <v>20</v>
      </c>
      <c r="DE7" s="118">
        <v>21</v>
      </c>
      <c r="DF7" s="118">
        <v>22</v>
      </c>
      <c r="DG7" s="118">
        <v>23</v>
      </c>
      <c r="DH7" s="118">
        <v>24</v>
      </c>
      <c r="DI7" s="118">
        <v>25</v>
      </c>
      <c r="DJ7" s="118">
        <v>26</v>
      </c>
      <c r="DK7" s="118">
        <v>27</v>
      </c>
      <c r="DL7" s="118">
        <v>28</v>
      </c>
      <c r="DM7" s="118">
        <v>29</v>
      </c>
      <c r="DN7" s="118">
        <v>30</v>
      </c>
      <c r="DO7" s="118">
        <v>31</v>
      </c>
      <c r="DP7" s="118">
        <v>32</v>
      </c>
      <c r="DQ7" s="118">
        <v>33</v>
      </c>
      <c r="DR7" s="118">
        <v>34</v>
      </c>
      <c r="DS7" s="118">
        <v>35</v>
      </c>
      <c r="DT7" s="118">
        <v>36</v>
      </c>
      <c r="DU7" s="118">
        <v>37</v>
      </c>
      <c r="DV7" s="118">
        <v>38</v>
      </c>
      <c r="DW7" s="118">
        <v>39</v>
      </c>
      <c r="DX7" s="118">
        <v>40</v>
      </c>
      <c r="DY7" s="118">
        <v>41</v>
      </c>
      <c r="DZ7" s="118">
        <v>42</v>
      </c>
      <c r="EA7" s="118">
        <v>43</v>
      </c>
      <c r="EB7" s="118">
        <v>44</v>
      </c>
      <c r="EC7" s="118">
        <v>45</v>
      </c>
      <c r="ED7" s="118">
        <v>46</v>
      </c>
      <c r="EE7" s="118">
        <v>47</v>
      </c>
      <c r="EF7" s="118">
        <v>48</v>
      </c>
      <c r="EG7" s="118">
        <v>49</v>
      </c>
      <c r="EH7" s="118">
        <v>50</v>
      </c>
      <c r="EI7" s="118">
        <v>51</v>
      </c>
      <c r="EJ7" s="118">
        <v>52</v>
      </c>
      <c r="EK7" s="118">
        <v>53</v>
      </c>
      <c r="EL7" s="118">
        <v>54</v>
      </c>
      <c r="EM7" s="118">
        <v>55</v>
      </c>
      <c r="EN7" s="118">
        <v>56</v>
      </c>
      <c r="EO7" s="118">
        <v>57</v>
      </c>
      <c r="EP7" s="16">
        <v>3</v>
      </c>
      <c r="EQ7" s="15">
        <v>4</v>
      </c>
      <c r="ER7" s="15">
        <v>5</v>
      </c>
      <c r="ES7" s="16">
        <v>6</v>
      </c>
      <c r="ET7" s="15">
        <v>7</v>
      </c>
      <c r="EU7" s="15">
        <v>8</v>
      </c>
      <c r="EV7" s="16">
        <v>9</v>
      </c>
      <c r="EW7" s="15">
        <v>10</v>
      </c>
      <c r="EX7" s="15">
        <v>11</v>
      </c>
      <c r="EY7" s="16">
        <v>3</v>
      </c>
      <c r="EZ7" s="15">
        <v>4</v>
      </c>
      <c r="FA7" s="15">
        <v>5</v>
      </c>
      <c r="FB7" s="16">
        <v>6</v>
      </c>
      <c r="FC7" s="15">
        <v>7</v>
      </c>
      <c r="FD7" s="15">
        <v>8</v>
      </c>
      <c r="FE7" s="16">
        <v>9</v>
      </c>
      <c r="FF7" s="15">
        <v>10</v>
      </c>
      <c r="FG7" s="15">
        <v>11</v>
      </c>
      <c r="FH7" s="16">
        <v>3</v>
      </c>
      <c r="FI7" s="15">
        <v>4</v>
      </c>
      <c r="FJ7" s="15">
        <v>5</v>
      </c>
      <c r="FK7" s="16">
        <v>6</v>
      </c>
      <c r="FL7" s="15">
        <v>7</v>
      </c>
      <c r="FM7" s="15">
        <v>8</v>
      </c>
      <c r="FN7" s="15">
        <v>11</v>
      </c>
      <c r="FO7" s="16">
        <v>3</v>
      </c>
      <c r="FP7" s="15">
        <v>4</v>
      </c>
      <c r="FQ7" s="15">
        <v>5</v>
      </c>
      <c r="FR7" s="16">
        <v>6</v>
      </c>
      <c r="FS7" s="15">
        <v>7</v>
      </c>
      <c r="FT7" s="15">
        <v>8</v>
      </c>
      <c r="FU7" s="15">
        <v>11</v>
      </c>
      <c r="FV7" s="15">
        <v>2</v>
      </c>
      <c r="FW7" s="15">
        <v>3</v>
      </c>
      <c r="FX7" s="15">
        <v>4</v>
      </c>
      <c r="FY7" s="15">
        <v>5</v>
      </c>
      <c r="FZ7" s="15">
        <v>6</v>
      </c>
      <c r="GA7" s="15">
        <v>7</v>
      </c>
      <c r="GB7" s="15">
        <v>8</v>
      </c>
      <c r="GC7" s="15">
        <v>9</v>
      </c>
      <c r="GD7" s="15">
        <v>10</v>
      </c>
      <c r="GE7" s="15">
        <v>11</v>
      </c>
      <c r="GF7" s="15">
        <v>2</v>
      </c>
      <c r="GG7" s="15">
        <v>3</v>
      </c>
      <c r="GH7" s="15">
        <v>4</v>
      </c>
      <c r="GI7" s="15">
        <v>5</v>
      </c>
      <c r="GJ7" s="15">
        <v>6</v>
      </c>
      <c r="GK7" s="15">
        <v>7</v>
      </c>
      <c r="GL7" s="15">
        <v>8</v>
      </c>
      <c r="GM7" s="15">
        <v>9</v>
      </c>
      <c r="GN7" s="16">
        <v>10</v>
      </c>
      <c r="GO7" s="16">
        <v>11</v>
      </c>
      <c r="GP7" s="16">
        <v>12</v>
      </c>
      <c r="GQ7" s="16">
        <v>13</v>
      </c>
      <c r="GR7" s="16">
        <v>14</v>
      </c>
      <c r="GS7" s="16">
        <v>15</v>
      </c>
      <c r="GT7" s="16">
        <v>16</v>
      </c>
      <c r="GU7" s="16">
        <v>17</v>
      </c>
      <c r="GV7" s="16">
        <v>18</v>
      </c>
      <c r="GW7" s="16">
        <v>19</v>
      </c>
      <c r="GX7" s="16">
        <v>20</v>
      </c>
      <c r="GY7" s="16">
        <v>21</v>
      </c>
      <c r="GZ7" s="292"/>
      <c r="HA7" s="291"/>
      <c r="HB7" s="291"/>
      <c r="HC7" s="291"/>
      <c r="HD7" s="292"/>
      <c r="HE7" s="292"/>
      <c r="HF7" s="292"/>
      <c r="HG7" s="292"/>
    </row>
    <row r="8" spans="1:215" ht="44.25" customHeight="1" thickBot="1" x14ac:dyDescent="0.3">
      <c r="A8" s="116">
        <v>1</v>
      </c>
      <c r="B8" s="1"/>
      <c r="C8" s="8" t="s">
        <v>386</v>
      </c>
      <c r="D8" s="8" t="s">
        <v>114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5"/>
      <c r="HA8" s="6"/>
      <c r="HB8" s="5"/>
      <c r="HC8" s="5"/>
      <c r="HD8" s="5"/>
      <c r="HE8" s="5"/>
      <c r="HF8" s="5"/>
      <c r="HG8" s="5"/>
    </row>
    <row r="9" spans="1:215" ht="44.25" customHeight="1" thickBot="1" x14ac:dyDescent="0.3">
      <c r="A9" s="116">
        <v>2</v>
      </c>
      <c r="B9" s="1"/>
      <c r="C9" s="1"/>
      <c r="D9" s="8" t="s">
        <v>114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</row>
    <row r="10" spans="1:215" ht="44.25" customHeight="1" thickBot="1" x14ac:dyDescent="0.3">
      <c r="A10" s="116">
        <v>3</v>
      </c>
      <c r="B10" s="1" t="s">
        <v>935</v>
      </c>
      <c r="C10" s="1" t="s">
        <v>946</v>
      </c>
      <c r="D10" s="8" t="s">
        <v>114</v>
      </c>
      <c r="E10" s="10">
        <v>1</v>
      </c>
      <c r="F10" s="10">
        <v>1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1</v>
      </c>
      <c r="M10" s="10">
        <v>0</v>
      </c>
      <c r="N10" s="10">
        <v>0</v>
      </c>
      <c r="O10" s="10">
        <v>8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3</v>
      </c>
      <c r="V10" s="10">
        <v>80.099999999999994</v>
      </c>
      <c r="W10" s="10">
        <v>0</v>
      </c>
      <c r="X10" s="10">
        <v>0</v>
      </c>
      <c r="Y10" s="10">
        <v>0</v>
      </c>
      <c r="Z10" s="10">
        <v>3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9</v>
      </c>
      <c r="AK10" s="10">
        <v>8</v>
      </c>
      <c r="AL10" s="10">
        <v>0</v>
      </c>
      <c r="AM10" s="10">
        <v>1</v>
      </c>
      <c r="AN10" s="10">
        <v>0</v>
      </c>
      <c r="AO10" s="10">
        <v>8</v>
      </c>
      <c r="AP10" s="10">
        <v>8</v>
      </c>
      <c r="AQ10" s="10">
        <v>0</v>
      </c>
      <c r="AR10" s="10">
        <v>7</v>
      </c>
      <c r="AS10" s="10">
        <v>7</v>
      </c>
      <c r="AT10" s="10">
        <v>0</v>
      </c>
      <c r="AU10" s="10">
        <v>0</v>
      </c>
      <c r="AV10" s="10">
        <v>0</v>
      </c>
      <c r="AW10" s="10">
        <v>0</v>
      </c>
      <c r="AX10" s="10">
        <v>1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1</v>
      </c>
      <c r="CC10" s="10">
        <v>2</v>
      </c>
      <c r="CD10" s="10">
        <v>0</v>
      </c>
      <c r="CE10" s="10">
        <v>0</v>
      </c>
      <c r="CF10" s="10">
        <v>3</v>
      </c>
      <c r="CG10" s="10">
        <v>0</v>
      </c>
      <c r="CH10" s="10">
        <v>0</v>
      </c>
      <c r="CI10" s="10">
        <v>0</v>
      </c>
      <c r="CJ10" s="10">
        <v>0</v>
      </c>
      <c r="CK10" s="10">
        <v>0</v>
      </c>
      <c r="CL10" s="10">
        <v>0</v>
      </c>
      <c r="CM10" s="10">
        <v>63</v>
      </c>
      <c r="CN10" s="10">
        <v>54</v>
      </c>
      <c r="CO10" s="10">
        <v>0</v>
      </c>
      <c r="CP10" s="10">
        <v>9</v>
      </c>
      <c r="CQ10" s="10">
        <v>0</v>
      </c>
      <c r="CR10" s="10">
        <v>54</v>
      </c>
      <c r="CS10" s="10">
        <v>54</v>
      </c>
      <c r="CT10" s="10">
        <v>0</v>
      </c>
      <c r="CU10" s="10">
        <v>45</v>
      </c>
      <c r="CV10" s="10">
        <v>45</v>
      </c>
      <c r="CW10" s="10">
        <v>0</v>
      </c>
      <c r="CX10" s="10">
        <v>0</v>
      </c>
      <c r="CY10" s="10">
        <v>0</v>
      </c>
      <c r="CZ10" s="10">
        <v>0</v>
      </c>
      <c r="DA10" s="10">
        <v>6</v>
      </c>
      <c r="DB10" s="10">
        <v>0</v>
      </c>
      <c r="DC10" s="10">
        <v>0</v>
      </c>
      <c r="DD10" s="10">
        <v>0</v>
      </c>
      <c r="DE10" s="10">
        <v>0</v>
      </c>
      <c r="DF10" s="10">
        <v>0</v>
      </c>
      <c r="DG10" s="10">
        <v>0</v>
      </c>
      <c r="DH10" s="10">
        <v>0</v>
      </c>
      <c r="DI10" s="10">
        <v>0</v>
      </c>
      <c r="DJ10" s="10">
        <v>0</v>
      </c>
      <c r="DK10" s="10">
        <v>0</v>
      </c>
      <c r="DL10" s="10">
        <v>0</v>
      </c>
      <c r="DM10" s="10">
        <v>0</v>
      </c>
      <c r="DN10" s="10">
        <v>0</v>
      </c>
      <c r="DO10" s="10">
        <v>0</v>
      </c>
      <c r="DP10" s="10">
        <v>0</v>
      </c>
      <c r="DQ10" s="10">
        <v>0</v>
      </c>
      <c r="DR10" s="10">
        <v>0</v>
      </c>
      <c r="DS10" s="10">
        <v>0</v>
      </c>
      <c r="DT10" s="10">
        <v>0</v>
      </c>
      <c r="DU10" s="10">
        <v>0</v>
      </c>
      <c r="DV10" s="10">
        <v>0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0">
        <v>0</v>
      </c>
      <c r="EC10" s="10">
        <v>0</v>
      </c>
      <c r="ED10" s="10">
        <v>0</v>
      </c>
      <c r="EE10" s="10">
        <v>9</v>
      </c>
      <c r="EF10" s="10">
        <v>16</v>
      </c>
      <c r="EG10" s="10">
        <v>0</v>
      </c>
      <c r="EH10" s="10">
        <v>0</v>
      </c>
      <c r="EI10" s="10">
        <v>14</v>
      </c>
      <c r="EJ10" s="10">
        <v>0</v>
      </c>
      <c r="EK10" s="10">
        <v>0</v>
      </c>
      <c r="EL10" s="10">
        <v>0</v>
      </c>
      <c r="EM10" s="10">
        <v>0</v>
      </c>
      <c r="EN10" s="10">
        <v>0</v>
      </c>
      <c r="EO10" s="10">
        <v>0</v>
      </c>
      <c r="EP10" s="10">
        <v>34</v>
      </c>
      <c r="EQ10" s="10">
        <v>12</v>
      </c>
      <c r="ER10" s="10">
        <v>5</v>
      </c>
      <c r="ES10" s="10">
        <v>26</v>
      </c>
      <c r="ET10" s="10">
        <v>9</v>
      </c>
      <c r="EU10" s="10">
        <v>5</v>
      </c>
      <c r="EV10" s="10">
        <v>10</v>
      </c>
      <c r="EW10" s="10">
        <v>0</v>
      </c>
      <c r="EX10" s="10">
        <v>0</v>
      </c>
      <c r="EY10" s="10">
        <v>8</v>
      </c>
      <c r="EZ10" s="10">
        <v>1</v>
      </c>
      <c r="FA10" s="10">
        <v>0</v>
      </c>
      <c r="FB10" s="10">
        <v>5</v>
      </c>
      <c r="FC10" s="10">
        <v>1</v>
      </c>
      <c r="FD10" s="10">
        <v>0</v>
      </c>
      <c r="FE10" s="10">
        <v>0</v>
      </c>
      <c r="FF10" s="10">
        <v>0</v>
      </c>
      <c r="FG10" s="10">
        <v>0</v>
      </c>
      <c r="FH10" s="10">
        <v>1534</v>
      </c>
      <c r="FI10" s="10">
        <v>691</v>
      </c>
      <c r="FJ10" s="10">
        <v>135</v>
      </c>
      <c r="FK10" s="10">
        <v>1407</v>
      </c>
      <c r="FL10" s="10">
        <v>610</v>
      </c>
      <c r="FM10" s="10">
        <v>135</v>
      </c>
      <c r="FN10" s="10">
        <v>0</v>
      </c>
      <c r="FO10" s="10">
        <v>61</v>
      </c>
      <c r="FP10" s="10">
        <v>7</v>
      </c>
      <c r="FQ10" s="10">
        <v>0</v>
      </c>
      <c r="FR10" s="10">
        <v>37</v>
      </c>
      <c r="FS10" s="10">
        <v>7</v>
      </c>
      <c r="FT10" s="10">
        <v>0</v>
      </c>
      <c r="FU10" s="10">
        <v>0</v>
      </c>
      <c r="FV10" s="10">
        <v>15</v>
      </c>
      <c r="FW10" s="10">
        <v>15</v>
      </c>
      <c r="FX10" s="10">
        <v>4</v>
      </c>
      <c r="FY10" s="10">
        <v>0</v>
      </c>
      <c r="FZ10" s="10">
        <v>2</v>
      </c>
      <c r="GA10" s="10">
        <v>3</v>
      </c>
      <c r="GB10" s="10">
        <v>1</v>
      </c>
      <c r="GC10" s="10">
        <v>1</v>
      </c>
      <c r="GD10" s="10">
        <v>6</v>
      </c>
      <c r="GE10" s="10">
        <v>8</v>
      </c>
      <c r="GF10" s="10">
        <v>15897</v>
      </c>
      <c r="GG10" s="10">
        <v>12528</v>
      </c>
      <c r="GH10" s="10">
        <v>3284</v>
      </c>
      <c r="GI10" s="10">
        <v>85</v>
      </c>
      <c r="GJ10" s="10">
        <v>85</v>
      </c>
      <c r="GK10" s="10">
        <v>0</v>
      </c>
      <c r="GL10" s="10">
        <v>0</v>
      </c>
      <c r="GM10" s="10">
        <v>0</v>
      </c>
      <c r="GN10" s="10">
        <v>15897</v>
      </c>
      <c r="GO10" s="10">
        <v>12219</v>
      </c>
      <c r="GP10" s="10">
        <v>0</v>
      </c>
      <c r="GQ10" s="10">
        <v>12219</v>
      </c>
      <c r="GR10" s="10">
        <v>0</v>
      </c>
      <c r="GS10" s="10">
        <v>3084</v>
      </c>
      <c r="GT10" s="10">
        <v>0</v>
      </c>
      <c r="GU10" s="10">
        <v>584</v>
      </c>
      <c r="GV10" s="10">
        <v>0</v>
      </c>
      <c r="GW10" s="10">
        <v>0</v>
      </c>
      <c r="GX10" s="10">
        <v>10</v>
      </c>
      <c r="GY10" s="10">
        <v>0</v>
      </c>
      <c r="GZ10" s="5" t="s">
        <v>938</v>
      </c>
      <c r="HA10" s="6"/>
      <c r="HB10" s="5"/>
      <c r="HC10" s="5"/>
      <c r="HD10" s="5"/>
      <c r="HE10" s="5"/>
      <c r="HF10" s="5"/>
      <c r="HG10" s="5"/>
    </row>
    <row r="11" spans="1:215" ht="44.25" customHeight="1" thickBot="1" x14ac:dyDescent="0.3">
      <c r="A11" s="116">
        <v>4</v>
      </c>
      <c r="B11" s="1" t="s">
        <v>945</v>
      </c>
      <c r="C11" s="1" t="s">
        <v>946</v>
      </c>
      <c r="D11" s="8" t="s">
        <v>114</v>
      </c>
      <c r="E11" s="10">
        <v>1</v>
      </c>
      <c r="F11" s="10">
        <v>1</v>
      </c>
      <c r="G11" s="10">
        <v>0</v>
      </c>
      <c r="H11" s="10">
        <v>0</v>
      </c>
      <c r="I11" s="10">
        <v>1</v>
      </c>
      <c r="J11" s="10">
        <v>0</v>
      </c>
      <c r="K11" s="10">
        <v>0</v>
      </c>
      <c r="L11" s="10">
        <v>1</v>
      </c>
      <c r="M11" s="10">
        <v>0</v>
      </c>
      <c r="N11" s="10">
        <v>0</v>
      </c>
      <c r="O11" s="10">
        <v>45</v>
      </c>
      <c r="P11" s="10">
        <v>0</v>
      </c>
      <c r="Q11" s="10">
        <v>0</v>
      </c>
      <c r="R11" s="10">
        <v>0</v>
      </c>
      <c r="S11" s="10">
        <v>1</v>
      </c>
      <c r="T11" s="10">
        <v>200</v>
      </c>
      <c r="U11" s="10">
        <v>16</v>
      </c>
      <c r="V11" s="10">
        <v>547</v>
      </c>
      <c r="W11" s="10">
        <v>0</v>
      </c>
      <c r="X11" s="10">
        <v>0</v>
      </c>
      <c r="Y11" s="10">
        <v>0</v>
      </c>
      <c r="Z11" s="10">
        <v>24</v>
      </c>
      <c r="AA11" s="10">
        <v>1</v>
      </c>
      <c r="AB11" s="10">
        <v>0</v>
      </c>
      <c r="AC11" s="10">
        <v>0</v>
      </c>
      <c r="AD11" s="10">
        <v>0</v>
      </c>
      <c r="AE11" s="10">
        <v>1</v>
      </c>
      <c r="AF11" s="10">
        <v>1</v>
      </c>
      <c r="AG11" s="10">
        <v>0</v>
      </c>
      <c r="AH11" s="10">
        <v>0</v>
      </c>
      <c r="AI11" s="10">
        <v>0</v>
      </c>
      <c r="AJ11" s="10">
        <v>14</v>
      </c>
      <c r="AK11" s="10">
        <v>5</v>
      </c>
      <c r="AL11" s="10">
        <v>3</v>
      </c>
      <c r="AM11" s="10">
        <v>0</v>
      </c>
      <c r="AN11" s="10">
        <v>0</v>
      </c>
      <c r="AO11" s="10">
        <v>14</v>
      </c>
      <c r="AP11" s="10">
        <v>5</v>
      </c>
      <c r="AQ11" s="10">
        <v>3</v>
      </c>
      <c r="AR11" s="10">
        <v>14</v>
      </c>
      <c r="AS11" s="10">
        <v>5</v>
      </c>
      <c r="AT11" s="10">
        <v>3</v>
      </c>
      <c r="AU11" s="10">
        <v>2</v>
      </c>
      <c r="AV11" s="10">
        <v>0</v>
      </c>
      <c r="AW11" s="10">
        <v>0</v>
      </c>
      <c r="AX11" s="10">
        <v>4</v>
      </c>
      <c r="AY11" s="10">
        <v>1</v>
      </c>
      <c r="AZ11" s="10">
        <v>0</v>
      </c>
      <c r="BA11" s="10">
        <v>1</v>
      </c>
      <c r="BB11" s="10">
        <v>0</v>
      </c>
      <c r="BC11" s="10">
        <v>0</v>
      </c>
      <c r="BD11" s="10">
        <v>0</v>
      </c>
      <c r="BE11" s="10">
        <v>1</v>
      </c>
      <c r="BF11" s="10">
        <v>2</v>
      </c>
      <c r="BG11" s="10">
        <v>2</v>
      </c>
      <c r="BH11" s="10">
        <v>0</v>
      </c>
      <c r="BI11" s="10">
        <v>0</v>
      </c>
      <c r="BJ11" s="10">
        <v>0</v>
      </c>
      <c r="BK11" s="10">
        <v>2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2</v>
      </c>
      <c r="BR11" s="10">
        <v>0</v>
      </c>
      <c r="BS11" s="10">
        <v>0</v>
      </c>
      <c r="BT11" s="10">
        <v>0</v>
      </c>
      <c r="BU11" s="10">
        <v>0</v>
      </c>
      <c r="BV11" s="10">
        <v>2</v>
      </c>
      <c r="BW11" s="10">
        <v>2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2</v>
      </c>
      <c r="CD11" s="10">
        <v>2</v>
      </c>
      <c r="CE11" s="10">
        <v>0</v>
      </c>
      <c r="CF11" s="10">
        <v>0</v>
      </c>
      <c r="CG11" s="10">
        <v>5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156</v>
      </c>
      <c r="CN11" s="10">
        <v>51</v>
      </c>
      <c r="CO11" s="10">
        <v>29</v>
      </c>
      <c r="CP11" s="10">
        <v>0</v>
      </c>
      <c r="CQ11" s="10">
        <v>0</v>
      </c>
      <c r="CR11" s="10">
        <v>156</v>
      </c>
      <c r="CS11" s="10">
        <v>51</v>
      </c>
      <c r="CT11" s="10">
        <v>29</v>
      </c>
      <c r="CU11" s="10">
        <v>156</v>
      </c>
      <c r="CV11" s="10">
        <v>51</v>
      </c>
      <c r="CW11" s="10">
        <v>29</v>
      </c>
      <c r="CX11" s="10">
        <v>19</v>
      </c>
      <c r="CY11" s="10">
        <v>0</v>
      </c>
      <c r="CZ11" s="10">
        <v>0</v>
      </c>
      <c r="DA11" s="10">
        <v>56</v>
      </c>
      <c r="DB11" s="10">
        <v>22</v>
      </c>
      <c r="DC11" s="10">
        <v>0</v>
      </c>
      <c r="DD11" s="10">
        <v>22</v>
      </c>
      <c r="DE11" s="10">
        <v>0</v>
      </c>
      <c r="DF11" s="10">
        <v>0</v>
      </c>
      <c r="DG11" s="10">
        <v>0</v>
      </c>
      <c r="DH11" s="10">
        <v>15</v>
      </c>
      <c r="DI11" s="10">
        <v>27</v>
      </c>
      <c r="DJ11" s="10">
        <v>27</v>
      </c>
      <c r="DK11" s="10">
        <v>0</v>
      </c>
      <c r="DL11" s="10">
        <v>0</v>
      </c>
      <c r="DM11" s="10">
        <v>0</v>
      </c>
      <c r="DN11" s="10">
        <v>16</v>
      </c>
      <c r="DO11" s="10">
        <v>0</v>
      </c>
      <c r="DP11" s="10">
        <v>0</v>
      </c>
      <c r="DQ11" s="10">
        <v>0</v>
      </c>
      <c r="DR11" s="10">
        <v>0</v>
      </c>
      <c r="DS11" s="10">
        <v>0</v>
      </c>
      <c r="DT11" s="10">
        <v>16</v>
      </c>
      <c r="DU11" s="10">
        <v>0</v>
      </c>
      <c r="DV11" s="10">
        <v>0</v>
      </c>
      <c r="DW11" s="10">
        <v>0</v>
      </c>
      <c r="DX11" s="10">
        <v>0</v>
      </c>
      <c r="DY11" s="10">
        <v>18</v>
      </c>
      <c r="DZ11" s="10">
        <v>18</v>
      </c>
      <c r="EA11" s="10">
        <v>0</v>
      </c>
      <c r="EB11" s="10">
        <v>0</v>
      </c>
      <c r="EC11" s="10">
        <v>0</v>
      </c>
      <c r="ED11" s="10">
        <v>0</v>
      </c>
      <c r="EE11" s="10">
        <v>0</v>
      </c>
      <c r="EF11" s="10">
        <v>19</v>
      </c>
      <c r="EG11" s="10">
        <v>20</v>
      </c>
      <c r="EH11" s="10">
        <v>0</v>
      </c>
      <c r="EI11" s="10">
        <v>0</v>
      </c>
      <c r="EJ11" s="10">
        <v>70</v>
      </c>
      <c r="EK11" s="10">
        <v>0</v>
      </c>
      <c r="EL11" s="10">
        <v>0</v>
      </c>
      <c r="EM11" s="10">
        <v>0</v>
      </c>
      <c r="EN11" s="10">
        <v>0</v>
      </c>
      <c r="EO11" s="10">
        <v>0</v>
      </c>
      <c r="EP11" s="10">
        <v>111</v>
      </c>
      <c r="EQ11" s="10">
        <v>38</v>
      </c>
      <c r="ER11" s="10">
        <v>11</v>
      </c>
      <c r="ES11" s="10">
        <v>90</v>
      </c>
      <c r="ET11" s="10">
        <v>37</v>
      </c>
      <c r="EU11" s="10">
        <v>9</v>
      </c>
      <c r="EV11" s="10">
        <v>4</v>
      </c>
      <c r="EW11" s="10">
        <v>0</v>
      </c>
      <c r="EX11" s="10">
        <v>0</v>
      </c>
      <c r="EY11" s="10">
        <v>34</v>
      </c>
      <c r="EZ11" s="10">
        <v>20</v>
      </c>
      <c r="FA11" s="10">
        <v>5</v>
      </c>
      <c r="FB11" s="10">
        <v>34</v>
      </c>
      <c r="FC11" s="10">
        <v>20</v>
      </c>
      <c r="FD11" s="10">
        <v>5</v>
      </c>
      <c r="FE11" s="10">
        <v>3</v>
      </c>
      <c r="FF11" s="10">
        <v>0</v>
      </c>
      <c r="FG11" s="10">
        <v>0</v>
      </c>
      <c r="FH11" s="10">
        <v>9183</v>
      </c>
      <c r="FI11" s="10">
        <v>1460</v>
      </c>
      <c r="FJ11" s="10">
        <v>501</v>
      </c>
      <c r="FK11" s="10">
        <v>5871</v>
      </c>
      <c r="FL11" s="10">
        <v>1405</v>
      </c>
      <c r="FM11" s="10">
        <v>371</v>
      </c>
      <c r="FN11" s="10">
        <v>0</v>
      </c>
      <c r="FO11" s="10">
        <v>1454</v>
      </c>
      <c r="FP11" s="10">
        <v>689</v>
      </c>
      <c r="FQ11" s="10">
        <v>141</v>
      </c>
      <c r="FR11" s="10">
        <v>1454</v>
      </c>
      <c r="FS11" s="10">
        <v>689</v>
      </c>
      <c r="FT11" s="10">
        <v>141</v>
      </c>
      <c r="FU11" s="10">
        <v>0</v>
      </c>
      <c r="FV11" s="10">
        <v>39</v>
      </c>
      <c r="FW11" s="10">
        <v>33</v>
      </c>
      <c r="FX11" s="10">
        <v>21</v>
      </c>
      <c r="FY11" s="10">
        <v>0</v>
      </c>
      <c r="FZ11" s="10">
        <v>2</v>
      </c>
      <c r="GA11" s="10">
        <v>2</v>
      </c>
      <c r="GB11" s="10">
        <v>2</v>
      </c>
      <c r="GC11" s="10">
        <v>4</v>
      </c>
      <c r="GD11" s="10">
        <v>16</v>
      </c>
      <c r="GE11" s="10">
        <v>13</v>
      </c>
      <c r="GF11" s="10">
        <v>46992</v>
      </c>
      <c r="GG11" s="10">
        <v>33888</v>
      </c>
      <c r="GH11" s="10">
        <v>12736</v>
      </c>
      <c r="GI11" s="10">
        <v>368</v>
      </c>
      <c r="GJ11" s="10">
        <v>368</v>
      </c>
      <c r="GK11" s="10">
        <v>0</v>
      </c>
      <c r="GL11" s="10">
        <v>0</v>
      </c>
      <c r="GM11" s="10">
        <v>0</v>
      </c>
      <c r="GN11" s="10">
        <v>46992</v>
      </c>
      <c r="GO11" s="10">
        <v>45498</v>
      </c>
      <c r="GP11" s="10">
        <v>0</v>
      </c>
      <c r="GQ11" s="10">
        <v>42832</v>
      </c>
      <c r="GR11" s="10">
        <v>0</v>
      </c>
      <c r="GS11" s="10">
        <v>0</v>
      </c>
      <c r="GT11" s="10">
        <v>0</v>
      </c>
      <c r="GU11" s="10">
        <v>1233</v>
      </c>
      <c r="GV11" s="10">
        <v>0</v>
      </c>
      <c r="GW11" s="10">
        <v>0</v>
      </c>
      <c r="GX11" s="10">
        <v>261</v>
      </c>
      <c r="GY11" s="10">
        <v>0</v>
      </c>
      <c r="GZ11" s="5"/>
      <c r="HA11" s="6"/>
      <c r="HB11" s="5"/>
      <c r="HC11" s="5"/>
      <c r="HD11" s="5"/>
      <c r="HE11" s="5"/>
      <c r="HF11" s="5"/>
      <c r="HG11" s="5"/>
    </row>
    <row r="12" spans="1:215" ht="44.25" customHeight="1" thickBot="1" x14ac:dyDescent="0.3">
      <c r="A12" s="116">
        <v>5</v>
      </c>
      <c r="B12" s="1"/>
      <c r="C12" s="1"/>
      <c r="D12" s="8" t="s">
        <v>114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5"/>
      <c r="HA12" s="6"/>
      <c r="HB12" s="5"/>
      <c r="HC12" s="5"/>
      <c r="HD12" s="5"/>
      <c r="HE12" s="5"/>
      <c r="HF12" s="5"/>
      <c r="HG12" s="5"/>
    </row>
    <row r="13" spans="1:215" ht="44.25" customHeight="1" thickBot="1" x14ac:dyDescent="0.3">
      <c r="A13" s="116">
        <v>6</v>
      </c>
      <c r="B13" s="1"/>
      <c r="C13" s="1"/>
      <c r="D13" s="8" t="s">
        <v>114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5"/>
      <c r="HA13" s="6"/>
      <c r="HB13" s="5"/>
      <c r="HC13" s="5"/>
      <c r="HD13" s="5"/>
      <c r="HE13" s="5"/>
      <c r="HF13" s="5"/>
      <c r="HG13" s="5"/>
    </row>
    <row r="14" spans="1:215" ht="44.25" customHeight="1" thickBot="1" x14ac:dyDescent="0.3">
      <c r="A14" s="116">
        <v>7</v>
      </c>
      <c r="B14" s="1"/>
      <c r="C14" s="1"/>
      <c r="D14" s="8" t="s">
        <v>114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5"/>
      <c r="HA14" s="6"/>
      <c r="HB14" s="5"/>
      <c r="HC14" s="5"/>
      <c r="HD14" s="5"/>
      <c r="HE14" s="5"/>
      <c r="HF14" s="5"/>
      <c r="HG14" s="5"/>
    </row>
    <row r="15" spans="1:215" ht="44.25" customHeight="1" thickBot="1" x14ac:dyDescent="0.3">
      <c r="A15" s="116">
        <v>8</v>
      </c>
      <c r="B15" s="1"/>
      <c r="C15" s="1"/>
      <c r="D15" s="8" t="s">
        <v>114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5"/>
      <c r="HA15" s="6"/>
      <c r="HB15" s="5"/>
      <c r="HC15" s="5"/>
      <c r="HD15" s="5"/>
      <c r="HE15" s="5"/>
      <c r="HF15" s="5"/>
      <c r="HG15" s="5"/>
    </row>
    <row r="16" spans="1:215" ht="44.25" customHeight="1" thickBot="1" x14ac:dyDescent="0.3">
      <c r="A16" s="116">
        <v>9</v>
      </c>
      <c r="B16" s="1"/>
      <c r="C16" s="1"/>
      <c r="D16" s="8" t="s">
        <v>114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5"/>
      <c r="HA16" s="6"/>
      <c r="HB16" s="5"/>
      <c r="HC16" s="5"/>
      <c r="HD16" s="5"/>
      <c r="HE16" s="5"/>
      <c r="HF16" s="5"/>
      <c r="HG16" s="5"/>
    </row>
    <row r="17" spans="1:215" ht="44.25" customHeight="1" thickBot="1" x14ac:dyDescent="0.3">
      <c r="A17" s="116">
        <v>10</v>
      </c>
      <c r="B17" s="1"/>
      <c r="C17" s="1"/>
      <c r="D17" s="8" t="s">
        <v>114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5"/>
      <c r="HA17" s="6"/>
      <c r="HB17" s="5"/>
      <c r="HC17" s="5"/>
      <c r="HD17" s="5"/>
      <c r="HE17" s="5"/>
      <c r="HF17" s="5"/>
      <c r="HG17" s="5"/>
    </row>
    <row r="18" spans="1:215" ht="44.25" customHeight="1" thickBot="1" x14ac:dyDescent="0.3">
      <c r="A18" s="116">
        <v>11</v>
      </c>
      <c r="B18" s="1"/>
      <c r="C18" s="1"/>
      <c r="D18" s="8" t="s">
        <v>114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5"/>
      <c r="HA18" s="6"/>
      <c r="HB18" s="5"/>
      <c r="HC18" s="5"/>
      <c r="HD18" s="5"/>
      <c r="HE18" s="5"/>
      <c r="HF18" s="5"/>
      <c r="HG18" s="5"/>
    </row>
    <row r="19" spans="1:215" ht="44.25" customHeight="1" thickBot="1" x14ac:dyDescent="0.3">
      <c r="A19" s="2">
        <v>12</v>
      </c>
      <c r="B19" s="1" t="s">
        <v>937</v>
      </c>
      <c r="C19" s="1" t="s">
        <v>936</v>
      </c>
      <c r="D19" s="115" t="s">
        <v>69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1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1</v>
      </c>
      <c r="V19" s="10">
        <v>12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5</v>
      </c>
      <c r="AK19" s="10">
        <v>4</v>
      </c>
      <c r="AL19" s="10">
        <v>1</v>
      </c>
      <c r="AM19" s="10">
        <v>0</v>
      </c>
      <c r="AN19" s="10">
        <v>0</v>
      </c>
      <c r="AO19" s="10">
        <v>5</v>
      </c>
      <c r="AP19" s="10">
        <v>4</v>
      </c>
      <c r="AQ19" s="10">
        <v>1</v>
      </c>
      <c r="AR19" s="10">
        <v>5</v>
      </c>
      <c r="AS19" s="10">
        <v>4</v>
      </c>
      <c r="AT19" s="10">
        <v>1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1</v>
      </c>
      <c r="BG19" s="10">
        <v>1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1</v>
      </c>
      <c r="CC19" s="10">
        <v>3</v>
      </c>
      <c r="CD19" s="10">
        <v>0</v>
      </c>
      <c r="CE19" s="10">
        <v>0</v>
      </c>
      <c r="CF19" s="10">
        <v>0</v>
      </c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99</v>
      </c>
      <c r="CN19" s="10">
        <v>81</v>
      </c>
      <c r="CO19" s="10">
        <v>18</v>
      </c>
      <c r="CP19" s="10">
        <v>0</v>
      </c>
      <c r="CQ19" s="10">
        <v>0</v>
      </c>
      <c r="CR19" s="10">
        <v>99</v>
      </c>
      <c r="CS19" s="10">
        <v>81</v>
      </c>
      <c r="CT19" s="10">
        <v>18</v>
      </c>
      <c r="CU19" s="10">
        <v>99</v>
      </c>
      <c r="CV19" s="10">
        <v>81</v>
      </c>
      <c r="CW19" s="10">
        <v>18</v>
      </c>
      <c r="CX19" s="10">
        <v>0</v>
      </c>
      <c r="CY19" s="10">
        <v>0</v>
      </c>
      <c r="CZ19" s="10">
        <v>0</v>
      </c>
      <c r="DA19" s="10">
        <v>0</v>
      </c>
      <c r="DB19" s="10">
        <v>0</v>
      </c>
      <c r="DC19" s="10">
        <v>0</v>
      </c>
      <c r="DD19" s="10">
        <v>0</v>
      </c>
      <c r="DE19" s="10">
        <v>0</v>
      </c>
      <c r="DF19" s="10">
        <v>0</v>
      </c>
      <c r="DG19" s="10">
        <v>0</v>
      </c>
      <c r="DH19" s="10">
        <v>0</v>
      </c>
      <c r="DI19" s="10">
        <v>33</v>
      </c>
      <c r="DJ19" s="10">
        <v>33</v>
      </c>
      <c r="DK19" s="10">
        <v>0</v>
      </c>
      <c r="DL19" s="10">
        <v>0</v>
      </c>
      <c r="DM19" s="10">
        <v>0</v>
      </c>
      <c r="DN19" s="10">
        <v>0</v>
      </c>
      <c r="DO19" s="10">
        <v>0</v>
      </c>
      <c r="DP19" s="10">
        <v>0</v>
      </c>
      <c r="DQ19" s="10">
        <v>0</v>
      </c>
      <c r="DR19" s="10">
        <v>0</v>
      </c>
      <c r="DS19" s="10">
        <v>0</v>
      </c>
      <c r="DT19" s="10">
        <v>0</v>
      </c>
      <c r="DU19" s="10">
        <v>0</v>
      </c>
      <c r="DV19" s="10">
        <v>0</v>
      </c>
      <c r="DW19" s="10">
        <v>0</v>
      </c>
      <c r="DX19" s="10">
        <v>0</v>
      </c>
      <c r="DY19" s="10">
        <v>0</v>
      </c>
      <c r="DZ19" s="10">
        <v>0</v>
      </c>
      <c r="EA19" s="10">
        <v>0</v>
      </c>
      <c r="EB19" s="10">
        <v>0</v>
      </c>
      <c r="EC19" s="10">
        <v>0</v>
      </c>
      <c r="ED19" s="10">
        <v>0</v>
      </c>
      <c r="EE19" s="10">
        <v>15</v>
      </c>
      <c r="EF19" s="10">
        <v>51</v>
      </c>
      <c r="EG19" s="10">
        <v>0</v>
      </c>
      <c r="EH19" s="10">
        <v>0</v>
      </c>
      <c r="EI19" s="10">
        <v>0</v>
      </c>
      <c r="EJ19" s="10">
        <v>0</v>
      </c>
      <c r="EK19" s="10">
        <v>0</v>
      </c>
      <c r="EL19" s="10">
        <v>0</v>
      </c>
      <c r="EM19" s="10">
        <v>0</v>
      </c>
      <c r="EN19" s="10">
        <v>0</v>
      </c>
      <c r="EO19" s="10">
        <v>0</v>
      </c>
      <c r="EP19" s="10">
        <v>30</v>
      </c>
      <c r="EQ19" s="10">
        <v>18</v>
      </c>
      <c r="ER19" s="10">
        <v>6</v>
      </c>
      <c r="ES19" s="10">
        <v>24</v>
      </c>
      <c r="ET19" s="10">
        <v>14</v>
      </c>
      <c r="EU19" s="10">
        <v>4</v>
      </c>
      <c r="EV19" s="10">
        <v>3</v>
      </c>
      <c r="EW19" s="10">
        <v>0</v>
      </c>
      <c r="EX19" s="10">
        <v>0</v>
      </c>
      <c r="EY19" s="10">
        <v>0</v>
      </c>
      <c r="EZ19" s="10">
        <v>0</v>
      </c>
      <c r="FA19" s="10">
        <v>0</v>
      </c>
      <c r="FB19" s="10">
        <v>0</v>
      </c>
      <c r="FC19" s="10">
        <v>0</v>
      </c>
      <c r="FD19" s="10">
        <v>0</v>
      </c>
      <c r="FE19" s="10">
        <v>0</v>
      </c>
      <c r="FF19" s="10">
        <v>0</v>
      </c>
      <c r="FG19" s="10">
        <v>0</v>
      </c>
      <c r="FH19" s="10">
        <v>1029</v>
      </c>
      <c r="FI19" s="10">
        <v>293</v>
      </c>
      <c r="FJ19" s="10">
        <v>191</v>
      </c>
      <c r="FK19" s="10">
        <v>749</v>
      </c>
      <c r="FL19" s="10">
        <v>268</v>
      </c>
      <c r="FM19" s="10">
        <v>93</v>
      </c>
      <c r="FN19" s="10">
        <v>0</v>
      </c>
      <c r="FO19" s="10">
        <v>0</v>
      </c>
      <c r="FP19" s="10">
        <v>0</v>
      </c>
      <c r="FQ19" s="10">
        <v>0</v>
      </c>
      <c r="FR19" s="10">
        <v>0</v>
      </c>
      <c r="FS19" s="10">
        <v>0</v>
      </c>
      <c r="FT19" s="10">
        <v>0</v>
      </c>
      <c r="FU19" s="10">
        <v>0</v>
      </c>
      <c r="FV19" s="10">
        <v>2</v>
      </c>
      <c r="FW19" s="10">
        <v>2</v>
      </c>
      <c r="FX19" s="10">
        <v>2</v>
      </c>
      <c r="FY19" s="10">
        <v>0</v>
      </c>
      <c r="FZ19" s="10">
        <v>1</v>
      </c>
      <c r="GA19" s="10">
        <v>1</v>
      </c>
      <c r="GB19" s="10">
        <v>1</v>
      </c>
      <c r="GC19" s="10">
        <v>1</v>
      </c>
      <c r="GD19" s="10">
        <v>0</v>
      </c>
      <c r="GE19" s="10">
        <v>1</v>
      </c>
      <c r="GF19" s="10">
        <v>2151</v>
      </c>
      <c r="GG19" s="10">
        <v>1578</v>
      </c>
      <c r="GH19" s="10">
        <v>573</v>
      </c>
      <c r="GI19" s="10">
        <v>0</v>
      </c>
      <c r="GJ19" s="10">
        <v>0</v>
      </c>
      <c r="GK19" s="10">
        <v>0</v>
      </c>
      <c r="GL19" s="10">
        <v>0</v>
      </c>
      <c r="GM19" s="10">
        <v>0</v>
      </c>
      <c r="GN19" s="10">
        <v>2151</v>
      </c>
      <c r="GO19" s="10">
        <v>2151</v>
      </c>
      <c r="GP19" s="10">
        <v>0</v>
      </c>
      <c r="GQ19" s="10">
        <v>2151</v>
      </c>
      <c r="GR19" s="10">
        <v>0</v>
      </c>
      <c r="GS19" s="10">
        <v>0</v>
      </c>
      <c r="GT19" s="10">
        <v>0</v>
      </c>
      <c r="GU19" s="10">
        <v>0</v>
      </c>
      <c r="GV19" s="10">
        <v>0</v>
      </c>
      <c r="GW19" s="10">
        <v>0</v>
      </c>
      <c r="GX19" s="10">
        <v>0</v>
      </c>
      <c r="GY19" s="10">
        <v>0</v>
      </c>
      <c r="GZ19" s="5"/>
      <c r="HA19" s="6"/>
      <c r="HB19" s="5"/>
      <c r="HC19" s="5"/>
      <c r="HD19" s="5"/>
      <c r="HE19" s="5"/>
      <c r="HF19" s="5"/>
      <c r="HG19" s="5"/>
    </row>
    <row r="20" spans="1:215" ht="44.25" customHeight="1" thickBot="1" x14ac:dyDescent="0.3">
      <c r="A20" s="2">
        <v>13</v>
      </c>
      <c r="B20" s="1" t="s">
        <v>939</v>
      </c>
      <c r="C20" s="1" t="s">
        <v>936</v>
      </c>
      <c r="D20" s="115" t="s">
        <v>69</v>
      </c>
      <c r="E20" s="10">
        <v>1</v>
      </c>
      <c r="F20" s="10">
        <v>1</v>
      </c>
      <c r="G20" s="10">
        <v>0</v>
      </c>
      <c r="H20" s="10">
        <v>0</v>
      </c>
      <c r="I20" s="10">
        <v>0</v>
      </c>
      <c r="J20" s="10">
        <v>0</v>
      </c>
      <c r="K20" s="10">
        <v>1</v>
      </c>
      <c r="L20" s="10">
        <v>1</v>
      </c>
      <c r="M20" s="10">
        <v>0</v>
      </c>
      <c r="N20" s="10">
        <v>0</v>
      </c>
      <c r="O20" s="10">
        <v>9</v>
      </c>
      <c r="P20" s="10">
        <v>0</v>
      </c>
      <c r="Q20" s="10">
        <v>0</v>
      </c>
      <c r="R20" s="10">
        <v>0</v>
      </c>
      <c r="S20" s="10">
        <v>1</v>
      </c>
      <c r="T20" s="10">
        <v>80</v>
      </c>
      <c r="U20" s="10">
        <v>2</v>
      </c>
      <c r="V20" s="10">
        <v>34</v>
      </c>
      <c r="W20" s="10">
        <v>0</v>
      </c>
      <c r="X20" s="10">
        <v>0</v>
      </c>
      <c r="Y20" s="10">
        <v>0</v>
      </c>
      <c r="Z20" s="10">
        <v>1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12</v>
      </c>
      <c r="AK20" s="10">
        <v>5</v>
      </c>
      <c r="AL20" s="10">
        <v>4</v>
      </c>
      <c r="AM20" s="10">
        <v>0</v>
      </c>
      <c r="AN20" s="10">
        <v>0</v>
      </c>
      <c r="AO20" s="10">
        <v>12</v>
      </c>
      <c r="AP20" s="10">
        <v>5</v>
      </c>
      <c r="AQ20" s="10">
        <v>4</v>
      </c>
      <c r="AR20" s="10">
        <v>12</v>
      </c>
      <c r="AS20" s="10">
        <v>5</v>
      </c>
      <c r="AT20" s="10">
        <v>4</v>
      </c>
      <c r="AU20" s="10">
        <v>0</v>
      </c>
      <c r="AV20" s="10">
        <v>0</v>
      </c>
      <c r="AW20" s="10">
        <v>0</v>
      </c>
      <c r="AX20" s="10">
        <v>3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3</v>
      </c>
      <c r="BG20" s="10">
        <v>3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2</v>
      </c>
      <c r="BW20" s="10">
        <v>2</v>
      </c>
      <c r="BX20" s="10">
        <v>0</v>
      </c>
      <c r="BY20" s="10">
        <v>0</v>
      </c>
      <c r="BZ20" s="10">
        <v>0</v>
      </c>
      <c r="CA20" s="10">
        <v>0</v>
      </c>
      <c r="CB20" s="10">
        <v>1</v>
      </c>
      <c r="CC20" s="10">
        <v>3</v>
      </c>
      <c r="CD20" s="10">
        <v>0</v>
      </c>
      <c r="CE20" s="10">
        <v>0</v>
      </c>
      <c r="CF20" s="10">
        <v>0</v>
      </c>
      <c r="CG20" s="10">
        <v>0</v>
      </c>
      <c r="CH20" s="10">
        <v>0</v>
      </c>
      <c r="CI20" s="10">
        <v>0</v>
      </c>
      <c r="CJ20" s="10">
        <v>0</v>
      </c>
      <c r="CK20" s="10">
        <v>0</v>
      </c>
      <c r="CL20" s="10">
        <v>0</v>
      </c>
      <c r="CM20" s="10">
        <v>100</v>
      </c>
      <c r="CN20" s="10">
        <v>49</v>
      </c>
      <c r="CO20" s="10">
        <v>31</v>
      </c>
      <c r="CP20" s="10">
        <v>0</v>
      </c>
      <c r="CQ20" s="10">
        <v>0</v>
      </c>
      <c r="CR20" s="10">
        <v>100</v>
      </c>
      <c r="CS20" s="10">
        <v>49</v>
      </c>
      <c r="CT20" s="10">
        <v>31</v>
      </c>
      <c r="CU20" s="10">
        <v>100</v>
      </c>
      <c r="CV20" s="10">
        <v>49</v>
      </c>
      <c r="CW20" s="10">
        <v>31</v>
      </c>
      <c r="CX20" s="10">
        <v>0</v>
      </c>
      <c r="CY20" s="10">
        <v>0</v>
      </c>
      <c r="CZ20" s="10">
        <v>0</v>
      </c>
      <c r="DA20" s="10">
        <v>16</v>
      </c>
      <c r="DB20" s="10">
        <v>0</v>
      </c>
      <c r="DC20" s="10">
        <v>0</v>
      </c>
      <c r="DD20" s="10">
        <v>0</v>
      </c>
      <c r="DE20" s="10">
        <v>0</v>
      </c>
      <c r="DF20" s="10">
        <v>0</v>
      </c>
      <c r="DG20" s="10">
        <v>0</v>
      </c>
      <c r="DH20" s="10">
        <v>0</v>
      </c>
      <c r="DI20" s="10">
        <v>28</v>
      </c>
      <c r="DJ20" s="10">
        <v>28</v>
      </c>
      <c r="DK20" s="10">
        <v>0</v>
      </c>
      <c r="DL20" s="10">
        <v>0</v>
      </c>
      <c r="DM20" s="10">
        <v>0</v>
      </c>
      <c r="DN20" s="10">
        <v>0</v>
      </c>
      <c r="DO20" s="10">
        <v>0</v>
      </c>
      <c r="DP20" s="10">
        <v>0</v>
      </c>
      <c r="DQ20" s="10">
        <v>0</v>
      </c>
      <c r="DR20" s="10">
        <v>0</v>
      </c>
      <c r="DS20" s="10">
        <v>0</v>
      </c>
      <c r="DT20" s="10">
        <v>0</v>
      </c>
      <c r="DU20" s="10">
        <v>0</v>
      </c>
      <c r="DV20" s="10">
        <v>0</v>
      </c>
      <c r="DW20" s="10">
        <v>0</v>
      </c>
      <c r="DX20" s="10">
        <v>0</v>
      </c>
      <c r="DY20" s="10">
        <v>17</v>
      </c>
      <c r="DZ20" s="10">
        <v>17</v>
      </c>
      <c r="EA20" s="10">
        <v>0</v>
      </c>
      <c r="EB20" s="10">
        <v>0</v>
      </c>
      <c r="EC20" s="10">
        <v>0</v>
      </c>
      <c r="ED20" s="10">
        <v>0</v>
      </c>
      <c r="EE20" s="10">
        <v>10</v>
      </c>
      <c r="EF20" s="10">
        <v>29</v>
      </c>
      <c r="EG20" s="10">
        <v>0</v>
      </c>
      <c r="EH20" s="10">
        <v>0</v>
      </c>
      <c r="EI20" s="10">
        <v>0</v>
      </c>
      <c r="EJ20" s="10">
        <v>0</v>
      </c>
      <c r="EK20" s="10">
        <v>0</v>
      </c>
      <c r="EL20" s="10">
        <v>0</v>
      </c>
      <c r="EM20" s="10">
        <v>0</v>
      </c>
      <c r="EN20" s="10">
        <v>0</v>
      </c>
      <c r="EO20" s="10">
        <v>0</v>
      </c>
      <c r="EP20" s="10">
        <v>150</v>
      </c>
      <c r="EQ20" s="10">
        <v>66</v>
      </c>
      <c r="ER20" s="10">
        <v>53</v>
      </c>
      <c r="ES20" s="10">
        <v>133</v>
      </c>
      <c r="ET20" s="10">
        <v>63</v>
      </c>
      <c r="EU20" s="10">
        <v>49</v>
      </c>
      <c r="EV20" s="10">
        <v>1</v>
      </c>
      <c r="EW20" s="10">
        <v>0</v>
      </c>
      <c r="EX20" s="10">
        <v>0</v>
      </c>
      <c r="EY20" s="10">
        <v>93</v>
      </c>
      <c r="EZ20" s="10">
        <v>45</v>
      </c>
      <c r="FA20" s="10">
        <v>43</v>
      </c>
      <c r="FB20" s="10">
        <v>93</v>
      </c>
      <c r="FC20" s="10">
        <v>45</v>
      </c>
      <c r="FD20" s="10">
        <v>43</v>
      </c>
      <c r="FE20" s="10">
        <v>0</v>
      </c>
      <c r="FF20" s="10">
        <v>0</v>
      </c>
      <c r="FG20" s="10">
        <v>0</v>
      </c>
      <c r="FH20" s="10">
        <v>6185</v>
      </c>
      <c r="FI20" s="10">
        <v>1521</v>
      </c>
      <c r="FJ20" s="10">
        <v>1147</v>
      </c>
      <c r="FK20" s="10">
        <v>4308</v>
      </c>
      <c r="FL20" s="10">
        <v>1433</v>
      </c>
      <c r="FM20" s="10">
        <v>955</v>
      </c>
      <c r="FN20" s="10">
        <v>0</v>
      </c>
      <c r="FO20" s="10">
        <v>1714</v>
      </c>
      <c r="FP20" s="10">
        <v>834</v>
      </c>
      <c r="FQ20" s="10">
        <v>673</v>
      </c>
      <c r="FR20" s="10">
        <v>1714</v>
      </c>
      <c r="FS20" s="10">
        <v>834</v>
      </c>
      <c r="FT20" s="10">
        <v>673</v>
      </c>
      <c r="FU20" s="10">
        <v>0</v>
      </c>
      <c r="FV20" s="10">
        <v>10</v>
      </c>
      <c r="FW20" s="10">
        <v>10</v>
      </c>
      <c r="FX20" s="10">
        <v>6</v>
      </c>
      <c r="FY20" s="10">
        <v>0</v>
      </c>
      <c r="FZ20" s="10">
        <v>0</v>
      </c>
      <c r="GA20" s="10">
        <v>0</v>
      </c>
      <c r="GB20" s="10">
        <v>0</v>
      </c>
      <c r="GC20" s="10">
        <v>1</v>
      </c>
      <c r="GD20" s="10">
        <v>4</v>
      </c>
      <c r="GE20" s="10">
        <v>5</v>
      </c>
      <c r="GF20" s="10">
        <v>8520</v>
      </c>
      <c r="GG20" s="10">
        <v>6036</v>
      </c>
      <c r="GH20" s="10">
        <v>2378</v>
      </c>
      <c r="GI20" s="10">
        <v>106</v>
      </c>
      <c r="GJ20" s="10">
        <v>106</v>
      </c>
      <c r="GK20" s="10">
        <v>0</v>
      </c>
      <c r="GL20" s="10">
        <v>0</v>
      </c>
      <c r="GM20" s="10">
        <v>0</v>
      </c>
      <c r="GN20" s="10">
        <v>8520</v>
      </c>
      <c r="GO20" s="10">
        <v>8480</v>
      </c>
      <c r="GP20" s="10">
        <v>0</v>
      </c>
      <c r="GQ20" s="10">
        <v>8480</v>
      </c>
      <c r="GR20" s="10">
        <v>0</v>
      </c>
      <c r="GS20" s="10">
        <v>0</v>
      </c>
      <c r="GT20" s="10">
        <v>0</v>
      </c>
      <c r="GU20" s="10">
        <v>4</v>
      </c>
      <c r="GV20" s="10">
        <v>0</v>
      </c>
      <c r="GW20" s="10">
        <v>0</v>
      </c>
      <c r="GX20" s="10">
        <v>36</v>
      </c>
      <c r="GY20" s="10">
        <v>0</v>
      </c>
      <c r="GZ20" s="5"/>
      <c r="HA20" s="6"/>
      <c r="HB20" s="5"/>
      <c r="HC20" s="5"/>
      <c r="HD20" s="5"/>
      <c r="HE20" s="5"/>
      <c r="HF20" s="5"/>
      <c r="HG20" s="5"/>
    </row>
    <row r="21" spans="1:215" ht="44.25" customHeight="1" thickBot="1" x14ac:dyDescent="0.3">
      <c r="A21" s="2">
        <v>14</v>
      </c>
      <c r="B21" s="1" t="s">
        <v>940</v>
      </c>
      <c r="C21" s="1" t="s">
        <v>936</v>
      </c>
      <c r="D21" s="115" t="s">
        <v>69</v>
      </c>
      <c r="E21" s="10">
        <v>1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1</v>
      </c>
      <c r="N21" s="10">
        <v>0</v>
      </c>
      <c r="O21" s="10">
        <v>2</v>
      </c>
      <c r="P21" s="10">
        <v>0</v>
      </c>
      <c r="Q21" s="10">
        <v>0</v>
      </c>
      <c r="R21" s="10">
        <v>2</v>
      </c>
      <c r="S21" s="10">
        <v>1</v>
      </c>
      <c r="T21" s="10">
        <v>30</v>
      </c>
      <c r="U21" s="10">
        <v>1</v>
      </c>
      <c r="V21" s="10">
        <v>84</v>
      </c>
      <c r="W21" s="10">
        <v>0</v>
      </c>
      <c r="X21" s="10">
        <v>0</v>
      </c>
      <c r="Y21" s="10">
        <v>0</v>
      </c>
      <c r="Z21" s="10">
        <v>1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8</v>
      </c>
      <c r="AK21" s="10">
        <v>4</v>
      </c>
      <c r="AL21" s="10">
        <v>0</v>
      </c>
      <c r="AM21" s="10">
        <v>0</v>
      </c>
      <c r="AN21" s="10">
        <v>0</v>
      </c>
      <c r="AO21" s="10">
        <v>8</v>
      </c>
      <c r="AP21" s="10">
        <v>4</v>
      </c>
      <c r="AQ21" s="10">
        <v>0</v>
      </c>
      <c r="AR21" s="10">
        <v>8</v>
      </c>
      <c r="AS21" s="10">
        <v>4</v>
      </c>
      <c r="AT21" s="10">
        <v>0</v>
      </c>
      <c r="AU21" s="10">
        <v>0</v>
      </c>
      <c r="AV21" s="10">
        <v>0</v>
      </c>
      <c r="AW21" s="10">
        <v>0</v>
      </c>
      <c r="AX21" s="10">
        <v>2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3</v>
      </c>
      <c r="BG21" s="10">
        <v>3</v>
      </c>
      <c r="BH21" s="10">
        <v>0</v>
      </c>
      <c r="BI21" s="10">
        <v>0</v>
      </c>
      <c r="BJ21" s="10">
        <v>0</v>
      </c>
      <c r="BK21" s="10">
        <v>1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1</v>
      </c>
      <c r="BR21" s="10">
        <v>0</v>
      </c>
      <c r="BS21" s="10">
        <v>0</v>
      </c>
      <c r="BT21" s="10">
        <v>0</v>
      </c>
      <c r="BU21" s="10">
        <v>0</v>
      </c>
      <c r="BV21" s="10">
        <v>2</v>
      </c>
      <c r="BW21" s="10">
        <v>2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10">
        <v>0</v>
      </c>
      <c r="CF21" s="10">
        <v>0</v>
      </c>
      <c r="CG21" s="10">
        <v>0</v>
      </c>
      <c r="CH21" s="10">
        <v>0</v>
      </c>
      <c r="CI21" s="10">
        <v>0</v>
      </c>
      <c r="CJ21" s="10">
        <v>0</v>
      </c>
      <c r="CK21" s="10">
        <v>0</v>
      </c>
      <c r="CL21" s="10">
        <v>0</v>
      </c>
      <c r="CM21" s="10">
        <v>86</v>
      </c>
      <c r="CN21" s="10">
        <v>43</v>
      </c>
      <c r="CO21" s="10">
        <v>0</v>
      </c>
      <c r="CP21" s="10">
        <v>0</v>
      </c>
      <c r="CQ21" s="10">
        <v>0</v>
      </c>
      <c r="CR21" s="10">
        <v>86</v>
      </c>
      <c r="CS21" s="10">
        <v>43</v>
      </c>
      <c r="CT21" s="10">
        <v>0</v>
      </c>
      <c r="CU21" s="10">
        <v>86</v>
      </c>
      <c r="CV21" s="10">
        <v>43</v>
      </c>
      <c r="CW21" s="10">
        <v>0</v>
      </c>
      <c r="CX21" s="10">
        <v>0</v>
      </c>
      <c r="CY21" s="10">
        <v>0</v>
      </c>
      <c r="CZ21" s="10">
        <v>0</v>
      </c>
      <c r="DA21" s="10">
        <v>26</v>
      </c>
      <c r="DB21" s="10">
        <v>0</v>
      </c>
      <c r="DC21" s="10">
        <v>0</v>
      </c>
      <c r="DD21" s="10">
        <v>0</v>
      </c>
      <c r="DE21" s="10">
        <v>0</v>
      </c>
      <c r="DF21" s="10">
        <v>0</v>
      </c>
      <c r="DG21" s="10">
        <v>0</v>
      </c>
      <c r="DH21" s="10">
        <v>0</v>
      </c>
      <c r="DI21" s="10">
        <v>27</v>
      </c>
      <c r="DJ21" s="10">
        <v>27</v>
      </c>
      <c r="DK21" s="10">
        <v>0</v>
      </c>
      <c r="DL21" s="10">
        <v>0</v>
      </c>
      <c r="DM21" s="10">
        <v>0</v>
      </c>
      <c r="DN21" s="10">
        <v>7</v>
      </c>
      <c r="DO21" s="10">
        <v>0</v>
      </c>
      <c r="DP21" s="10">
        <v>0</v>
      </c>
      <c r="DQ21" s="10">
        <v>0</v>
      </c>
      <c r="DR21" s="10">
        <v>0</v>
      </c>
      <c r="DS21" s="10">
        <v>0</v>
      </c>
      <c r="DT21" s="10">
        <v>7</v>
      </c>
      <c r="DU21" s="10">
        <v>0</v>
      </c>
      <c r="DV21" s="10">
        <v>0</v>
      </c>
      <c r="DW21" s="10">
        <v>0</v>
      </c>
      <c r="DX21" s="10">
        <v>0</v>
      </c>
      <c r="DY21" s="10">
        <v>26</v>
      </c>
      <c r="DZ21" s="10">
        <v>26</v>
      </c>
      <c r="EA21" s="10">
        <v>0</v>
      </c>
      <c r="EB21" s="10">
        <v>0</v>
      </c>
      <c r="EC21" s="10">
        <v>0</v>
      </c>
      <c r="ED21" s="10">
        <v>0</v>
      </c>
      <c r="EE21" s="10">
        <v>0</v>
      </c>
      <c r="EF21" s="10">
        <v>0</v>
      </c>
      <c r="EG21" s="10">
        <v>0</v>
      </c>
      <c r="EH21" s="10">
        <v>0</v>
      </c>
      <c r="EI21" s="10">
        <v>0</v>
      </c>
      <c r="EJ21" s="10">
        <v>0</v>
      </c>
      <c r="EK21" s="10">
        <v>0</v>
      </c>
      <c r="EL21" s="10">
        <v>0</v>
      </c>
      <c r="EM21" s="10">
        <v>0</v>
      </c>
      <c r="EN21" s="10">
        <v>0</v>
      </c>
      <c r="EO21" s="10">
        <v>0</v>
      </c>
      <c r="EP21" s="10">
        <v>124</v>
      </c>
      <c r="EQ21" s="10">
        <v>32</v>
      </c>
      <c r="ER21" s="10">
        <v>40</v>
      </c>
      <c r="ES21" s="10">
        <v>109</v>
      </c>
      <c r="ET21" s="10">
        <v>26</v>
      </c>
      <c r="EU21" s="10">
        <v>40</v>
      </c>
      <c r="EV21" s="10">
        <v>6</v>
      </c>
      <c r="EW21" s="10">
        <v>0</v>
      </c>
      <c r="EX21" s="10">
        <v>0</v>
      </c>
      <c r="EY21" s="10">
        <v>45</v>
      </c>
      <c r="EZ21" s="10">
        <v>4</v>
      </c>
      <c r="FA21" s="10">
        <v>37</v>
      </c>
      <c r="FB21" s="10">
        <v>45</v>
      </c>
      <c r="FC21" s="10">
        <v>4</v>
      </c>
      <c r="FD21" s="10">
        <v>37</v>
      </c>
      <c r="FE21" s="10">
        <v>0</v>
      </c>
      <c r="FF21" s="10">
        <v>0</v>
      </c>
      <c r="FG21" s="10">
        <v>0</v>
      </c>
      <c r="FH21" s="10">
        <v>5570</v>
      </c>
      <c r="FI21" s="10">
        <v>595</v>
      </c>
      <c r="FJ21" s="10">
        <v>710</v>
      </c>
      <c r="FK21" s="10">
        <v>5071</v>
      </c>
      <c r="FL21" s="10">
        <v>478</v>
      </c>
      <c r="FM21" s="10">
        <v>710</v>
      </c>
      <c r="FN21" s="10">
        <v>0</v>
      </c>
      <c r="FO21" s="10">
        <v>629</v>
      </c>
      <c r="FP21" s="10">
        <v>65</v>
      </c>
      <c r="FQ21" s="10">
        <v>490</v>
      </c>
      <c r="FR21" s="10">
        <v>629</v>
      </c>
      <c r="FS21" s="10">
        <v>65</v>
      </c>
      <c r="FT21" s="10">
        <v>490</v>
      </c>
      <c r="FU21" s="10">
        <v>0</v>
      </c>
      <c r="FV21" s="10">
        <v>6</v>
      </c>
      <c r="FW21" s="10">
        <v>6</v>
      </c>
      <c r="FX21" s="10">
        <v>4</v>
      </c>
      <c r="FY21" s="10">
        <v>0</v>
      </c>
      <c r="FZ21" s="10">
        <v>0</v>
      </c>
      <c r="GA21" s="10">
        <v>0</v>
      </c>
      <c r="GB21" s="10">
        <v>0</v>
      </c>
      <c r="GC21" s="10">
        <v>3</v>
      </c>
      <c r="GD21" s="10">
        <v>3</v>
      </c>
      <c r="GE21" s="10">
        <v>0</v>
      </c>
      <c r="GF21" s="10">
        <v>4986</v>
      </c>
      <c r="GG21" s="10">
        <v>3519</v>
      </c>
      <c r="GH21" s="10">
        <v>1395</v>
      </c>
      <c r="GI21" s="10">
        <v>72</v>
      </c>
      <c r="GJ21" s="10">
        <v>72</v>
      </c>
      <c r="GK21" s="10">
        <v>0</v>
      </c>
      <c r="GL21" s="10">
        <v>0</v>
      </c>
      <c r="GM21" s="10">
        <v>0</v>
      </c>
      <c r="GN21" s="10">
        <v>4986</v>
      </c>
      <c r="GO21" s="10">
        <v>4967</v>
      </c>
      <c r="GP21" s="10">
        <v>0</v>
      </c>
      <c r="GQ21" s="10">
        <v>4947</v>
      </c>
      <c r="GR21" s="10">
        <v>0</v>
      </c>
      <c r="GS21" s="10">
        <v>0</v>
      </c>
      <c r="GT21" s="10">
        <v>0</v>
      </c>
      <c r="GU21" s="10">
        <v>3</v>
      </c>
      <c r="GV21" s="10">
        <v>0</v>
      </c>
      <c r="GW21" s="10">
        <v>0</v>
      </c>
      <c r="GX21" s="10">
        <v>16</v>
      </c>
      <c r="GY21" s="10">
        <v>0</v>
      </c>
      <c r="GZ21" s="5"/>
      <c r="HA21" s="6"/>
      <c r="HB21" s="5"/>
      <c r="HC21" s="5"/>
      <c r="HD21" s="5"/>
      <c r="HE21" s="5"/>
      <c r="HF21" s="5"/>
      <c r="HG21" s="5"/>
    </row>
    <row r="22" spans="1:215" ht="44.25" customHeight="1" thickBot="1" x14ac:dyDescent="0.3">
      <c r="A22" s="2">
        <v>15</v>
      </c>
      <c r="B22" s="1" t="s">
        <v>941</v>
      </c>
      <c r="C22" s="1" t="s">
        <v>936</v>
      </c>
      <c r="D22" s="115" t="s">
        <v>69</v>
      </c>
      <c r="E22" s="10">
        <v>1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0</v>
      </c>
      <c r="O22" s="10">
        <v>6</v>
      </c>
      <c r="P22" s="10">
        <v>0</v>
      </c>
      <c r="Q22" s="10">
        <v>0</v>
      </c>
      <c r="R22" s="10">
        <v>6</v>
      </c>
      <c r="S22" s="10">
        <v>1</v>
      </c>
      <c r="T22" s="10">
        <v>80</v>
      </c>
      <c r="U22" s="10">
        <v>2</v>
      </c>
      <c r="V22" s="10">
        <v>44</v>
      </c>
      <c r="W22" s="10">
        <v>0</v>
      </c>
      <c r="X22" s="10">
        <v>0</v>
      </c>
      <c r="Y22" s="10">
        <v>0</v>
      </c>
      <c r="Z22" s="10">
        <v>1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8</v>
      </c>
      <c r="AK22" s="10">
        <v>4</v>
      </c>
      <c r="AL22" s="10">
        <v>2</v>
      </c>
      <c r="AM22" s="10">
        <v>0</v>
      </c>
      <c r="AN22" s="10">
        <v>0</v>
      </c>
      <c r="AO22" s="10">
        <v>8</v>
      </c>
      <c r="AP22" s="10">
        <v>4</v>
      </c>
      <c r="AQ22" s="10">
        <v>2</v>
      </c>
      <c r="AR22" s="10">
        <v>8</v>
      </c>
      <c r="AS22" s="10">
        <v>4</v>
      </c>
      <c r="AT22" s="10">
        <v>2</v>
      </c>
      <c r="AU22" s="10">
        <v>0</v>
      </c>
      <c r="AV22" s="10">
        <v>0</v>
      </c>
      <c r="AW22" s="10">
        <v>0</v>
      </c>
      <c r="AX22" s="10">
        <v>2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3</v>
      </c>
      <c r="BG22" s="10">
        <v>3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2</v>
      </c>
      <c r="BW22" s="10">
        <v>2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10">
        <v>0</v>
      </c>
      <c r="CF22" s="10">
        <v>1</v>
      </c>
      <c r="CG22" s="10">
        <v>0</v>
      </c>
      <c r="CH22" s="10">
        <v>0</v>
      </c>
      <c r="CI22" s="10">
        <v>0</v>
      </c>
      <c r="CJ22" s="10">
        <v>0</v>
      </c>
      <c r="CK22" s="10">
        <v>0</v>
      </c>
      <c r="CL22" s="10">
        <v>0</v>
      </c>
      <c r="CM22" s="10">
        <v>69</v>
      </c>
      <c r="CN22" s="10">
        <v>40</v>
      </c>
      <c r="CO22" s="10">
        <v>12</v>
      </c>
      <c r="CP22" s="10">
        <v>0</v>
      </c>
      <c r="CQ22" s="10">
        <v>0</v>
      </c>
      <c r="CR22" s="10">
        <v>69</v>
      </c>
      <c r="CS22" s="10">
        <v>40</v>
      </c>
      <c r="CT22" s="10">
        <v>12</v>
      </c>
      <c r="CU22" s="10">
        <v>69</v>
      </c>
      <c r="CV22" s="10">
        <v>40</v>
      </c>
      <c r="CW22" s="10">
        <v>12</v>
      </c>
      <c r="CX22" s="10">
        <v>0</v>
      </c>
      <c r="CY22" s="10">
        <v>0</v>
      </c>
      <c r="CZ22" s="10">
        <v>0</v>
      </c>
      <c r="DA22" s="10">
        <v>12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0">
        <v>0</v>
      </c>
      <c r="DH22" s="10">
        <v>0</v>
      </c>
      <c r="DI22" s="10">
        <v>29</v>
      </c>
      <c r="DJ22" s="10">
        <v>29</v>
      </c>
      <c r="DK22" s="10">
        <v>0</v>
      </c>
      <c r="DL22" s="10">
        <v>0</v>
      </c>
      <c r="DM22" s="10">
        <v>0</v>
      </c>
      <c r="DN22" s="10">
        <v>0</v>
      </c>
      <c r="DO22" s="10">
        <v>0</v>
      </c>
      <c r="DP22" s="10">
        <v>0</v>
      </c>
      <c r="DQ22" s="10">
        <v>0</v>
      </c>
      <c r="DR22" s="10">
        <v>0</v>
      </c>
      <c r="DS22" s="10">
        <v>0</v>
      </c>
      <c r="DT22" s="10">
        <v>0</v>
      </c>
      <c r="DU22" s="10">
        <v>0</v>
      </c>
      <c r="DV22" s="10">
        <v>0</v>
      </c>
      <c r="DW22" s="10">
        <v>0</v>
      </c>
      <c r="DX22" s="10">
        <v>0</v>
      </c>
      <c r="DY22" s="10">
        <v>20</v>
      </c>
      <c r="DZ22" s="10">
        <v>20</v>
      </c>
      <c r="EA22" s="10">
        <v>0</v>
      </c>
      <c r="EB22" s="10">
        <v>0</v>
      </c>
      <c r="EC22" s="10">
        <v>0</v>
      </c>
      <c r="ED22" s="10">
        <v>0</v>
      </c>
      <c r="EE22" s="10">
        <v>0</v>
      </c>
      <c r="EF22" s="10">
        <v>0</v>
      </c>
      <c r="EG22" s="10">
        <v>0</v>
      </c>
      <c r="EH22" s="10">
        <v>0</v>
      </c>
      <c r="EI22" s="10">
        <v>8</v>
      </c>
      <c r="EJ22" s="10">
        <v>0</v>
      </c>
      <c r="EK22" s="10">
        <v>0</v>
      </c>
      <c r="EL22" s="10">
        <v>0</v>
      </c>
      <c r="EM22" s="10">
        <v>0</v>
      </c>
      <c r="EN22" s="10">
        <v>0</v>
      </c>
      <c r="EO22" s="10">
        <v>0</v>
      </c>
      <c r="EP22" s="10">
        <v>95</v>
      </c>
      <c r="EQ22" s="10">
        <v>50</v>
      </c>
      <c r="ER22" s="10">
        <v>12</v>
      </c>
      <c r="ES22" s="10">
        <v>73</v>
      </c>
      <c r="ET22" s="10">
        <v>38</v>
      </c>
      <c r="EU22" s="10">
        <v>12</v>
      </c>
      <c r="EV22" s="10">
        <v>1</v>
      </c>
      <c r="EW22" s="10">
        <v>0</v>
      </c>
      <c r="EX22" s="10">
        <v>0</v>
      </c>
      <c r="EY22" s="10">
        <v>41</v>
      </c>
      <c r="EZ22" s="10">
        <v>25</v>
      </c>
      <c r="FA22" s="10">
        <v>7</v>
      </c>
      <c r="FB22" s="10">
        <v>41</v>
      </c>
      <c r="FC22" s="10">
        <v>25</v>
      </c>
      <c r="FD22" s="10">
        <v>7</v>
      </c>
      <c r="FE22" s="10">
        <v>0</v>
      </c>
      <c r="FF22" s="10">
        <v>0</v>
      </c>
      <c r="FG22" s="10">
        <v>0</v>
      </c>
      <c r="FH22" s="10">
        <v>2135</v>
      </c>
      <c r="FI22" s="10">
        <v>564</v>
      </c>
      <c r="FJ22" s="10">
        <v>145</v>
      </c>
      <c r="FK22" s="10">
        <v>1488</v>
      </c>
      <c r="FL22" s="10">
        <v>353</v>
      </c>
      <c r="FM22" s="10">
        <v>145</v>
      </c>
      <c r="FN22" s="10">
        <v>0</v>
      </c>
      <c r="FO22" s="10">
        <v>526</v>
      </c>
      <c r="FP22" s="10">
        <v>173</v>
      </c>
      <c r="FQ22" s="10">
        <v>67</v>
      </c>
      <c r="FR22" s="10">
        <v>526</v>
      </c>
      <c r="FS22" s="10">
        <v>173</v>
      </c>
      <c r="FT22" s="10">
        <v>67</v>
      </c>
      <c r="FU22" s="10">
        <v>0</v>
      </c>
      <c r="FV22" s="10">
        <v>6</v>
      </c>
      <c r="FW22" s="10">
        <v>5</v>
      </c>
      <c r="FX22" s="10">
        <v>2</v>
      </c>
      <c r="FY22" s="10">
        <v>0</v>
      </c>
      <c r="FZ22" s="10">
        <v>1</v>
      </c>
      <c r="GA22" s="10">
        <v>0</v>
      </c>
      <c r="GB22" s="10">
        <v>0</v>
      </c>
      <c r="GC22" s="10">
        <v>0</v>
      </c>
      <c r="GD22" s="10">
        <v>4</v>
      </c>
      <c r="GE22" s="10">
        <v>1</v>
      </c>
      <c r="GF22" s="10">
        <v>4440</v>
      </c>
      <c r="GG22" s="10">
        <v>3141</v>
      </c>
      <c r="GH22" s="10">
        <v>1230</v>
      </c>
      <c r="GI22" s="10">
        <v>69</v>
      </c>
      <c r="GJ22" s="10">
        <v>69</v>
      </c>
      <c r="GK22" s="10">
        <v>0</v>
      </c>
      <c r="GL22" s="10">
        <v>0</v>
      </c>
      <c r="GM22" s="10">
        <v>0</v>
      </c>
      <c r="GN22" s="10">
        <v>4440</v>
      </c>
      <c r="GO22" s="10">
        <v>4376</v>
      </c>
      <c r="GP22" s="10">
        <v>0</v>
      </c>
      <c r="GQ22" s="10">
        <v>4376</v>
      </c>
      <c r="GR22" s="10">
        <v>0</v>
      </c>
      <c r="GS22" s="10">
        <v>0</v>
      </c>
      <c r="GT22" s="10">
        <v>0</v>
      </c>
      <c r="GU22" s="10">
        <v>3</v>
      </c>
      <c r="GV22" s="10">
        <v>0</v>
      </c>
      <c r="GW22" s="10">
        <v>0</v>
      </c>
      <c r="GX22" s="10">
        <v>61</v>
      </c>
      <c r="GY22" s="10">
        <v>0</v>
      </c>
      <c r="GZ22" s="5"/>
      <c r="HA22" s="6"/>
      <c r="HB22" s="5"/>
      <c r="HC22" s="5"/>
      <c r="HD22" s="5"/>
      <c r="HE22" s="5"/>
      <c r="HF22" s="5"/>
      <c r="HG22" s="5"/>
    </row>
    <row r="23" spans="1:215" ht="44.25" customHeight="1" thickBot="1" x14ac:dyDescent="0.3">
      <c r="A23" s="2">
        <v>16</v>
      </c>
      <c r="B23" s="1" t="s">
        <v>942</v>
      </c>
      <c r="C23" s="1" t="s">
        <v>936</v>
      </c>
      <c r="D23" s="115" t="s">
        <v>69</v>
      </c>
      <c r="E23" s="10">
        <v>1</v>
      </c>
      <c r="F23" s="10">
        <v>1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1</v>
      </c>
      <c r="M23" s="10">
        <v>0</v>
      </c>
      <c r="N23" s="10">
        <v>0</v>
      </c>
      <c r="O23" s="10">
        <v>6</v>
      </c>
      <c r="P23" s="10">
        <v>0</v>
      </c>
      <c r="Q23" s="10">
        <v>0</v>
      </c>
      <c r="R23" s="10">
        <v>0</v>
      </c>
      <c r="S23" s="10">
        <v>1</v>
      </c>
      <c r="T23" s="10">
        <v>70</v>
      </c>
      <c r="U23" s="10">
        <v>2</v>
      </c>
      <c r="V23" s="10">
        <v>64</v>
      </c>
      <c r="W23" s="10">
        <v>0</v>
      </c>
      <c r="X23" s="10">
        <v>0</v>
      </c>
      <c r="Y23" s="10">
        <v>0</v>
      </c>
      <c r="Z23" s="10">
        <v>1</v>
      </c>
      <c r="AA23" s="10">
        <v>1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13</v>
      </c>
      <c r="AK23" s="10">
        <v>6</v>
      </c>
      <c r="AL23" s="10">
        <v>4</v>
      </c>
      <c r="AM23" s="10">
        <v>3</v>
      </c>
      <c r="AN23" s="10">
        <v>0</v>
      </c>
      <c r="AO23" s="10">
        <v>10</v>
      </c>
      <c r="AP23" s="10">
        <v>5</v>
      </c>
      <c r="AQ23" s="10">
        <v>2</v>
      </c>
      <c r="AR23" s="10">
        <v>10</v>
      </c>
      <c r="AS23" s="10">
        <v>5</v>
      </c>
      <c r="AT23" s="10">
        <v>2</v>
      </c>
      <c r="AU23" s="10">
        <v>0</v>
      </c>
      <c r="AV23" s="10">
        <v>0</v>
      </c>
      <c r="AW23" s="10">
        <v>0</v>
      </c>
      <c r="AX23" s="10">
        <v>4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3</v>
      </c>
      <c r="BG23" s="10">
        <v>3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2</v>
      </c>
      <c r="BW23" s="10">
        <v>2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1</v>
      </c>
      <c r="CD23" s="10">
        <v>0</v>
      </c>
      <c r="CE23" s="10">
        <v>0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10">
        <v>0</v>
      </c>
      <c r="CL23" s="10">
        <v>0</v>
      </c>
      <c r="CM23" s="10">
        <v>144</v>
      </c>
      <c r="CN23" s="10">
        <v>68</v>
      </c>
      <c r="CO23" s="10">
        <v>44</v>
      </c>
      <c r="CP23" s="10">
        <v>36</v>
      </c>
      <c r="CQ23" s="10">
        <v>0</v>
      </c>
      <c r="CR23" s="10">
        <v>108</v>
      </c>
      <c r="CS23" s="10">
        <v>57</v>
      </c>
      <c r="CT23" s="10">
        <v>19</v>
      </c>
      <c r="CU23" s="10">
        <v>108</v>
      </c>
      <c r="CV23" s="10">
        <v>57</v>
      </c>
      <c r="CW23" s="10">
        <v>19</v>
      </c>
      <c r="CX23" s="10">
        <v>0</v>
      </c>
      <c r="CY23" s="10">
        <v>0</v>
      </c>
      <c r="CZ23" s="10">
        <v>0</v>
      </c>
      <c r="DA23" s="10">
        <v>38</v>
      </c>
      <c r="DB23" s="10">
        <v>0</v>
      </c>
      <c r="DC23" s="10">
        <v>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32</v>
      </c>
      <c r="DJ23" s="10">
        <v>32</v>
      </c>
      <c r="DK23" s="10">
        <v>0</v>
      </c>
      <c r="DL23" s="10">
        <v>0</v>
      </c>
      <c r="DM23" s="10">
        <v>0</v>
      </c>
      <c r="DN23" s="10">
        <v>0</v>
      </c>
      <c r="DO23" s="10">
        <v>0</v>
      </c>
      <c r="DP23" s="10">
        <v>0</v>
      </c>
      <c r="DQ23" s="10">
        <v>0</v>
      </c>
      <c r="DR23" s="10">
        <v>0</v>
      </c>
      <c r="DS23" s="10">
        <v>0</v>
      </c>
      <c r="DT23" s="10">
        <v>0</v>
      </c>
      <c r="DU23" s="10">
        <v>0</v>
      </c>
      <c r="DV23" s="10">
        <v>0</v>
      </c>
      <c r="DW23" s="10">
        <v>0</v>
      </c>
      <c r="DX23" s="10">
        <v>0</v>
      </c>
      <c r="DY23" s="10">
        <v>30</v>
      </c>
      <c r="DZ23" s="10">
        <v>30</v>
      </c>
      <c r="EA23" s="10">
        <v>0</v>
      </c>
      <c r="EB23" s="10">
        <v>0</v>
      </c>
      <c r="EC23" s="10">
        <v>0</v>
      </c>
      <c r="ED23" s="10">
        <v>0</v>
      </c>
      <c r="EE23" s="10">
        <v>0</v>
      </c>
      <c r="EF23" s="10">
        <v>8</v>
      </c>
      <c r="EG23" s="10">
        <v>0</v>
      </c>
      <c r="EH23" s="10">
        <v>0</v>
      </c>
      <c r="EI23" s="10">
        <v>0</v>
      </c>
      <c r="EJ23" s="10">
        <v>0</v>
      </c>
      <c r="EK23" s="10">
        <v>0</v>
      </c>
      <c r="EL23" s="10">
        <v>0</v>
      </c>
      <c r="EM23" s="10">
        <v>0</v>
      </c>
      <c r="EN23" s="10">
        <v>0</v>
      </c>
      <c r="EO23" s="10">
        <v>0</v>
      </c>
      <c r="EP23" s="10">
        <v>101</v>
      </c>
      <c r="EQ23" s="10">
        <v>48</v>
      </c>
      <c r="ER23" s="10">
        <v>27</v>
      </c>
      <c r="ES23" s="10">
        <v>89</v>
      </c>
      <c r="ET23" s="10">
        <v>46</v>
      </c>
      <c r="EU23" s="10">
        <v>24</v>
      </c>
      <c r="EV23" s="10">
        <v>2</v>
      </c>
      <c r="EW23" s="10">
        <v>0</v>
      </c>
      <c r="EX23" s="10">
        <v>0</v>
      </c>
      <c r="EY23" s="10">
        <v>60</v>
      </c>
      <c r="EZ23" s="10">
        <v>31</v>
      </c>
      <c r="FA23" s="10">
        <v>19</v>
      </c>
      <c r="FB23" s="10">
        <v>60</v>
      </c>
      <c r="FC23" s="10">
        <v>31</v>
      </c>
      <c r="FD23" s="10">
        <v>19</v>
      </c>
      <c r="FE23" s="10">
        <v>0</v>
      </c>
      <c r="FF23" s="10">
        <v>0</v>
      </c>
      <c r="FG23" s="10">
        <v>0</v>
      </c>
      <c r="FH23" s="10">
        <v>2027</v>
      </c>
      <c r="FI23" s="10">
        <v>648</v>
      </c>
      <c r="FJ23" s="10">
        <v>541</v>
      </c>
      <c r="FK23" s="10">
        <v>1427</v>
      </c>
      <c r="FL23" s="10">
        <v>565</v>
      </c>
      <c r="FM23" s="10">
        <v>331</v>
      </c>
      <c r="FN23" s="10">
        <v>0</v>
      </c>
      <c r="FO23" s="10">
        <v>920</v>
      </c>
      <c r="FP23" s="10">
        <v>400</v>
      </c>
      <c r="FQ23" s="10">
        <v>295</v>
      </c>
      <c r="FR23" s="10">
        <v>920</v>
      </c>
      <c r="FS23" s="10">
        <v>400</v>
      </c>
      <c r="FT23" s="10">
        <v>295</v>
      </c>
      <c r="FU23" s="10">
        <v>0</v>
      </c>
      <c r="FV23" s="10">
        <v>6</v>
      </c>
      <c r="FW23" s="10">
        <v>5</v>
      </c>
      <c r="FX23" s="10">
        <v>4</v>
      </c>
      <c r="FY23" s="10">
        <v>0</v>
      </c>
      <c r="FZ23" s="10">
        <v>0</v>
      </c>
      <c r="GA23" s="10">
        <v>0</v>
      </c>
      <c r="GB23" s="10">
        <v>0</v>
      </c>
      <c r="GC23" s="10">
        <v>2</v>
      </c>
      <c r="GD23" s="10">
        <v>3</v>
      </c>
      <c r="GE23" s="10">
        <v>0</v>
      </c>
      <c r="GF23" s="10">
        <v>5116</v>
      </c>
      <c r="GG23" s="10">
        <v>3620</v>
      </c>
      <c r="GH23" s="10">
        <v>1405</v>
      </c>
      <c r="GI23" s="10">
        <v>91</v>
      </c>
      <c r="GJ23" s="10">
        <v>91</v>
      </c>
      <c r="GK23" s="10">
        <v>0</v>
      </c>
      <c r="GL23" s="10">
        <v>0</v>
      </c>
      <c r="GM23" s="10">
        <v>0</v>
      </c>
      <c r="GN23" s="10">
        <v>5116</v>
      </c>
      <c r="GO23" s="10">
        <v>5010</v>
      </c>
      <c r="GP23" s="10">
        <v>0</v>
      </c>
      <c r="GQ23" s="10">
        <v>4527</v>
      </c>
      <c r="GR23" s="10">
        <v>0</v>
      </c>
      <c r="GS23" s="10">
        <v>0</v>
      </c>
      <c r="GT23" s="10">
        <v>0</v>
      </c>
      <c r="GU23" s="10">
        <v>40</v>
      </c>
      <c r="GV23" s="10">
        <v>0</v>
      </c>
      <c r="GW23" s="10">
        <v>0</v>
      </c>
      <c r="GX23" s="10">
        <v>66</v>
      </c>
      <c r="GY23" s="10">
        <v>0</v>
      </c>
      <c r="GZ23" s="5"/>
      <c r="HA23" s="6"/>
      <c r="HB23" s="5"/>
      <c r="HC23" s="5"/>
      <c r="HD23" s="5"/>
      <c r="HE23" s="5"/>
      <c r="HF23" s="5"/>
      <c r="HG23" s="5"/>
    </row>
    <row r="24" spans="1:215" ht="44.25" customHeight="1" thickBot="1" x14ac:dyDescent="0.3">
      <c r="A24" s="2">
        <v>17</v>
      </c>
      <c r="B24" s="1" t="s">
        <v>943</v>
      </c>
      <c r="C24" s="1" t="s">
        <v>936</v>
      </c>
      <c r="D24" s="115" t="s">
        <v>69</v>
      </c>
      <c r="E24" s="10">
        <v>1</v>
      </c>
      <c r="F24" s="10">
        <v>1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1</v>
      </c>
      <c r="M24" s="10">
        <v>0</v>
      </c>
      <c r="N24" s="10">
        <v>0</v>
      </c>
      <c r="O24" s="10">
        <v>9</v>
      </c>
      <c r="P24" s="10">
        <v>0</v>
      </c>
      <c r="Q24" s="10">
        <v>0</v>
      </c>
      <c r="R24" s="10">
        <v>0</v>
      </c>
      <c r="S24" s="10">
        <v>1</v>
      </c>
      <c r="T24" s="10">
        <v>60</v>
      </c>
      <c r="U24" s="10">
        <v>4</v>
      </c>
      <c r="V24" s="10">
        <v>57</v>
      </c>
      <c r="W24" s="10">
        <v>0</v>
      </c>
      <c r="X24" s="10">
        <v>0</v>
      </c>
      <c r="Y24" s="10">
        <v>0</v>
      </c>
      <c r="Z24" s="10">
        <v>1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8</v>
      </c>
      <c r="AK24" s="10">
        <v>6</v>
      </c>
      <c r="AL24" s="10">
        <v>2</v>
      </c>
      <c r="AM24" s="10">
        <v>0</v>
      </c>
      <c r="AN24" s="10">
        <v>0</v>
      </c>
      <c r="AO24" s="10">
        <v>8</v>
      </c>
      <c r="AP24" s="10">
        <v>6</v>
      </c>
      <c r="AQ24" s="10">
        <v>2</v>
      </c>
      <c r="AR24" s="10">
        <v>8</v>
      </c>
      <c r="AS24" s="10">
        <v>6</v>
      </c>
      <c r="AT24" s="10">
        <v>2</v>
      </c>
      <c r="AU24" s="10">
        <v>0</v>
      </c>
      <c r="AV24" s="10">
        <v>0</v>
      </c>
      <c r="AW24" s="10">
        <v>0</v>
      </c>
      <c r="AX24" s="10">
        <v>2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3</v>
      </c>
      <c r="BG24" s="10">
        <v>3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1</v>
      </c>
      <c r="BW24" s="10">
        <v>0</v>
      </c>
      <c r="BX24" s="10">
        <v>1</v>
      </c>
      <c r="BY24" s="10">
        <v>0</v>
      </c>
      <c r="BZ24" s="10">
        <v>0</v>
      </c>
      <c r="CA24" s="10">
        <v>0</v>
      </c>
      <c r="CB24" s="10">
        <v>1</v>
      </c>
      <c r="CC24" s="10">
        <v>1</v>
      </c>
      <c r="CD24" s="10">
        <v>0</v>
      </c>
      <c r="CE24" s="10">
        <v>0</v>
      </c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10">
        <v>0</v>
      </c>
      <c r="CL24" s="10">
        <v>0</v>
      </c>
      <c r="CM24" s="10">
        <v>92</v>
      </c>
      <c r="CN24" s="10">
        <v>72</v>
      </c>
      <c r="CO24" s="10">
        <v>20</v>
      </c>
      <c r="CP24" s="10">
        <v>0</v>
      </c>
      <c r="CQ24" s="10">
        <v>0</v>
      </c>
      <c r="CR24" s="10">
        <v>92</v>
      </c>
      <c r="CS24" s="10">
        <v>72</v>
      </c>
      <c r="CT24" s="10">
        <v>20</v>
      </c>
      <c r="CU24" s="10">
        <v>92</v>
      </c>
      <c r="CV24" s="10">
        <v>72</v>
      </c>
      <c r="CW24" s="10">
        <v>20</v>
      </c>
      <c r="CX24" s="10">
        <v>0</v>
      </c>
      <c r="CY24" s="10">
        <v>0</v>
      </c>
      <c r="CZ24" s="10">
        <v>0</v>
      </c>
      <c r="DA24" s="10">
        <v>27</v>
      </c>
      <c r="DB24" s="10">
        <v>0</v>
      </c>
      <c r="DC24" s="10">
        <v>0</v>
      </c>
      <c r="DD24" s="10">
        <v>0</v>
      </c>
      <c r="DE24" s="10">
        <v>0</v>
      </c>
      <c r="DF24" s="10">
        <v>0</v>
      </c>
      <c r="DG24" s="10">
        <v>0</v>
      </c>
      <c r="DH24" s="10">
        <v>0</v>
      </c>
      <c r="DI24" s="10">
        <v>35</v>
      </c>
      <c r="DJ24" s="10">
        <v>35</v>
      </c>
      <c r="DK24" s="10">
        <v>0</v>
      </c>
      <c r="DL24" s="10">
        <v>0</v>
      </c>
      <c r="DM24" s="10">
        <v>0</v>
      </c>
      <c r="DN24" s="10">
        <v>0</v>
      </c>
      <c r="DO24" s="10">
        <v>0</v>
      </c>
      <c r="DP24" s="10">
        <v>0</v>
      </c>
      <c r="DQ24" s="10">
        <v>0</v>
      </c>
      <c r="DR24" s="10">
        <v>0</v>
      </c>
      <c r="DS24" s="10">
        <v>0</v>
      </c>
      <c r="DT24" s="10">
        <v>0</v>
      </c>
      <c r="DU24" s="10">
        <v>0</v>
      </c>
      <c r="DV24" s="10">
        <v>0</v>
      </c>
      <c r="DW24" s="10">
        <v>0</v>
      </c>
      <c r="DX24" s="10">
        <v>0</v>
      </c>
      <c r="DY24" s="10">
        <v>12</v>
      </c>
      <c r="DZ24" s="10">
        <v>0</v>
      </c>
      <c r="EA24" s="10">
        <v>12</v>
      </c>
      <c r="EB24" s="10">
        <v>0</v>
      </c>
      <c r="EC24" s="10">
        <v>0</v>
      </c>
      <c r="ED24" s="10">
        <v>0</v>
      </c>
      <c r="EE24" s="10">
        <v>12</v>
      </c>
      <c r="EF24" s="10">
        <v>6</v>
      </c>
      <c r="EG24" s="10">
        <v>0</v>
      </c>
      <c r="EH24" s="10">
        <v>0</v>
      </c>
      <c r="EI24" s="10">
        <v>0</v>
      </c>
      <c r="EJ24" s="10">
        <v>0</v>
      </c>
      <c r="EK24" s="10">
        <v>0</v>
      </c>
      <c r="EL24" s="10">
        <v>0</v>
      </c>
      <c r="EM24" s="10">
        <v>0</v>
      </c>
      <c r="EN24" s="10">
        <v>0</v>
      </c>
      <c r="EO24" s="10">
        <v>0</v>
      </c>
      <c r="EP24" s="10">
        <v>110</v>
      </c>
      <c r="EQ24" s="10">
        <v>41</v>
      </c>
      <c r="ER24" s="10">
        <v>43</v>
      </c>
      <c r="ES24" s="10">
        <v>84</v>
      </c>
      <c r="ET24" s="10">
        <v>31</v>
      </c>
      <c r="EU24" s="10">
        <v>34</v>
      </c>
      <c r="EV24" s="10">
        <v>1</v>
      </c>
      <c r="EW24" s="10">
        <v>0</v>
      </c>
      <c r="EX24" s="10">
        <v>0</v>
      </c>
      <c r="EY24" s="10">
        <v>41</v>
      </c>
      <c r="EZ24" s="10">
        <v>17</v>
      </c>
      <c r="FA24" s="10">
        <v>18</v>
      </c>
      <c r="FB24" s="10">
        <v>41</v>
      </c>
      <c r="FC24" s="10">
        <v>17</v>
      </c>
      <c r="FD24" s="10">
        <v>18</v>
      </c>
      <c r="FE24" s="10">
        <v>0</v>
      </c>
      <c r="FF24" s="10">
        <v>0</v>
      </c>
      <c r="FG24" s="10">
        <v>0</v>
      </c>
      <c r="FH24" s="10">
        <v>3057</v>
      </c>
      <c r="FI24" s="10">
        <v>560</v>
      </c>
      <c r="FJ24" s="10">
        <v>1256</v>
      </c>
      <c r="FK24" s="10">
        <v>2027</v>
      </c>
      <c r="FL24" s="10">
        <v>400</v>
      </c>
      <c r="FM24" s="10">
        <v>951</v>
      </c>
      <c r="FN24" s="10">
        <v>0</v>
      </c>
      <c r="FO24" s="10">
        <v>677</v>
      </c>
      <c r="FP24" s="10">
        <v>209</v>
      </c>
      <c r="FQ24" s="10">
        <v>326</v>
      </c>
      <c r="FR24" s="10">
        <v>677</v>
      </c>
      <c r="FS24" s="10">
        <v>209</v>
      </c>
      <c r="FT24" s="10">
        <v>326</v>
      </c>
      <c r="FU24" s="10">
        <v>0</v>
      </c>
      <c r="FV24" s="10">
        <v>5</v>
      </c>
      <c r="FW24" s="10">
        <v>5</v>
      </c>
      <c r="FX24" s="10">
        <v>3</v>
      </c>
      <c r="FY24" s="10">
        <v>0</v>
      </c>
      <c r="FZ24" s="10">
        <v>0</v>
      </c>
      <c r="GA24" s="10">
        <v>0</v>
      </c>
      <c r="GB24" s="10">
        <v>0</v>
      </c>
      <c r="GC24" s="10">
        <v>4</v>
      </c>
      <c r="GD24" s="10">
        <v>1</v>
      </c>
      <c r="GE24" s="10">
        <v>0</v>
      </c>
      <c r="GF24" s="10">
        <v>4151</v>
      </c>
      <c r="GG24" s="10">
        <v>2920</v>
      </c>
      <c r="GH24" s="10">
        <v>1152</v>
      </c>
      <c r="GI24" s="10">
        <v>79</v>
      </c>
      <c r="GJ24" s="10">
        <v>79</v>
      </c>
      <c r="GK24" s="10">
        <v>0</v>
      </c>
      <c r="GL24" s="10">
        <v>0</v>
      </c>
      <c r="GM24" s="10">
        <v>0</v>
      </c>
      <c r="GN24" s="10">
        <v>4151</v>
      </c>
      <c r="GO24" s="10">
        <v>4113</v>
      </c>
      <c r="GP24" s="10">
        <v>0</v>
      </c>
      <c r="GQ24" s="10">
        <v>4036</v>
      </c>
      <c r="GR24" s="10">
        <v>0</v>
      </c>
      <c r="GS24" s="10">
        <v>0</v>
      </c>
      <c r="GT24" s="10">
        <v>0</v>
      </c>
      <c r="GU24" s="10">
        <v>4</v>
      </c>
      <c r="GV24" s="10">
        <v>0</v>
      </c>
      <c r="GW24" s="10">
        <v>0</v>
      </c>
      <c r="GX24" s="10">
        <v>34</v>
      </c>
      <c r="GY24" s="10">
        <v>0</v>
      </c>
      <c r="GZ24" s="5"/>
      <c r="HA24" s="6"/>
      <c r="HB24" s="5"/>
      <c r="HC24" s="5"/>
      <c r="HD24" s="5"/>
      <c r="HE24" s="5"/>
      <c r="HF24" s="5"/>
      <c r="HG24" s="5"/>
    </row>
    <row r="25" spans="1:215" ht="44.25" customHeight="1" thickBot="1" x14ac:dyDescent="0.3">
      <c r="A25" s="2">
        <v>18</v>
      </c>
      <c r="B25" s="1" t="s">
        <v>944</v>
      </c>
      <c r="C25" s="1" t="s">
        <v>936</v>
      </c>
      <c r="D25" s="115" t="s">
        <v>69</v>
      </c>
      <c r="E25" s="10">
        <v>1</v>
      </c>
      <c r="F25" s="10">
        <v>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1</v>
      </c>
      <c r="M25" s="10">
        <v>0</v>
      </c>
      <c r="N25" s="10">
        <v>0</v>
      </c>
      <c r="O25" s="10">
        <v>18</v>
      </c>
      <c r="P25" s="10">
        <v>0</v>
      </c>
      <c r="Q25" s="10">
        <v>0</v>
      </c>
      <c r="R25" s="10">
        <v>0</v>
      </c>
      <c r="S25" s="10">
        <v>1</v>
      </c>
      <c r="T25" s="10">
        <v>200</v>
      </c>
      <c r="U25" s="10">
        <v>7</v>
      </c>
      <c r="V25" s="10">
        <v>214</v>
      </c>
      <c r="W25" s="10">
        <v>0</v>
      </c>
      <c r="X25" s="10">
        <v>0</v>
      </c>
      <c r="Y25" s="10">
        <v>0</v>
      </c>
      <c r="Z25" s="10">
        <v>2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17</v>
      </c>
      <c r="AK25" s="10">
        <v>7</v>
      </c>
      <c r="AL25" s="10">
        <v>2</v>
      </c>
      <c r="AM25" s="10">
        <v>5</v>
      </c>
      <c r="AN25" s="10">
        <v>0</v>
      </c>
      <c r="AO25" s="10">
        <v>12</v>
      </c>
      <c r="AP25" s="10">
        <v>6</v>
      </c>
      <c r="AQ25" s="10">
        <v>2</v>
      </c>
      <c r="AR25" s="10">
        <v>12</v>
      </c>
      <c r="AS25" s="10">
        <v>6</v>
      </c>
      <c r="AT25" s="10">
        <v>2</v>
      </c>
      <c r="AU25" s="10">
        <v>3</v>
      </c>
      <c r="AV25" s="10">
        <v>0</v>
      </c>
      <c r="AW25" s="10">
        <v>0</v>
      </c>
      <c r="AX25" s="10">
        <v>2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3</v>
      </c>
      <c r="BG25" s="10">
        <v>3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3</v>
      </c>
      <c r="BW25" s="10">
        <v>2</v>
      </c>
      <c r="BX25" s="10">
        <v>1</v>
      </c>
      <c r="BY25" s="10">
        <v>0</v>
      </c>
      <c r="BZ25" s="10">
        <v>0</v>
      </c>
      <c r="CA25" s="10">
        <v>0</v>
      </c>
      <c r="CB25" s="10">
        <v>1</v>
      </c>
      <c r="CC25" s="10">
        <v>3</v>
      </c>
      <c r="CD25" s="10">
        <v>0</v>
      </c>
      <c r="CE25" s="10">
        <v>0</v>
      </c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10">
        <v>0</v>
      </c>
      <c r="CL25" s="10">
        <v>0</v>
      </c>
      <c r="CM25" s="10">
        <v>164</v>
      </c>
      <c r="CN25" s="10">
        <v>66</v>
      </c>
      <c r="CO25" s="10">
        <v>15</v>
      </c>
      <c r="CP25" s="10">
        <v>60</v>
      </c>
      <c r="CQ25" s="10">
        <v>0</v>
      </c>
      <c r="CR25" s="10">
        <v>104</v>
      </c>
      <c r="CS25" s="10">
        <v>57</v>
      </c>
      <c r="CT25" s="10">
        <v>15</v>
      </c>
      <c r="CU25" s="10">
        <v>104</v>
      </c>
      <c r="CV25" s="10">
        <v>57</v>
      </c>
      <c r="CW25" s="10">
        <v>15</v>
      </c>
      <c r="CX25" s="10">
        <v>26</v>
      </c>
      <c r="CY25" s="10">
        <v>0</v>
      </c>
      <c r="CZ25" s="10">
        <v>0</v>
      </c>
      <c r="DA25" s="10">
        <v>14</v>
      </c>
      <c r="DB25" s="10">
        <v>0</v>
      </c>
      <c r="DC25" s="10">
        <v>0</v>
      </c>
      <c r="DD25" s="10">
        <v>0</v>
      </c>
      <c r="DE25" s="10">
        <v>0</v>
      </c>
      <c r="DF25" s="10">
        <v>0</v>
      </c>
      <c r="DG25" s="10">
        <v>0</v>
      </c>
      <c r="DH25" s="10">
        <v>0</v>
      </c>
      <c r="DI25" s="10">
        <v>29</v>
      </c>
      <c r="DJ25" s="10">
        <v>29</v>
      </c>
      <c r="DK25" s="10">
        <v>0</v>
      </c>
      <c r="DL25" s="10">
        <v>0</v>
      </c>
      <c r="DM25" s="10">
        <v>0</v>
      </c>
      <c r="DN25" s="10">
        <v>0</v>
      </c>
      <c r="DO25" s="10">
        <v>0</v>
      </c>
      <c r="DP25" s="10">
        <v>0</v>
      </c>
      <c r="DQ25" s="10">
        <v>0</v>
      </c>
      <c r="DR25" s="10">
        <v>0</v>
      </c>
      <c r="DS25" s="10">
        <v>0</v>
      </c>
      <c r="DT25" s="10">
        <v>0</v>
      </c>
      <c r="DU25" s="10">
        <v>0</v>
      </c>
      <c r="DV25" s="10">
        <v>0</v>
      </c>
      <c r="DW25" s="10">
        <v>0</v>
      </c>
      <c r="DX25" s="10">
        <v>0</v>
      </c>
      <c r="DY25" s="10">
        <v>25</v>
      </c>
      <c r="DZ25" s="10">
        <v>15</v>
      </c>
      <c r="EA25" s="10">
        <v>10</v>
      </c>
      <c r="EB25" s="10">
        <v>0</v>
      </c>
      <c r="EC25" s="10">
        <v>0</v>
      </c>
      <c r="ED25" s="10">
        <v>0</v>
      </c>
      <c r="EE25" s="10">
        <v>11</v>
      </c>
      <c r="EF25" s="10">
        <v>25</v>
      </c>
      <c r="EG25" s="10">
        <v>0</v>
      </c>
      <c r="EH25" s="10">
        <v>0</v>
      </c>
      <c r="EI25" s="10">
        <v>0</v>
      </c>
      <c r="EJ25" s="10">
        <v>0</v>
      </c>
      <c r="EK25" s="10">
        <v>0</v>
      </c>
      <c r="EL25" s="10">
        <v>0</v>
      </c>
      <c r="EM25" s="10">
        <v>0</v>
      </c>
      <c r="EN25" s="10">
        <v>0</v>
      </c>
      <c r="EO25" s="10">
        <v>0</v>
      </c>
      <c r="EP25" s="10">
        <v>118</v>
      </c>
      <c r="EQ25" s="10">
        <v>56</v>
      </c>
      <c r="ER25" s="10">
        <v>22</v>
      </c>
      <c r="ES25" s="10">
        <v>86</v>
      </c>
      <c r="ET25" s="10">
        <v>47</v>
      </c>
      <c r="EU25" s="10">
        <v>14</v>
      </c>
      <c r="EV25" s="10">
        <v>1</v>
      </c>
      <c r="EW25" s="10">
        <v>0</v>
      </c>
      <c r="EX25" s="10">
        <v>0</v>
      </c>
      <c r="EY25" s="10">
        <v>43</v>
      </c>
      <c r="EZ25" s="10">
        <v>19</v>
      </c>
      <c r="FA25" s="10">
        <v>13</v>
      </c>
      <c r="FB25" s="10">
        <v>43</v>
      </c>
      <c r="FC25" s="10">
        <v>19</v>
      </c>
      <c r="FD25" s="10">
        <v>13</v>
      </c>
      <c r="FE25" s="10">
        <v>0</v>
      </c>
      <c r="FF25" s="10">
        <v>0</v>
      </c>
      <c r="FG25" s="10">
        <v>0</v>
      </c>
      <c r="FH25" s="10">
        <v>3390</v>
      </c>
      <c r="FI25" s="10">
        <v>1113</v>
      </c>
      <c r="FJ25" s="10">
        <v>356</v>
      </c>
      <c r="FK25" s="10">
        <v>2443</v>
      </c>
      <c r="FL25" s="10">
        <v>965</v>
      </c>
      <c r="FM25" s="10">
        <v>175</v>
      </c>
      <c r="FN25" s="10">
        <v>0</v>
      </c>
      <c r="FO25" s="10">
        <v>670</v>
      </c>
      <c r="FP25" s="10">
        <v>259</v>
      </c>
      <c r="FQ25" s="10">
        <v>139</v>
      </c>
      <c r="FR25" s="10">
        <v>670</v>
      </c>
      <c r="FS25" s="10">
        <v>259</v>
      </c>
      <c r="FT25" s="10">
        <v>139</v>
      </c>
      <c r="FU25" s="10">
        <v>0</v>
      </c>
      <c r="FV25" s="10">
        <v>15</v>
      </c>
      <c r="FW25" s="10">
        <v>15</v>
      </c>
      <c r="FX25" s="10">
        <v>8</v>
      </c>
      <c r="FY25" s="10">
        <v>0</v>
      </c>
      <c r="FZ25" s="10">
        <v>0</v>
      </c>
      <c r="GA25" s="10">
        <v>0</v>
      </c>
      <c r="GB25" s="10">
        <v>1</v>
      </c>
      <c r="GC25" s="10">
        <v>4</v>
      </c>
      <c r="GD25" s="10">
        <v>9</v>
      </c>
      <c r="GE25" s="10">
        <v>2</v>
      </c>
      <c r="GF25" s="10">
        <v>9223</v>
      </c>
      <c r="GG25" s="10">
        <v>6528</v>
      </c>
      <c r="GH25" s="10">
        <v>2574</v>
      </c>
      <c r="GI25" s="10">
        <v>121</v>
      </c>
      <c r="GJ25" s="10">
        <v>121</v>
      </c>
      <c r="GK25" s="10">
        <v>0</v>
      </c>
      <c r="GL25" s="10">
        <v>0</v>
      </c>
      <c r="GM25" s="10">
        <v>0</v>
      </c>
      <c r="GN25" s="10">
        <v>9223</v>
      </c>
      <c r="GO25" s="10">
        <v>9168</v>
      </c>
      <c r="GP25" s="10">
        <v>0</v>
      </c>
      <c r="GQ25" s="10">
        <v>9156</v>
      </c>
      <c r="GR25" s="10">
        <v>0</v>
      </c>
      <c r="GS25" s="10">
        <v>0</v>
      </c>
      <c r="GT25" s="10">
        <v>0</v>
      </c>
      <c r="GU25" s="10">
        <v>9</v>
      </c>
      <c r="GV25" s="10">
        <v>0</v>
      </c>
      <c r="GW25" s="10">
        <v>0</v>
      </c>
      <c r="GX25" s="10">
        <v>46</v>
      </c>
      <c r="GY25" s="10">
        <v>0</v>
      </c>
      <c r="GZ25" s="5"/>
      <c r="HA25" s="6"/>
      <c r="HB25" s="5"/>
      <c r="HC25" s="5"/>
      <c r="HD25" s="5"/>
      <c r="HE25" s="5"/>
      <c r="HF25" s="5"/>
      <c r="HG25" s="5"/>
    </row>
    <row r="26" spans="1:215" ht="44.25" customHeight="1" thickBot="1" x14ac:dyDescent="0.3">
      <c r="A26" s="2">
        <v>19</v>
      </c>
      <c r="B26" s="1"/>
      <c r="C26" s="1"/>
      <c r="D26" s="115" t="s">
        <v>69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5"/>
      <c r="HA26" s="6"/>
      <c r="HB26" s="5"/>
      <c r="HC26" s="5"/>
      <c r="HD26" s="5"/>
      <c r="HE26" s="5"/>
      <c r="HF26" s="5"/>
      <c r="HG26" s="5"/>
    </row>
    <row r="27" spans="1:215" ht="44.25" customHeight="1" thickBot="1" x14ac:dyDescent="0.3">
      <c r="A27" s="2">
        <v>20</v>
      </c>
      <c r="B27" s="1"/>
      <c r="C27" s="1"/>
      <c r="D27" s="115" t="s">
        <v>69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5"/>
      <c r="HA27" s="6"/>
      <c r="HB27" s="5"/>
      <c r="HC27" s="5"/>
      <c r="HD27" s="5"/>
      <c r="HE27" s="5"/>
      <c r="HF27" s="5"/>
      <c r="HG27" s="5"/>
    </row>
    <row r="28" spans="1:215" ht="44.25" customHeight="1" thickBot="1" x14ac:dyDescent="0.3">
      <c r="A28" s="2">
        <v>21</v>
      </c>
      <c r="B28" s="1"/>
      <c r="C28" s="1"/>
      <c r="D28" s="115" t="s">
        <v>69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5"/>
      <c r="HA28" s="6"/>
      <c r="HB28" s="5"/>
      <c r="HC28" s="5"/>
      <c r="HD28" s="5"/>
      <c r="HE28" s="5"/>
      <c r="HF28" s="5"/>
      <c r="HG28" s="5"/>
    </row>
    <row r="29" spans="1:215" ht="44.25" customHeight="1" thickBot="1" x14ac:dyDescent="0.3">
      <c r="A29" s="2">
        <v>22</v>
      </c>
      <c r="B29" s="1"/>
      <c r="C29" s="1"/>
      <c r="D29" s="115" t="s">
        <v>69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5"/>
      <c r="HA29" s="6"/>
      <c r="HB29" s="5"/>
      <c r="HC29" s="5"/>
      <c r="HD29" s="5"/>
      <c r="HE29" s="5"/>
      <c r="HF29" s="5"/>
      <c r="HG29" s="5"/>
    </row>
    <row r="30" spans="1:215" ht="44.25" customHeight="1" thickBot="1" x14ac:dyDescent="0.3">
      <c r="A30" s="2">
        <v>23</v>
      </c>
      <c r="B30" s="1"/>
      <c r="C30" s="1"/>
      <c r="D30" s="115" t="s">
        <v>69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5"/>
      <c r="HA30" s="6"/>
      <c r="HB30" s="5"/>
      <c r="HC30" s="5"/>
      <c r="HD30" s="5"/>
      <c r="HE30" s="5"/>
      <c r="HF30" s="5"/>
      <c r="HG30" s="5"/>
    </row>
    <row r="31" spans="1:215" ht="44.25" customHeight="1" thickBot="1" x14ac:dyDescent="0.3">
      <c r="A31" s="2">
        <v>24</v>
      </c>
      <c r="B31" s="1"/>
      <c r="C31" s="1"/>
      <c r="D31" s="115" t="s">
        <v>69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5"/>
      <c r="HA31" s="6"/>
      <c r="HB31" s="5"/>
      <c r="HC31" s="5"/>
      <c r="HD31" s="5"/>
      <c r="HE31" s="5"/>
      <c r="HF31" s="5"/>
      <c r="HG31" s="5"/>
    </row>
    <row r="32" spans="1:215" ht="44.25" customHeight="1" thickBot="1" x14ac:dyDescent="0.3">
      <c r="A32" s="2">
        <v>25</v>
      </c>
      <c r="B32" s="1"/>
      <c r="C32" s="1"/>
      <c r="D32" s="115" t="s">
        <v>69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5"/>
      <c r="HA32" s="6"/>
      <c r="HB32" s="5"/>
      <c r="HC32" s="5"/>
      <c r="HD32" s="5"/>
      <c r="HE32" s="5"/>
      <c r="HF32" s="5"/>
      <c r="HG32" s="5"/>
    </row>
    <row r="33" spans="1:215" ht="44.25" customHeight="1" thickBot="1" x14ac:dyDescent="0.3">
      <c r="A33" s="2">
        <v>26</v>
      </c>
      <c r="B33" s="1"/>
      <c r="C33" s="1"/>
      <c r="D33" s="115" t="s">
        <v>69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5"/>
      <c r="HA33" s="6"/>
      <c r="HB33" s="5"/>
      <c r="HC33" s="5"/>
      <c r="HD33" s="5"/>
      <c r="HE33" s="5"/>
      <c r="HF33" s="5"/>
      <c r="HG33" s="5"/>
    </row>
    <row r="34" spans="1:215" ht="44.25" customHeight="1" thickBot="1" x14ac:dyDescent="0.3">
      <c r="A34" s="2">
        <v>27</v>
      </c>
      <c r="B34" s="1"/>
      <c r="C34" s="1"/>
      <c r="D34" s="115" t="s">
        <v>69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5"/>
      <c r="HA34" s="6"/>
      <c r="HB34" s="5"/>
      <c r="HC34" s="5"/>
      <c r="HD34" s="5"/>
      <c r="HE34" s="5"/>
      <c r="HF34" s="5"/>
      <c r="HG34" s="5"/>
    </row>
    <row r="35" spans="1:215" ht="44.25" customHeight="1" thickBot="1" x14ac:dyDescent="0.3">
      <c r="A35" s="2">
        <v>28</v>
      </c>
      <c r="B35" s="1"/>
      <c r="C35" s="1"/>
      <c r="D35" s="115" t="s">
        <v>69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5"/>
      <c r="HA35" s="6"/>
      <c r="HB35" s="5"/>
      <c r="HC35" s="5"/>
      <c r="HD35" s="5"/>
      <c r="HE35" s="5"/>
      <c r="HF35" s="5"/>
      <c r="HG35" s="5"/>
    </row>
    <row r="36" spans="1:215" ht="44.25" customHeight="1" thickBot="1" x14ac:dyDescent="0.3">
      <c r="A36" s="2">
        <v>29</v>
      </c>
      <c r="B36" s="1"/>
      <c r="C36" s="1"/>
      <c r="D36" s="115" t="s">
        <v>69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5"/>
      <c r="HA36" s="6"/>
      <c r="HB36" s="5"/>
      <c r="HC36" s="5"/>
      <c r="HD36" s="5"/>
      <c r="HE36" s="5"/>
      <c r="HF36" s="5"/>
      <c r="HG36" s="5"/>
    </row>
    <row r="37" spans="1:215" ht="44.25" customHeight="1" thickBot="1" x14ac:dyDescent="0.3">
      <c r="A37" s="2">
        <v>30</v>
      </c>
      <c r="B37" s="1"/>
      <c r="C37" s="1"/>
      <c r="D37" s="115" t="s">
        <v>69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5"/>
      <c r="HA37" s="6"/>
      <c r="HB37" s="5"/>
      <c r="HC37" s="5"/>
      <c r="HD37" s="5"/>
      <c r="HE37" s="5"/>
      <c r="HF37" s="5"/>
      <c r="HG37" s="5"/>
    </row>
    <row r="38" spans="1:215" ht="44.25" customHeight="1" thickBot="1" x14ac:dyDescent="0.3">
      <c r="A38" s="2">
        <v>31</v>
      </c>
      <c r="B38" s="1"/>
      <c r="C38" s="1"/>
      <c r="D38" s="115" t="s">
        <v>69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5"/>
      <c r="HA38" s="6"/>
      <c r="HB38" s="5"/>
      <c r="HC38" s="5"/>
      <c r="HD38" s="5"/>
      <c r="HE38" s="5"/>
      <c r="HF38" s="5"/>
      <c r="HG38" s="5"/>
    </row>
    <row r="39" spans="1:215" ht="44.25" customHeight="1" thickBot="1" x14ac:dyDescent="0.3">
      <c r="A39" s="2">
        <v>32</v>
      </c>
      <c r="B39" s="1"/>
      <c r="C39" s="1"/>
      <c r="D39" s="115" t="s">
        <v>69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5"/>
      <c r="HA39" s="6"/>
      <c r="HB39" s="5"/>
      <c r="HC39" s="5"/>
      <c r="HD39" s="5"/>
      <c r="HE39" s="5"/>
      <c r="HF39" s="5"/>
      <c r="HG39" s="5"/>
    </row>
    <row r="40" spans="1:215" ht="44.25" customHeight="1" thickBot="1" x14ac:dyDescent="0.3">
      <c r="A40" s="2">
        <v>33</v>
      </c>
      <c r="B40" s="1"/>
      <c r="C40" s="1"/>
      <c r="D40" s="115" t="s">
        <v>69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5"/>
      <c r="HA40" s="6"/>
      <c r="HB40" s="5"/>
      <c r="HC40" s="5"/>
      <c r="HD40" s="5"/>
      <c r="HE40" s="5"/>
      <c r="HF40" s="5"/>
      <c r="HG40" s="5"/>
    </row>
    <row r="41" spans="1:215" ht="44.25" customHeight="1" thickBot="1" x14ac:dyDescent="0.3">
      <c r="A41" s="2">
        <v>34</v>
      </c>
      <c r="B41" s="1"/>
      <c r="C41" s="1"/>
      <c r="D41" s="115" t="s">
        <v>69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5"/>
      <c r="HA41" s="6"/>
      <c r="HB41" s="5"/>
      <c r="HC41" s="5"/>
      <c r="HD41" s="5"/>
      <c r="HE41" s="5"/>
      <c r="HF41" s="5"/>
      <c r="HG41" s="5"/>
    </row>
    <row r="42" spans="1:215" ht="44.25" customHeight="1" thickBot="1" x14ac:dyDescent="0.3">
      <c r="A42" s="2">
        <v>35</v>
      </c>
      <c r="B42" s="1"/>
      <c r="C42" s="1"/>
      <c r="D42" s="115" t="s">
        <v>69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5"/>
      <c r="HA42" s="6"/>
      <c r="HB42" s="5"/>
      <c r="HC42" s="5"/>
      <c r="HD42" s="5"/>
      <c r="HE42" s="5"/>
      <c r="HF42" s="5"/>
      <c r="HG42" s="5"/>
    </row>
    <row r="43" spans="1:215" ht="44.25" customHeight="1" thickBot="1" x14ac:dyDescent="0.3">
      <c r="A43" s="2">
        <v>36</v>
      </c>
      <c r="B43" s="1"/>
      <c r="C43" s="1"/>
      <c r="D43" s="115" t="s">
        <v>69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5"/>
      <c r="HA43" s="6"/>
      <c r="HB43" s="5"/>
      <c r="HC43" s="5"/>
      <c r="HD43" s="5"/>
      <c r="HE43" s="5"/>
      <c r="HF43" s="5"/>
      <c r="HG43" s="5"/>
    </row>
    <row r="44" spans="1:215" ht="44.25" customHeight="1" thickBot="1" x14ac:dyDescent="0.3">
      <c r="A44" s="2">
        <v>37</v>
      </c>
      <c r="B44" s="1"/>
      <c r="C44" s="1"/>
      <c r="D44" s="115" t="s">
        <v>69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5"/>
      <c r="HA44" s="6"/>
      <c r="HB44" s="5"/>
      <c r="HC44" s="5"/>
      <c r="HD44" s="5"/>
      <c r="HE44" s="5"/>
      <c r="HF44" s="5"/>
      <c r="HG44" s="5"/>
    </row>
    <row r="45" spans="1:215" ht="44.25" customHeight="1" thickBot="1" x14ac:dyDescent="0.3">
      <c r="A45" s="2">
        <v>38</v>
      </c>
      <c r="B45" s="1"/>
      <c r="C45" s="1"/>
      <c r="D45" s="115" t="s">
        <v>69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5"/>
      <c r="HA45" s="6"/>
      <c r="HB45" s="5"/>
      <c r="HC45" s="5"/>
      <c r="HD45" s="5"/>
      <c r="HE45" s="5"/>
      <c r="HF45" s="5"/>
      <c r="HG45" s="5"/>
    </row>
    <row r="46" spans="1:215" ht="44.25" customHeight="1" thickBot="1" x14ac:dyDescent="0.3">
      <c r="A46" s="2">
        <v>39</v>
      </c>
      <c r="B46" s="1"/>
      <c r="C46" s="1"/>
      <c r="D46" s="115" t="s">
        <v>69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5"/>
      <c r="HA46" s="6"/>
      <c r="HB46" s="5"/>
      <c r="HC46" s="5"/>
      <c r="HD46" s="5"/>
      <c r="HE46" s="5"/>
      <c r="HF46" s="5"/>
      <c r="HG46" s="5"/>
    </row>
    <row r="47" spans="1:215" ht="44.25" customHeight="1" thickBot="1" x14ac:dyDescent="0.3">
      <c r="A47" s="2">
        <v>40</v>
      </c>
      <c r="B47" s="1"/>
      <c r="C47" s="1"/>
      <c r="D47" s="115" t="s">
        <v>69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5"/>
      <c r="HA47" s="6"/>
      <c r="HB47" s="5"/>
      <c r="HC47" s="5"/>
      <c r="HD47" s="5"/>
      <c r="HE47" s="5"/>
      <c r="HF47" s="5"/>
      <c r="HG47" s="5"/>
    </row>
    <row r="48" spans="1:215" ht="44.25" customHeight="1" thickBot="1" x14ac:dyDescent="0.3">
      <c r="A48" s="2">
        <v>41</v>
      </c>
      <c r="B48" s="1"/>
      <c r="C48" s="1"/>
      <c r="D48" s="115" t="s">
        <v>69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5"/>
      <c r="HA48" s="6"/>
      <c r="HB48" s="5"/>
      <c r="HC48" s="5"/>
      <c r="HD48" s="5"/>
      <c r="HE48" s="5"/>
      <c r="HF48" s="5"/>
      <c r="HG48" s="5"/>
    </row>
    <row r="49" spans="1:215" ht="44.25" customHeight="1" thickBot="1" x14ac:dyDescent="0.3">
      <c r="A49" s="2">
        <v>42</v>
      </c>
      <c r="B49" s="1"/>
      <c r="C49" s="1"/>
      <c r="D49" s="115" t="s">
        <v>69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5"/>
      <c r="HA49" s="6"/>
      <c r="HB49" s="5"/>
      <c r="HC49" s="5"/>
      <c r="HD49" s="5"/>
      <c r="HE49" s="5"/>
      <c r="HF49" s="5"/>
      <c r="HG49" s="5"/>
    </row>
    <row r="50" spans="1:215" ht="44.25" customHeight="1" thickBot="1" x14ac:dyDescent="0.3">
      <c r="A50" s="2">
        <v>43</v>
      </c>
      <c r="B50" s="1"/>
      <c r="C50" s="1"/>
      <c r="D50" s="115" t="s">
        <v>69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5"/>
      <c r="HA50" s="6"/>
      <c r="HB50" s="5"/>
      <c r="HC50" s="5"/>
      <c r="HD50" s="5"/>
      <c r="HE50" s="5"/>
      <c r="HF50" s="5"/>
      <c r="HG50" s="5"/>
    </row>
    <row r="51" spans="1:215" ht="44.25" customHeight="1" thickBot="1" x14ac:dyDescent="0.3">
      <c r="A51" s="2">
        <v>44</v>
      </c>
      <c r="B51" s="1"/>
      <c r="C51" s="1"/>
      <c r="D51" s="115" t="s">
        <v>69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5"/>
      <c r="HA51" s="6"/>
      <c r="HB51" s="5"/>
      <c r="HC51" s="5"/>
      <c r="HD51" s="5"/>
      <c r="HE51" s="5"/>
      <c r="HF51" s="5"/>
      <c r="HG51" s="5"/>
    </row>
    <row r="52" spans="1:215" ht="44.25" customHeight="1" thickBot="1" x14ac:dyDescent="0.3">
      <c r="A52" s="2">
        <v>45</v>
      </c>
      <c r="B52" s="1"/>
      <c r="C52" s="1"/>
      <c r="D52" s="115" t="s">
        <v>69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5"/>
      <c r="HA52" s="6"/>
      <c r="HB52" s="5"/>
      <c r="HC52" s="5"/>
      <c r="HD52" s="5"/>
      <c r="HE52" s="5"/>
      <c r="HF52" s="5"/>
      <c r="HG52" s="5"/>
    </row>
    <row r="53" spans="1:215" ht="44.25" customHeight="1" thickBot="1" x14ac:dyDescent="0.3">
      <c r="A53" s="2">
        <v>46</v>
      </c>
      <c r="B53" s="1"/>
      <c r="C53" s="1"/>
      <c r="D53" s="115" t="s">
        <v>69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5"/>
      <c r="HA53" s="6"/>
      <c r="HB53" s="5"/>
      <c r="HC53" s="5"/>
      <c r="HD53" s="5"/>
      <c r="HE53" s="5"/>
      <c r="HF53" s="5"/>
      <c r="HG53" s="5"/>
    </row>
    <row r="54" spans="1:215" ht="48.75" customHeight="1" thickBot="1" x14ac:dyDescent="0.3">
      <c r="A54" s="2">
        <v>47</v>
      </c>
      <c r="B54" s="274" t="s">
        <v>125</v>
      </c>
      <c r="C54" s="275"/>
      <c r="D54" s="276"/>
      <c r="E54" s="18">
        <f>SUM(E8:E53)</f>
        <v>8</v>
      </c>
      <c r="F54" s="18">
        <f>SUM(F8:F53)</f>
        <v>6</v>
      </c>
      <c r="G54" s="18">
        <f t="shared" ref="G54:EJ54" si="0">SUM(G8:G53)</f>
        <v>0</v>
      </c>
      <c r="H54" s="18">
        <f t="shared" si="0"/>
        <v>0</v>
      </c>
      <c r="I54" s="18">
        <f t="shared" si="0"/>
        <v>1</v>
      </c>
      <c r="J54" s="18">
        <f t="shared" si="0"/>
        <v>0</v>
      </c>
      <c r="K54" s="18">
        <f t="shared" si="0"/>
        <v>1</v>
      </c>
      <c r="L54" s="18">
        <f t="shared" si="0"/>
        <v>6</v>
      </c>
      <c r="M54" s="18">
        <f t="shared" si="0"/>
        <v>2</v>
      </c>
      <c r="N54" s="18">
        <f t="shared" si="0"/>
        <v>0</v>
      </c>
      <c r="O54" s="18">
        <f t="shared" si="0"/>
        <v>104</v>
      </c>
      <c r="P54" s="18">
        <f t="shared" si="0"/>
        <v>0</v>
      </c>
      <c r="Q54" s="18">
        <f t="shared" si="0"/>
        <v>0</v>
      </c>
      <c r="R54" s="18">
        <f t="shared" si="0"/>
        <v>8</v>
      </c>
      <c r="S54" s="18">
        <f t="shared" si="0"/>
        <v>7</v>
      </c>
      <c r="T54" s="18">
        <f t="shared" si="0"/>
        <v>720</v>
      </c>
      <c r="U54" s="18">
        <f t="shared" si="0"/>
        <v>38</v>
      </c>
      <c r="V54" s="18">
        <f t="shared" si="0"/>
        <v>1136.0999999999999</v>
      </c>
      <c r="W54" s="18">
        <f t="shared" si="0"/>
        <v>0</v>
      </c>
      <c r="X54" s="18">
        <f t="shared" si="0"/>
        <v>0</v>
      </c>
      <c r="Y54" s="18">
        <f t="shared" si="0"/>
        <v>0</v>
      </c>
      <c r="Z54" s="18">
        <f t="shared" si="0"/>
        <v>34</v>
      </c>
      <c r="AA54" s="18">
        <f t="shared" si="0"/>
        <v>2</v>
      </c>
      <c r="AB54" s="18">
        <f t="shared" si="0"/>
        <v>0</v>
      </c>
      <c r="AC54" s="18">
        <f t="shared" si="0"/>
        <v>0</v>
      </c>
      <c r="AD54" s="18">
        <f t="shared" si="0"/>
        <v>0</v>
      </c>
      <c r="AE54" s="18">
        <f t="shared" si="0"/>
        <v>1</v>
      </c>
      <c r="AF54" s="18">
        <f t="shared" ref="AF54:CQ54" si="1">SUM(AF8:AF53)</f>
        <v>1</v>
      </c>
      <c r="AG54" s="18">
        <f t="shared" si="1"/>
        <v>0</v>
      </c>
      <c r="AH54" s="18">
        <f t="shared" si="1"/>
        <v>0</v>
      </c>
      <c r="AI54" s="18">
        <f t="shared" si="1"/>
        <v>0</v>
      </c>
      <c r="AJ54" s="18">
        <f t="shared" si="1"/>
        <v>94</v>
      </c>
      <c r="AK54" s="18">
        <f t="shared" si="1"/>
        <v>49</v>
      </c>
      <c r="AL54" s="18">
        <f t="shared" si="1"/>
        <v>18</v>
      </c>
      <c r="AM54" s="18">
        <f t="shared" si="1"/>
        <v>9</v>
      </c>
      <c r="AN54" s="18">
        <f t="shared" si="1"/>
        <v>0</v>
      </c>
      <c r="AO54" s="18">
        <f t="shared" si="1"/>
        <v>85</v>
      </c>
      <c r="AP54" s="18">
        <f t="shared" si="1"/>
        <v>47</v>
      </c>
      <c r="AQ54" s="18">
        <f t="shared" si="1"/>
        <v>16</v>
      </c>
      <c r="AR54" s="18">
        <f t="shared" si="1"/>
        <v>84</v>
      </c>
      <c r="AS54" s="18">
        <f t="shared" si="1"/>
        <v>46</v>
      </c>
      <c r="AT54" s="18">
        <f t="shared" si="1"/>
        <v>16</v>
      </c>
      <c r="AU54" s="18">
        <f t="shared" si="1"/>
        <v>5</v>
      </c>
      <c r="AV54" s="18">
        <f t="shared" si="1"/>
        <v>0</v>
      </c>
      <c r="AW54" s="18">
        <f t="shared" si="1"/>
        <v>0</v>
      </c>
      <c r="AX54" s="18">
        <f t="shared" si="1"/>
        <v>20</v>
      </c>
      <c r="AY54" s="18">
        <f t="shared" si="1"/>
        <v>1</v>
      </c>
      <c r="AZ54" s="18">
        <f t="shared" si="1"/>
        <v>0</v>
      </c>
      <c r="BA54" s="18">
        <f t="shared" si="1"/>
        <v>1</v>
      </c>
      <c r="BB54" s="18">
        <f t="shared" si="1"/>
        <v>0</v>
      </c>
      <c r="BC54" s="18">
        <f t="shared" si="1"/>
        <v>0</v>
      </c>
      <c r="BD54" s="18">
        <f t="shared" si="1"/>
        <v>0</v>
      </c>
      <c r="BE54" s="18">
        <f t="shared" si="1"/>
        <v>1</v>
      </c>
      <c r="BF54" s="18">
        <f t="shared" si="1"/>
        <v>21</v>
      </c>
      <c r="BG54" s="18">
        <f t="shared" si="1"/>
        <v>21</v>
      </c>
      <c r="BH54" s="18">
        <f t="shared" si="1"/>
        <v>0</v>
      </c>
      <c r="BI54" s="18">
        <f t="shared" si="1"/>
        <v>0</v>
      </c>
      <c r="BJ54" s="18">
        <f t="shared" si="1"/>
        <v>0</v>
      </c>
      <c r="BK54" s="18">
        <f t="shared" si="1"/>
        <v>3</v>
      </c>
      <c r="BL54" s="18">
        <f t="shared" si="1"/>
        <v>0</v>
      </c>
      <c r="BM54" s="18">
        <f t="shared" si="1"/>
        <v>0</v>
      </c>
      <c r="BN54" s="18">
        <f t="shared" si="1"/>
        <v>0</v>
      </c>
      <c r="BO54" s="18">
        <f t="shared" si="1"/>
        <v>0</v>
      </c>
      <c r="BP54" s="18">
        <f t="shared" si="1"/>
        <v>0</v>
      </c>
      <c r="BQ54" s="18">
        <f t="shared" si="1"/>
        <v>3</v>
      </c>
      <c r="BR54" s="18">
        <f t="shared" si="1"/>
        <v>0</v>
      </c>
      <c r="BS54" s="18">
        <f t="shared" si="1"/>
        <v>0</v>
      </c>
      <c r="BT54" s="18">
        <f t="shared" si="1"/>
        <v>0</v>
      </c>
      <c r="BU54" s="18">
        <f t="shared" si="1"/>
        <v>0</v>
      </c>
      <c r="BV54" s="18">
        <f t="shared" si="1"/>
        <v>14</v>
      </c>
      <c r="BW54" s="18">
        <f t="shared" si="1"/>
        <v>12</v>
      </c>
      <c r="BX54" s="18">
        <f t="shared" si="1"/>
        <v>2</v>
      </c>
      <c r="BY54" s="18">
        <f t="shared" si="1"/>
        <v>0</v>
      </c>
      <c r="BZ54" s="18">
        <f t="shared" si="1"/>
        <v>0</v>
      </c>
      <c r="CA54" s="18">
        <f t="shared" si="1"/>
        <v>0</v>
      </c>
      <c r="CB54" s="18">
        <f t="shared" si="1"/>
        <v>5</v>
      </c>
      <c r="CC54" s="18">
        <f t="shared" si="1"/>
        <v>15</v>
      </c>
      <c r="CD54" s="18">
        <f t="shared" si="1"/>
        <v>2</v>
      </c>
      <c r="CE54" s="18">
        <f t="shared" si="1"/>
        <v>0</v>
      </c>
      <c r="CF54" s="18">
        <f t="shared" si="1"/>
        <v>4</v>
      </c>
      <c r="CG54" s="18">
        <f t="shared" si="1"/>
        <v>5</v>
      </c>
      <c r="CH54" s="18">
        <f t="shared" si="1"/>
        <v>0</v>
      </c>
      <c r="CI54" s="18">
        <f t="shared" si="1"/>
        <v>0</v>
      </c>
      <c r="CJ54" s="18">
        <f t="shared" si="1"/>
        <v>0</v>
      </c>
      <c r="CK54" s="18">
        <f t="shared" si="1"/>
        <v>0</v>
      </c>
      <c r="CL54" s="18">
        <f t="shared" si="1"/>
        <v>0</v>
      </c>
      <c r="CM54" s="18">
        <f t="shared" si="1"/>
        <v>973</v>
      </c>
      <c r="CN54" s="18">
        <f t="shared" si="1"/>
        <v>524</v>
      </c>
      <c r="CO54" s="18">
        <f t="shared" si="1"/>
        <v>169</v>
      </c>
      <c r="CP54" s="18">
        <f t="shared" si="1"/>
        <v>105</v>
      </c>
      <c r="CQ54" s="18">
        <f t="shared" si="1"/>
        <v>0</v>
      </c>
      <c r="CR54" s="18">
        <f t="shared" ref="CR54:EI54" si="2">SUM(CR8:CR53)</f>
        <v>868</v>
      </c>
      <c r="CS54" s="18">
        <f t="shared" si="2"/>
        <v>504</v>
      </c>
      <c r="CT54" s="18">
        <f t="shared" si="2"/>
        <v>144</v>
      </c>
      <c r="CU54" s="18">
        <f t="shared" si="2"/>
        <v>859</v>
      </c>
      <c r="CV54" s="18">
        <f t="shared" si="2"/>
        <v>495</v>
      </c>
      <c r="CW54" s="18">
        <f t="shared" si="2"/>
        <v>144</v>
      </c>
      <c r="CX54" s="18">
        <f t="shared" si="2"/>
        <v>45</v>
      </c>
      <c r="CY54" s="18">
        <f t="shared" si="2"/>
        <v>0</v>
      </c>
      <c r="CZ54" s="18">
        <f t="shared" si="2"/>
        <v>0</v>
      </c>
      <c r="DA54" s="18">
        <f t="shared" si="2"/>
        <v>195</v>
      </c>
      <c r="DB54" s="18">
        <f t="shared" si="2"/>
        <v>22</v>
      </c>
      <c r="DC54" s="18">
        <f t="shared" si="2"/>
        <v>0</v>
      </c>
      <c r="DD54" s="18">
        <f t="shared" si="2"/>
        <v>22</v>
      </c>
      <c r="DE54" s="18">
        <f t="shared" si="2"/>
        <v>0</v>
      </c>
      <c r="DF54" s="18">
        <f t="shared" si="2"/>
        <v>0</v>
      </c>
      <c r="DG54" s="18">
        <f t="shared" si="2"/>
        <v>0</v>
      </c>
      <c r="DH54" s="18">
        <f t="shared" si="2"/>
        <v>15</v>
      </c>
      <c r="DI54" s="18">
        <f t="shared" si="2"/>
        <v>240</v>
      </c>
      <c r="DJ54" s="18">
        <f t="shared" si="2"/>
        <v>240</v>
      </c>
      <c r="DK54" s="18">
        <f t="shared" si="2"/>
        <v>0</v>
      </c>
      <c r="DL54" s="18">
        <f t="shared" si="2"/>
        <v>0</v>
      </c>
      <c r="DM54" s="18">
        <f t="shared" si="2"/>
        <v>0</v>
      </c>
      <c r="DN54" s="18">
        <f t="shared" si="2"/>
        <v>23</v>
      </c>
      <c r="DO54" s="18">
        <f t="shared" si="2"/>
        <v>0</v>
      </c>
      <c r="DP54" s="18">
        <f t="shared" si="2"/>
        <v>0</v>
      </c>
      <c r="DQ54" s="18">
        <f t="shared" si="2"/>
        <v>0</v>
      </c>
      <c r="DR54" s="18">
        <f t="shared" si="2"/>
        <v>0</v>
      </c>
      <c r="DS54" s="18">
        <f t="shared" si="2"/>
        <v>0</v>
      </c>
      <c r="DT54" s="18">
        <f t="shared" si="2"/>
        <v>23</v>
      </c>
      <c r="DU54" s="18">
        <f t="shared" si="2"/>
        <v>0</v>
      </c>
      <c r="DV54" s="18">
        <f t="shared" si="2"/>
        <v>0</v>
      </c>
      <c r="DW54" s="18">
        <f t="shared" si="2"/>
        <v>0</v>
      </c>
      <c r="DX54" s="18">
        <f t="shared" si="2"/>
        <v>0</v>
      </c>
      <c r="DY54" s="18">
        <f t="shared" si="2"/>
        <v>148</v>
      </c>
      <c r="DZ54" s="18">
        <f t="shared" si="2"/>
        <v>126</v>
      </c>
      <c r="EA54" s="18">
        <f t="shared" si="2"/>
        <v>22</v>
      </c>
      <c r="EB54" s="18">
        <f t="shared" si="2"/>
        <v>0</v>
      </c>
      <c r="EC54" s="18">
        <f t="shared" si="2"/>
        <v>0</v>
      </c>
      <c r="ED54" s="18">
        <f t="shared" si="2"/>
        <v>0</v>
      </c>
      <c r="EE54" s="18">
        <f t="shared" si="2"/>
        <v>57</v>
      </c>
      <c r="EF54" s="18">
        <f t="shared" si="2"/>
        <v>154</v>
      </c>
      <c r="EG54" s="18">
        <f t="shared" si="2"/>
        <v>20</v>
      </c>
      <c r="EH54" s="18">
        <f t="shared" si="2"/>
        <v>0</v>
      </c>
      <c r="EI54" s="18">
        <f t="shared" si="2"/>
        <v>22</v>
      </c>
      <c r="EJ54" s="18">
        <f t="shared" si="0"/>
        <v>70</v>
      </c>
      <c r="EK54" s="18">
        <f t="shared" ref="EK54:GV54" si="3">SUM(EK8:EK53)</f>
        <v>0</v>
      </c>
      <c r="EL54" s="18">
        <f t="shared" si="3"/>
        <v>0</v>
      </c>
      <c r="EM54" s="18">
        <f t="shared" si="3"/>
        <v>0</v>
      </c>
      <c r="EN54" s="18">
        <f t="shared" si="3"/>
        <v>0</v>
      </c>
      <c r="EO54" s="18">
        <f t="shared" si="3"/>
        <v>0</v>
      </c>
      <c r="EP54" s="18">
        <f t="shared" si="3"/>
        <v>873</v>
      </c>
      <c r="EQ54" s="18">
        <f t="shared" si="3"/>
        <v>361</v>
      </c>
      <c r="ER54" s="18">
        <f t="shared" si="3"/>
        <v>219</v>
      </c>
      <c r="ES54" s="18">
        <f t="shared" si="3"/>
        <v>714</v>
      </c>
      <c r="ET54" s="18">
        <f t="shared" si="3"/>
        <v>311</v>
      </c>
      <c r="EU54" s="18">
        <f t="shared" si="3"/>
        <v>191</v>
      </c>
      <c r="EV54" s="18">
        <f t="shared" si="3"/>
        <v>29</v>
      </c>
      <c r="EW54" s="18">
        <f t="shared" si="3"/>
        <v>0</v>
      </c>
      <c r="EX54" s="18">
        <f t="shared" si="3"/>
        <v>0</v>
      </c>
      <c r="EY54" s="18">
        <f t="shared" si="3"/>
        <v>365</v>
      </c>
      <c r="EZ54" s="18">
        <f t="shared" si="3"/>
        <v>162</v>
      </c>
      <c r="FA54" s="18">
        <f t="shared" si="3"/>
        <v>142</v>
      </c>
      <c r="FB54" s="18">
        <f t="shared" si="3"/>
        <v>362</v>
      </c>
      <c r="FC54" s="18">
        <f t="shared" si="3"/>
        <v>162</v>
      </c>
      <c r="FD54" s="18">
        <f t="shared" si="3"/>
        <v>142</v>
      </c>
      <c r="FE54" s="18">
        <f t="shared" si="3"/>
        <v>3</v>
      </c>
      <c r="FF54" s="18">
        <f t="shared" si="3"/>
        <v>0</v>
      </c>
      <c r="FG54" s="18">
        <f t="shared" si="3"/>
        <v>0</v>
      </c>
      <c r="FH54" s="18">
        <f t="shared" si="3"/>
        <v>34110</v>
      </c>
      <c r="FI54" s="18">
        <f t="shared" si="3"/>
        <v>7445</v>
      </c>
      <c r="FJ54" s="18">
        <f t="shared" si="3"/>
        <v>4982</v>
      </c>
      <c r="FK54" s="18">
        <f t="shared" si="3"/>
        <v>24791</v>
      </c>
      <c r="FL54" s="18">
        <f t="shared" si="3"/>
        <v>6477</v>
      </c>
      <c r="FM54" s="18">
        <f t="shared" si="3"/>
        <v>3866</v>
      </c>
      <c r="FN54" s="18">
        <f t="shared" si="3"/>
        <v>0</v>
      </c>
      <c r="FO54" s="18">
        <f t="shared" si="3"/>
        <v>6651</v>
      </c>
      <c r="FP54" s="18">
        <f t="shared" si="3"/>
        <v>2636</v>
      </c>
      <c r="FQ54" s="18">
        <f t="shared" si="3"/>
        <v>2131</v>
      </c>
      <c r="FR54" s="18">
        <f t="shared" si="3"/>
        <v>6627</v>
      </c>
      <c r="FS54" s="18">
        <f t="shared" si="3"/>
        <v>2636</v>
      </c>
      <c r="FT54" s="18">
        <f t="shared" si="3"/>
        <v>2131</v>
      </c>
      <c r="FU54" s="18">
        <f t="shared" si="3"/>
        <v>0</v>
      </c>
      <c r="FV54" s="18">
        <f t="shared" si="3"/>
        <v>104</v>
      </c>
      <c r="FW54" s="18">
        <f t="shared" si="3"/>
        <v>96</v>
      </c>
      <c r="FX54" s="18">
        <f t="shared" si="3"/>
        <v>54</v>
      </c>
      <c r="FY54" s="18">
        <f t="shared" si="3"/>
        <v>0</v>
      </c>
      <c r="FZ54" s="18">
        <f t="shared" si="3"/>
        <v>6</v>
      </c>
      <c r="GA54" s="18">
        <f t="shared" si="3"/>
        <v>6</v>
      </c>
      <c r="GB54" s="18">
        <f t="shared" si="3"/>
        <v>5</v>
      </c>
      <c r="GC54" s="18">
        <f t="shared" si="3"/>
        <v>20</v>
      </c>
      <c r="GD54" s="18">
        <f t="shared" si="3"/>
        <v>46</v>
      </c>
      <c r="GE54" s="18">
        <f t="shared" si="3"/>
        <v>30</v>
      </c>
      <c r="GF54" s="18">
        <f t="shared" si="3"/>
        <v>101476</v>
      </c>
      <c r="GG54" s="18">
        <f t="shared" si="3"/>
        <v>73758</v>
      </c>
      <c r="GH54" s="18">
        <f t="shared" si="3"/>
        <v>26727</v>
      </c>
      <c r="GI54" s="18">
        <f t="shared" si="3"/>
        <v>991</v>
      </c>
      <c r="GJ54" s="18">
        <f t="shared" si="3"/>
        <v>991</v>
      </c>
      <c r="GK54" s="18">
        <f t="shared" si="3"/>
        <v>0</v>
      </c>
      <c r="GL54" s="18">
        <f t="shared" si="3"/>
        <v>0</v>
      </c>
      <c r="GM54" s="18">
        <f t="shared" si="3"/>
        <v>0</v>
      </c>
      <c r="GN54" s="18">
        <f t="shared" si="3"/>
        <v>101476</v>
      </c>
      <c r="GO54" s="18">
        <f t="shared" si="3"/>
        <v>95982</v>
      </c>
      <c r="GP54" s="18">
        <f t="shared" si="3"/>
        <v>0</v>
      </c>
      <c r="GQ54" s="18">
        <f t="shared" si="3"/>
        <v>92724</v>
      </c>
      <c r="GR54" s="18">
        <f t="shared" si="3"/>
        <v>0</v>
      </c>
      <c r="GS54" s="18">
        <f t="shared" si="3"/>
        <v>3084</v>
      </c>
      <c r="GT54" s="18">
        <f t="shared" si="3"/>
        <v>0</v>
      </c>
      <c r="GU54" s="18">
        <f t="shared" si="3"/>
        <v>1880</v>
      </c>
      <c r="GV54" s="18">
        <f t="shared" si="3"/>
        <v>0</v>
      </c>
      <c r="GW54" s="18">
        <f t="shared" ref="GW54:GY54" si="4">SUM(GW8:GW53)</f>
        <v>0</v>
      </c>
      <c r="GX54" s="18">
        <f t="shared" si="4"/>
        <v>530</v>
      </c>
      <c r="GY54" s="18">
        <f t="shared" si="4"/>
        <v>0</v>
      </c>
    </row>
    <row r="55" spans="1:215" ht="44.25" customHeight="1" thickBot="1" x14ac:dyDescent="0.3">
      <c r="A55" s="2">
        <v>48</v>
      </c>
      <c r="B55" s="274" t="s">
        <v>70</v>
      </c>
      <c r="C55" s="275"/>
      <c r="D55" s="276"/>
      <c r="E55" s="18">
        <f>SUM(E19:E53)</f>
        <v>6</v>
      </c>
      <c r="F55" s="18">
        <f>SUM(F19:F53)</f>
        <v>4</v>
      </c>
      <c r="G55" s="18">
        <f t="shared" ref="G55:EJ55" si="5">SUM(G19:G53)</f>
        <v>0</v>
      </c>
      <c r="H55" s="18">
        <f t="shared" si="5"/>
        <v>0</v>
      </c>
      <c r="I55" s="18">
        <f t="shared" si="5"/>
        <v>0</v>
      </c>
      <c r="J55" s="18">
        <f t="shared" si="5"/>
        <v>0</v>
      </c>
      <c r="K55" s="18">
        <f t="shared" si="5"/>
        <v>1</v>
      </c>
      <c r="L55" s="18">
        <f t="shared" si="5"/>
        <v>4</v>
      </c>
      <c r="M55" s="18">
        <f t="shared" si="5"/>
        <v>2</v>
      </c>
      <c r="N55" s="18">
        <f t="shared" si="5"/>
        <v>0</v>
      </c>
      <c r="O55" s="18">
        <f t="shared" si="5"/>
        <v>51</v>
      </c>
      <c r="P55" s="18">
        <f t="shared" si="5"/>
        <v>0</v>
      </c>
      <c r="Q55" s="18">
        <f t="shared" si="5"/>
        <v>0</v>
      </c>
      <c r="R55" s="18">
        <f t="shared" si="5"/>
        <v>8</v>
      </c>
      <c r="S55" s="18">
        <f t="shared" si="5"/>
        <v>6</v>
      </c>
      <c r="T55" s="18">
        <f t="shared" si="5"/>
        <v>520</v>
      </c>
      <c r="U55" s="18">
        <f t="shared" si="5"/>
        <v>19</v>
      </c>
      <c r="V55" s="18">
        <f t="shared" si="5"/>
        <v>509</v>
      </c>
      <c r="W55" s="18">
        <f t="shared" si="5"/>
        <v>0</v>
      </c>
      <c r="X55" s="18">
        <f t="shared" si="5"/>
        <v>0</v>
      </c>
      <c r="Y55" s="18">
        <f t="shared" si="5"/>
        <v>0</v>
      </c>
      <c r="Z55" s="18">
        <f t="shared" si="5"/>
        <v>7</v>
      </c>
      <c r="AA55" s="18">
        <f t="shared" si="5"/>
        <v>1</v>
      </c>
      <c r="AB55" s="18">
        <f t="shared" si="5"/>
        <v>0</v>
      </c>
      <c r="AC55" s="18">
        <f t="shared" si="5"/>
        <v>0</v>
      </c>
      <c r="AD55" s="18">
        <f t="shared" si="5"/>
        <v>0</v>
      </c>
      <c r="AE55" s="18">
        <f t="shared" si="5"/>
        <v>0</v>
      </c>
      <c r="AF55" s="18">
        <f t="shared" ref="AF55:CQ55" si="6">SUM(AF19:AF53)</f>
        <v>0</v>
      </c>
      <c r="AG55" s="18">
        <f t="shared" si="6"/>
        <v>0</v>
      </c>
      <c r="AH55" s="18">
        <f t="shared" si="6"/>
        <v>0</v>
      </c>
      <c r="AI55" s="18">
        <f t="shared" si="6"/>
        <v>0</v>
      </c>
      <c r="AJ55" s="18">
        <f t="shared" si="6"/>
        <v>71</v>
      </c>
      <c r="AK55" s="18">
        <f t="shared" si="6"/>
        <v>36</v>
      </c>
      <c r="AL55" s="18">
        <f t="shared" si="6"/>
        <v>15</v>
      </c>
      <c r="AM55" s="18">
        <f t="shared" si="6"/>
        <v>8</v>
      </c>
      <c r="AN55" s="18">
        <f t="shared" si="6"/>
        <v>0</v>
      </c>
      <c r="AO55" s="18">
        <f t="shared" si="6"/>
        <v>63</v>
      </c>
      <c r="AP55" s="18">
        <f t="shared" si="6"/>
        <v>34</v>
      </c>
      <c r="AQ55" s="18">
        <f t="shared" si="6"/>
        <v>13</v>
      </c>
      <c r="AR55" s="18">
        <f t="shared" si="6"/>
        <v>63</v>
      </c>
      <c r="AS55" s="18">
        <f t="shared" si="6"/>
        <v>34</v>
      </c>
      <c r="AT55" s="18">
        <f t="shared" si="6"/>
        <v>13</v>
      </c>
      <c r="AU55" s="18">
        <f t="shared" si="6"/>
        <v>3</v>
      </c>
      <c r="AV55" s="18">
        <f t="shared" si="6"/>
        <v>0</v>
      </c>
      <c r="AW55" s="18">
        <f t="shared" si="6"/>
        <v>0</v>
      </c>
      <c r="AX55" s="18">
        <f t="shared" si="6"/>
        <v>15</v>
      </c>
      <c r="AY55" s="18">
        <f t="shared" si="6"/>
        <v>0</v>
      </c>
      <c r="AZ55" s="18">
        <f t="shared" si="6"/>
        <v>0</v>
      </c>
      <c r="BA55" s="18">
        <f t="shared" si="6"/>
        <v>0</v>
      </c>
      <c r="BB55" s="18">
        <f t="shared" si="6"/>
        <v>0</v>
      </c>
      <c r="BC55" s="18">
        <f t="shared" si="6"/>
        <v>0</v>
      </c>
      <c r="BD55" s="18">
        <f t="shared" si="6"/>
        <v>0</v>
      </c>
      <c r="BE55" s="18">
        <f t="shared" si="6"/>
        <v>0</v>
      </c>
      <c r="BF55" s="18">
        <f t="shared" si="6"/>
        <v>19</v>
      </c>
      <c r="BG55" s="18">
        <f t="shared" si="6"/>
        <v>19</v>
      </c>
      <c r="BH55" s="18">
        <f t="shared" si="6"/>
        <v>0</v>
      </c>
      <c r="BI55" s="18">
        <f t="shared" si="6"/>
        <v>0</v>
      </c>
      <c r="BJ55" s="18">
        <f t="shared" si="6"/>
        <v>0</v>
      </c>
      <c r="BK55" s="18">
        <f t="shared" si="6"/>
        <v>1</v>
      </c>
      <c r="BL55" s="18">
        <f t="shared" si="6"/>
        <v>0</v>
      </c>
      <c r="BM55" s="18">
        <f t="shared" si="6"/>
        <v>0</v>
      </c>
      <c r="BN55" s="18">
        <f t="shared" si="6"/>
        <v>0</v>
      </c>
      <c r="BO55" s="18">
        <f t="shared" si="6"/>
        <v>0</v>
      </c>
      <c r="BP55" s="18">
        <f t="shared" si="6"/>
        <v>0</v>
      </c>
      <c r="BQ55" s="18">
        <f t="shared" si="6"/>
        <v>1</v>
      </c>
      <c r="BR55" s="18">
        <f t="shared" si="6"/>
        <v>0</v>
      </c>
      <c r="BS55" s="18">
        <f t="shared" si="6"/>
        <v>0</v>
      </c>
      <c r="BT55" s="18">
        <f t="shared" si="6"/>
        <v>0</v>
      </c>
      <c r="BU55" s="18">
        <f t="shared" si="6"/>
        <v>0</v>
      </c>
      <c r="BV55" s="18">
        <f t="shared" si="6"/>
        <v>12</v>
      </c>
      <c r="BW55" s="18">
        <f t="shared" si="6"/>
        <v>10</v>
      </c>
      <c r="BX55" s="18">
        <f t="shared" si="6"/>
        <v>2</v>
      </c>
      <c r="BY55" s="18">
        <f t="shared" si="6"/>
        <v>0</v>
      </c>
      <c r="BZ55" s="18">
        <f t="shared" si="6"/>
        <v>0</v>
      </c>
      <c r="CA55" s="18">
        <f t="shared" si="6"/>
        <v>0</v>
      </c>
      <c r="CB55" s="18">
        <f t="shared" si="6"/>
        <v>4</v>
      </c>
      <c r="CC55" s="18">
        <f t="shared" si="6"/>
        <v>11</v>
      </c>
      <c r="CD55" s="18">
        <f t="shared" si="6"/>
        <v>0</v>
      </c>
      <c r="CE55" s="18">
        <f t="shared" si="6"/>
        <v>0</v>
      </c>
      <c r="CF55" s="18">
        <f t="shared" si="6"/>
        <v>1</v>
      </c>
      <c r="CG55" s="18">
        <f t="shared" si="6"/>
        <v>0</v>
      </c>
      <c r="CH55" s="18">
        <f t="shared" si="6"/>
        <v>0</v>
      </c>
      <c r="CI55" s="18">
        <f t="shared" si="6"/>
        <v>0</v>
      </c>
      <c r="CJ55" s="18">
        <f t="shared" si="6"/>
        <v>0</v>
      </c>
      <c r="CK55" s="18">
        <f t="shared" si="6"/>
        <v>0</v>
      </c>
      <c r="CL55" s="18">
        <f t="shared" si="6"/>
        <v>0</v>
      </c>
      <c r="CM55" s="18">
        <f t="shared" si="6"/>
        <v>754</v>
      </c>
      <c r="CN55" s="18">
        <f t="shared" si="6"/>
        <v>419</v>
      </c>
      <c r="CO55" s="18">
        <f t="shared" si="6"/>
        <v>140</v>
      </c>
      <c r="CP55" s="18">
        <f t="shared" si="6"/>
        <v>96</v>
      </c>
      <c r="CQ55" s="18">
        <f t="shared" si="6"/>
        <v>0</v>
      </c>
      <c r="CR55" s="18">
        <f t="shared" ref="CR55:EI55" si="7">SUM(CR19:CR53)</f>
        <v>658</v>
      </c>
      <c r="CS55" s="18">
        <f t="shared" si="7"/>
        <v>399</v>
      </c>
      <c r="CT55" s="18">
        <f t="shared" si="7"/>
        <v>115</v>
      </c>
      <c r="CU55" s="18">
        <f t="shared" si="7"/>
        <v>658</v>
      </c>
      <c r="CV55" s="18">
        <f t="shared" si="7"/>
        <v>399</v>
      </c>
      <c r="CW55" s="18">
        <f t="shared" si="7"/>
        <v>115</v>
      </c>
      <c r="CX55" s="18">
        <f t="shared" si="7"/>
        <v>26</v>
      </c>
      <c r="CY55" s="18">
        <f t="shared" si="7"/>
        <v>0</v>
      </c>
      <c r="CZ55" s="18">
        <f t="shared" si="7"/>
        <v>0</v>
      </c>
      <c r="DA55" s="18">
        <f t="shared" si="7"/>
        <v>133</v>
      </c>
      <c r="DB55" s="18">
        <f t="shared" si="7"/>
        <v>0</v>
      </c>
      <c r="DC55" s="18">
        <f t="shared" si="7"/>
        <v>0</v>
      </c>
      <c r="DD55" s="18">
        <f t="shared" si="7"/>
        <v>0</v>
      </c>
      <c r="DE55" s="18">
        <f t="shared" si="7"/>
        <v>0</v>
      </c>
      <c r="DF55" s="18">
        <f t="shared" si="7"/>
        <v>0</v>
      </c>
      <c r="DG55" s="18">
        <f t="shared" si="7"/>
        <v>0</v>
      </c>
      <c r="DH55" s="18">
        <f t="shared" si="7"/>
        <v>0</v>
      </c>
      <c r="DI55" s="18">
        <f t="shared" si="7"/>
        <v>213</v>
      </c>
      <c r="DJ55" s="18">
        <f t="shared" si="7"/>
        <v>213</v>
      </c>
      <c r="DK55" s="18">
        <f t="shared" si="7"/>
        <v>0</v>
      </c>
      <c r="DL55" s="18">
        <f t="shared" si="7"/>
        <v>0</v>
      </c>
      <c r="DM55" s="18">
        <f t="shared" si="7"/>
        <v>0</v>
      </c>
      <c r="DN55" s="18">
        <f t="shared" si="7"/>
        <v>7</v>
      </c>
      <c r="DO55" s="18">
        <f t="shared" si="7"/>
        <v>0</v>
      </c>
      <c r="DP55" s="18">
        <f t="shared" si="7"/>
        <v>0</v>
      </c>
      <c r="DQ55" s="18">
        <f t="shared" si="7"/>
        <v>0</v>
      </c>
      <c r="DR55" s="18">
        <f t="shared" si="7"/>
        <v>0</v>
      </c>
      <c r="DS55" s="18">
        <f t="shared" si="7"/>
        <v>0</v>
      </c>
      <c r="DT55" s="18">
        <f t="shared" si="7"/>
        <v>7</v>
      </c>
      <c r="DU55" s="18">
        <f t="shared" si="7"/>
        <v>0</v>
      </c>
      <c r="DV55" s="18">
        <f t="shared" si="7"/>
        <v>0</v>
      </c>
      <c r="DW55" s="18">
        <f t="shared" si="7"/>
        <v>0</v>
      </c>
      <c r="DX55" s="18">
        <f t="shared" si="7"/>
        <v>0</v>
      </c>
      <c r="DY55" s="18">
        <f t="shared" si="7"/>
        <v>130</v>
      </c>
      <c r="DZ55" s="18">
        <f t="shared" si="7"/>
        <v>108</v>
      </c>
      <c r="EA55" s="18">
        <f t="shared" si="7"/>
        <v>22</v>
      </c>
      <c r="EB55" s="18">
        <f t="shared" si="7"/>
        <v>0</v>
      </c>
      <c r="EC55" s="18">
        <f t="shared" si="7"/>
        <v>0</v>
      </c>
      <c r="ED55" s="18">
        <f t="shared" si="7"/>
        <v>0</v>
      </c>
      <c r="EE55" s="18">
        <f t="shared" si="7"/>
        <v>48</v>
      </c>
      <c r="EF55" s="18">
        <f t="shared" si="7"/>
        <v>119</v>
      </c>
      <c r="EG55" s="18">
        <f t="shared" si="7"/>
        <v>0</v>
      </c>
      <c r="EH55" s="18">
        <f t="shared" si="7"/>
        <v>0</v>
      </c>
      <c r="EI55" s="18">
        <f t="shared" si="7"/>
        <v>8</v>
      </c>
      <c r="EJ55" s="18">
        <f t="shared" si="5"/>
        <v>0</v>
      </c>
      <c r="EK55" s="18">
        <f t="shared" ref="EK55:GV55" si="8">SUM(EK19:EK53)</f>
        <v>0</v>
      </c>
      <c r="EL55" s="18">
        <f t="shared" si="8"/>
        <v>0</v>
      </c>
      <c r="EM55" s="18">
        <f t="shared" si="8"/>
        <v>0</v>
      </c>
      <c r="EN55" s="18">
        <f t="shared" si="8"/>
        <v>0</v>
      </c>
      <c r="EO55" s="18">
        <f t="shared" si="8"/>
        <v>0</v>
      </c>
      <c r="EP55" s="18">
        <f t="shared" si="8"/>
        <v>728</v>
      </c>
      <c r="EQ55" s="18">
        <f t="shared" si="8"/>
        <v>311</v>
      </c>
      <c r="ER55" s="18">
        <f t="shared" si="8"/>
        <v>203</v>
      </c>
      <c r="ES55" s="18">
        <f t="shared" si="8"/>
        <v>598</v>
      </c>
      <c r="ET55" s="18">
        <f t="shared" si="8"/>
        <v>265</v>
      </c>
      <c r="EU55" s="18">
        <f t="shared" si="8"/>
        <v>177</v>
      </c>
      <c r="EV55" s="18">
        <f t="shared" si="8"/>
        <v>15</v>
      </c>
      <c r="EW55" s="18">
        <f t="shared" si="8"/>
        <v>0</v>
      </c>
      <c r="EX55" s="18">
        <f t="shared" si="8"/>
        <v>0</v>
      </c>
      <c r="EY55" s="18">
        <f t="shared" si="8"/>
        <v>323</v>
      </c>
      <c r="EZ55" s="18">
        <f t="shared" si="8"/>
        <v>141</v>
      </c>
      <c r="FA55" s="18">
        <f t="shared" si="8"/>
        <v>137</v>
      </c>
      <c r="FB55" s="18">
        <f t="shared" si="8"/>
        <v>323</v>
      </c>
      <c r="FC55" s="18">
        <f t="shared" si="8"/>
        <v>141</v>
      </c>
      <c r="FD55" s="18">
        <f t="shared" si="8"/>
        <v>137</v>
      </c>
      <c r="FE55" s="18">
        <f t="shared" si="8"/>
        <v>0</v>
      </c>
      <c r="FF55" s="18">
        <f t="shared" si="8"/>
        <v>0</v>
      </c>
      <c r="FG55" s="18">
        <f t="shared" si="8"/>
        <v>0</v>
      </c>
      <c r="FH55" s="18">
        <f t="shared" si="8"/>
        <v>23393</v>
      </c>
      <c r="FI55" s="18">
        <f t="shared" si="8"/>
        <v>5294</v>
      </c>
      <c r="FJ55" s="18">
        <f t="shared" si="8"/>
        <v>4346</v>
      </c>
      <c r="FK55" s="18">
        <f t="shared" si="8"/>
        <v>17513</v>
      </c>
      <c r="FL55" s="18">
        <f t="shared" si="8"/>
        <v>4462</v>
      </c>
      <c r="FM55" s="18">
        <f t="shared" si="8"/>
        <v>3360</v>
      </c>
      <c r="FN55" s="18">
        <f t="shared" si="8"/>
        <v>0</v>
      </c>
      <c r="FO55" s="18">
        <f t="shared" si="8"/>
        <v>5136</v>
      </c>
      <c r="FP55" s="18">
        <f t="shared" si="8"/>
        <v>1940</v>
      </c>
      <c r="FQ55" s="18">
        <f t="shared" si="8"/>
        <v>1990</v>
      </c>
      <c r="FR55" s="18">
        <f t="shared" si="8"/>
        <v>5136</v>
      </c>
      <c r="FS55" s="18">
        <f t="shared" si="8"/>
        <v>1940</v>
      </c>
      <c r="FT55" s="18">
        <f t="shared" si="8"/>
        <v>1990</v>
      </c>
      <c r="FU55" s="18">
        <f t="shared" si="8"/>
        <v>0</v>
      </c>
      <c r="FV55" s="18">
        <f t="shared" si="8"/>
        <v>50</v>
      </c>
      <c r="FW55" s="18">
        <f t="shared" si="8"/>
        <v>48</v>
      </c>
      <c r="FX55" s="18">
        <f t="shared" si="8"/>
        <v>29</v>
      </c>
      <c r="FY55" s="18">
        <f t="shared" si="8"/>
        <v>0</v>
      </c>
      <c r="FZ55" s="18">
        <f t="shared" si="8"/>
        <v>2</v>
      </c>
      <c r="GA55" s="18">
        <f t="shared" si="8"/>
        <v>1</v>
      </c>
      <c r="GB55" s="18">
        <f t="shared" si="8"/>
        <v>2</v>
      </c>
      <c r="GC55" s="18">
        <f t="shared" si="8"/>
        <v>15</v>
      </c>
      <c r="GD55" s="18">
        <f t="shared" si="8"/>
        <v>24</v>
      </c>
      <c r="GE55" s="18">
        <f t="shared" si="8"/>
        <v>9</v>
      </c>
      <c r="GF55" s="18">
        <f t="shared" si="8"/>
        <v>38587</v>
      </c>
      <c r="GG55" s="18">
        <f t="shared" si="8"/>
        <v>27342</v>
      </c>
      <c r="GH55" s="18">
        <f t="shared" si="8"/>
        <v>10707</v>
      </c>
      <c r="GI55" s="18">
        <f t="shared" si="8"/>
        <v>538</v>
      </c>
      <c r="GJ55" s="18">
        <f t="shared" si="8"/>
        <v>538</v>
      </c>
      <c r="GK55" s="18">
        <f t="shared" si="8"/>
        <v>0</v>
      </c>
      <c r="GL55" s="18">
        <f t="shared" si="8"/>
        <v>0</v>
      </c>
      <c r="GM55" s="18">
        <f t="shared" si="8"/>
        <v>0</v>
      </c>
      <c r="GN55" s="18">
        <f t="shared" si="8"/>
        <v>38587</v>
      </c>
      <c r="GO55" s="18">
        <f t="shared" si="8"/>
        <v>38265</v>
      </c>
      <c r="GP55" s="18">
        <f t="shared" si="8"/>
        <v>0</v>
      </c>
      <c r="GQ55" s="18">
        <f t="shared" si="8"/>
        <v>37673</v>
      </c>
      <c r="GR55" s="18">
        <f t="shared" si="8"/>
        <v>0</v>
      </c>
      <c r="GS55" s="18">
        <f t="shared" si="8"/>
        <v>0</v>
      </c>
      <c r="GT55" s="18">
        <f t="shared" si="8"/>
        <v>0</v>
      </c>
      <c r="GU55" s="18">
        <f t="shared" si="8"/>
        <v>63</v>
      </c>
      <c r="GV55" s="18">
        <f t="shared" si="8"/>
        <v>0</v>
      </c>
      <c r="GW55" s="18">
        <f t="shared" ref="GW55:GY55" si="9">SUM(GW19:GW53)</f>
        <v>0</v>
      </c>
      <c r="GX55" s="18">
        <f t="shared" si="9"/>
        <v>259</v>
      </c>
      <c r="GY55" s="18">
        <f t="shared" si="9"/>
        <v>0</v>
      </c>
    </row>
    <row r="56" spans="1:215" ht="24" customHeight="1" x14ac:dyDescent="0.25"/>
    <row r="58" spans="1:215" x14ac:dyDescent="0.25">
      <c r="C58" s="20"/>
      <c r="D58" s="20"/>
      <c r="E58" s="20"/>
      <c r="F58" s="20"/>
      <c r="G58" s="20"/>
      <c r="H58" s="20"/>
      <c r="I58" s="20"/>
    </row>
    <row r="59" spans="1:215" x14ac:dyDescent="0.25">
      <c r="C59" s="20"/>
      <c r="D59" s="20"/>
      <c r="E59" s="20"/>
      <c r="F59" s="20"/>
      <c r="G59" s="20"/>
      <c r="H59" s="20"/>
      <c r="I59" s="20"/>
    </row>
    <row r="60" spans="1:215" x14ac:dyDescent="0.25">
      <c r="C60" s="20"/>
      <c r="D60" s="20"/>
      <c r="E60" s="20"/>
      <c r="F60" s="20"/>
      <c r="G60" s="20"/>
      <c r="H60" s="20"/>
      <c r="I60" s="20"/>
    </row>
    <row r="61" spans="1:215" x14ac:dyDescent="0.25">
      <c r="C61" s="20"/>
      <c r="D61" s="20"/>
      <c r="E61" s="20"/>
      <c r="F61" s="20"/>
      <c r="G61" s="20"/>
      <c r="H61" s="20"/>
      <c r="I61" s="20"/>
    </row>
    <row r="62" spans="1:215" x14ac:dyDescent="0.25">
      <c r="C62" s="20"/>
      <c r="D62" s="20"/>
      <c r="E62" s="20"/>
      <c r="F62" s="20"/>
      <c r="G62" s="20"/>
      <c r="H62" s="20"/>
      <c r="I62" s="20"/>
    </row>
    <row r="63" spans="1:215" x14ac:dyDescent="0.25">
      <c r="C63" s="20"/>
      <c r="D63" s="20"/>
      <c r="E63" s="20"/>
      <c r="F63" s="20"/>
      <c r="G63" s="20"/>
      <c r="H63" s="20"/>
      <c r="I63" s="20"/>
    </row>
    <row r="64" spans="1:215" x14ac:dyDescent="0.25">
      <c r="C64" s="20"/>
      <c r="D64" s="20"/>
      <c r="E64" s="20"/>
      <c r="F64" s="20"/>
      <c r="G64" s="20"/>
      <c r="H64" s="20"/>
      <c r="I64" s="20"/>
    </row>
    <row r="65" spans="3:9" x14ac:dyDescent="0.25">
      <c r="C65" s="20"/>
      <c r="D65" s="20"/>
      <c r="E65" s="20"/>
      <c r="F65" s="20"/>
      <c r="G65" s="20"/>
      <c r="H65" s="20"/>
      <c r="I65" s="20"/>
    </row>
    <row r="66" spans="3:9" x14ac:dyDescent="0.25">
      <c r="C66" s="20"/>
      <c r="D66" s="20"/>
      <c r="E66" s="20"/>
      <c r="F66" s="20"/>
      <c r="G66" s="20"/>
      <c r="H66" s="20"/>
      <c r="I66" s="20"/>
    </row>
  </sheetData>
  <sheetProtection algorithmName="SHA-512" hashValue="tTUSDqP/vzgUdQop2Wk5RKCbOopeirjYpuT/+9fal0TAhDIatE2HkCS3+AWVNmbu6DTMpDLMYLniU87kQPBdxw==" saltValue="E6bxwTdrFsWy3buXbF0OJA==" spinCount="100000" sheet="1" selectLockedCells="1"/>
  <mergeCells count="251">
    <mergeCell ref="C5:C7"/>
    <mergeCell ref="B5:B7"/>
    <mergeCell ref="A1:A7"/>
    <mergeCell ref="C1:C3"/>
    <mergeCell ref="D1:D5"/>
    <mergeCell ref="GZ4:GZ7"/>
    <mergeCell ref="J3:K4"/>
    <mergeCell ref="L3:N4"/>
    <mergeCell ref="P3:Q4"/>
    <mergeCell ref="S3:T4"/>
    <mergeCell ref="U3:V4"/>
    <mergeCell ref="AH2:AH5"/>
    <mergeCell ref="Z2:Z5"/>
    <mergeCell ref="AA2:AA5"/>
    <mergeCell ref="AB2:AB5"/>
    <mergeCell ref="AC2:AC5"/>
    <mergeCell ref="AD2:AD5"/>
    <mergeCell ref="AK2:AW2"/>
    <mergeCell ref="CM2:CM5"/>
    <mergeCell ref="AK3:AK5"/>
    <mergeCell ref="EP1:FU1"/>
    <mergeCell ref="FV1:GE1"/>
    <mergeCell ref="GF1:GY1"/>
    <mergeCell ref="GI3:GI5"/>
    <mergeCell ref="HB6:HB7"/>
    <mergeCell ref="HC6:HC7"/>
    <mergeCell ref="HG4:HG7"/>
    <mergeCell ref="HF4:HF7"/>
    <mergeCell ref="HE4:HE7"/>
    <mergeCell ref="HD4:HD7"/>
    <mergeCell ref="HB4:HC5"/>
    <mergeCell ref="HA4:HA7"/>
    <mergeCell ref="FH6:FN6"/>
    <mergeCell ref="FO6:FU6"/>
    <mergeCell ref="GE3:GE5"/>
    <mergeCell ref="FV2:FV5"/>
    <mergeCell ref="GG2:GM2"/>
    <mergeCell ref="GZ1:HG3"/>
    <mergeCell ref="GA3:GB4"/>
    <mergeCell ref="GJ3:GL4"/>
    <mergeCell ref="GS3:GT4"/>
    <mergeCell ref="GO3:GR4"/>
    <mergeCell ref="GU3:GW4"/>
    <mergeCell ref="GX3:GY4"/>
    <mergeCell ref="GH3:GH5"/>
    <mergeCell ref="FI3:FI5"/>
    <mergeCell ref="GN2:GN5"/>
    <mergeCell ref="GO2:GY2"/>
    <mergeCell ref="GM3:GM5"/>
    <mergeCell ref="GG3:GG5"/>
    <mergeCell ref="GF2:GF5"/>
    <mergeCell ref="GC3:GC5"/>
    <mergeCell ref="GD3:GD5"/>
    <mergeCell ref="FP3:FP5"/>
    <mergeCell ref="FW3:FW5"/>
    <mergeCell ref="FX3:FX5"/>
    <mergeCell ref="FY3:FY5"/>
    <mergeCell ref="FZ3:FZ5"/>
    <mergeCell ref="FW2:GB2"/>
    <mergeCell ref="GC2:GE2"/>
    <mergeCell ref="FI2:FJ2"/>
    <mergeCell ref="EQ2:ER2"/>
    <mergeCell ref="ES2:EX2"/>
    <mergeCell ref="FK2:FN2"/>
    <mergeCell ref="FJ3:FJ5"/>
    <mergeCell ref="FL3:FM4"/>
    <mergeCell ref="FO2:FO5"/>
    <mergeCell ref="FP2:FQ2"/>
    <mergeCell ref="FR2:FU2"/>
    <mergeCell ref="FQ3:FQ5"/>
    <mergeCell ref="FS3:FT4"/>
    <mergeCell ref="FK3:FK5"/>
    <mergeCell ref="FN3:FN5"/>
    <mergeCell ref="ET3:EU4"/>
    <mergeCell ref="AE2:AE5"/>
    <mergeCell ref="AF2:AF5"/>
    <mergeCell ref="FB2:FG2"/>
    <mergeCell ref="FC3:FD4"/>
    <mergeCell ref="AI2:AI5"/>
    <mergeCell ref="AL3:AL5"/>
    <mergeCell ref="AM3:AM5"/>
    <mergeCell ref="AN3:AN5"/>
    <mergeCell ref="P2:V2"/>
    <mergeCell ref="W2:W5"/>
    <mergeCell ref="X2:Y2"/>
    <mergeCell ref="Y3:Y5"/>
    <mergeCell ref="EP2:EP5"/>
    <mergeCell ref="CQ3:CQ5"/>
    <mergeCell ref="CR3:CR5"/>
    <mergeCell ref="EJ3:EJ5"/>
    <mergeCell ref="EK3:EK5"/>
    <mergeCell ref="EL3:EL5"/>
    <mergeCell ref="EZ3:EZ5"/>
    <mergeCell ref="FA3:FA5"/>
    <mergeCell ref="EQ3:EQ5"/>
    <mergeCell ref="CO3:CO5"/>
    <mergeCell ref="EN3:EN5"/>
    <mergeCell ref="CS4:CS5"/>
    <mergeCell ref="E1:AI1"/>
    <mergeCell ref="AJ1:EO1"/>
    <mergeCell ref="G4:G5"/>
    <mergeCell ref="H4:H5"/>
    <mergeCell ref="I4:I5"/>
    <mergeCell ref="AP4:AP5"/>
    <mergeCell ref="AQ4:AQ5"/>
    <mergeCell ref="AR4:AR5"/>
    <mergeCell ref="AS4:AU4"/>
    <mergeCell ref="AV4:AV5"/>
    <mergeCell ref="AW4:AW5"/>
    <mergeCell ref="CK3:CK5"/>
    <mergeCell ref="CL3:CL5"/>
    <mergeCell ref="CG2:CL2"/>
    <mergeCell ref="CN2:CZ2"/>
    <mergeCell ref="EJ2:EO2"/>
    <mergeCell ref="EO3:EO5"/>
    <mergeCell ref="E2:E5"/>
    <mergeCell ref="R3:R5"/>
    <mergeCell ref="X3:X5"/>
    <mergeCell ref="AO3:AO5"/>
    <mergeCell ref="AP3:AW3"/>
    <mergeCell ref="CH3:CH5"/>
    <mergeCell ref="CP3:CP5"/>
    <mergeCell ref="B54:D54"/>
    <mergeCell ref="B55:D55"/>
    <mergeCell ref="AJ6:AM6"/>
    <mergeCell ref="G2:I3"/>
    <mergeCell ref="J2:N2"/>
    <mergeCell ref="FR3:FR5"/>
    <mergeCell ref="FU3:FU5"/>
    <mergeCell ref="EV3:EV5"/>
    <mergeCell ref="EW3:EW5"/>
    <mergeCell ref="FB3:FB5"/>
    <mergeCell ref="FE3:FE5"/>
    <mergeCell ref="FH2:FH5"/>
    <mergeCell ref="ER3:ER5"/>
    <mergeCell ref="ES3:ES5"/>
    <mergeCell ref="EY2:EY5"/>
    <mergeCell ref="EZ2:FA2"/>
    <mergeCell ref="FF3:FF5"/>
    <mergeCell ref="FG3:FG5"/>
    <mergeCell ref="CG3:CG5"/>
    <mergeCell ref="CY4:CY5"/>
    <mergeCell ref="CZ4:CZ5"/>
    <mergeCell ref="EM3:EM5"/>
    <mergeCell ref="CI3:CI5"/>
    <mergeCell ref="O2:O5"/>
    <mergeCell ref="CT4:CT5"/>
    <mergeCell ref="CU4:CU5"/>
    <mergeCell ref="CS3:CZ3"/>
    <mergeCell ref="EX3:EX5"/>
    <mergeCell ref="DL4:DL5"/>
    <mergeCell ref="DM4:DM5"/>
    <mergeCell ref="DO4:DO5"/>
    <mergeCell ref="DP4:DS4"/>
    <mergeCell ref="DT4:DT5"/>
    <mergeCell ref="DU4:DX4"/>
    <mergeCell ref="DZ4:DZ5"/>
    <mergeCell ref="EA4:EA5"/>
    <mergeCell ref="EB4:EB5"/>
    <mergeCell ref="EC4:EC5"/>
    <mergeCell ref="CV4:CX4"/>
    <mergeCell ref="DJ4:DJ5"/>
    <mergeCell ref="DK4:DK5"/>
    <mergeCell ref="EP6:EX6"/>
    <mergeCell ref="EY6:FG6"/>
    <mergeCell ref="AN6:AQ6"/>
    <mergeCell ref="AR6:AU6"/>
    <mergeCell ref="CM6:CP6"/>
    <mergeCell ref="CQ6:CT6"/>
    <mergeCell ref="CU6:CX6"/>
    <mergeCell ref="CY6:DB6"/>
    <mergeCell ref="CB6:CF6"/>
    <mergeCell ref="CG6:CL6"/>
    <mergeCell ref="DC6:DF6"/>
    <mergeCell ref="DG6:DJ6"/>
    <mergeCell ref="DK6:DN6"/>
    <mergeCell ref="DO6:DR6"/>
    <mergeCell ref="DS6:DV6"/>
    <mergeCell ref="DW6:DZ6"/>
    <mergeCell ref="EA6:ED6"/>
    <mergeCell ref="EE6:EI6"/>
    <mergeCell ref="EJ6:EO6"/>
    <mergeCell ref="F2:F5"/>
    <mergeCell ref="AV6:AY6"/>
    <mergeCell ref="AZ6:BC6"/>
    <mergeCell ref="BD6:BG6"/>
    <mergeCell ref="BH6:BK6"/>
    <mergeCell ref="BL6:BO6"/>
    <mergeCell ref="BP6:BS6"/>
    <mergeCell ref="BT6:BW6"/>
    <mergeCell ref="BX6:CA6"/>
    <mergeCell ref="BV3:BV5"/>
    <mergeCell ref="BW3:BZ3"/>
    <mergeCell ref="BW4:BW5"/>
    <mergeCell ref="BX4:BX5"/>
    <mergeCell ref="BY4:BY5"/>
    <mergeCell ref="BZ4:BZ5"/>
    <mergeCell ref="CA2:CF2"/>
    <mergeCell ref="CA3:CA5"/>
    <mergeCell ref="CB3:CB5"/>
    <mergeCell ref="CC3:CC5"/>
    <mergeCell ref="CD3:CD5"/>
    <mergeCell ref="CE3:CE5"/>
    <mergeCell ref="CF3:CF5"/>
    <mergeCell ref="AG2:AG5"/>
    <mergeCell ref="AJ2:AJ5"/>
    <mergeCell ref="AX2:BJ2"/>
    <mergeCell ref="BK2:BZ2"/>
    <mergeCell ref="AY3:BE3"/>
    <mergeCell ref="AZ4:BA4"/>
    <mergeCell ref="AX3:AX5"/>
    <mergeCell ref="AY4:AY5"/>
    <mergeCell ref="BB4:BB5"/>
    <mergeCell ref="BC4:BD4"/>
    <mergeCell ref="BE4:BE5"/>
    <mergeCell ref="BF3:BF5"/>
    <mergeCell ref="BG3:BJ3"/>
    <mergeCell ref="BG4:BG5"/>
    <mergeCell ref="BH4:BH5"/>
    <mergeCell ref="BI4:BI5"/>
    <mergeCell ref="BJ4:BJ5"/>
    <mergeCell ref="BK3:BK5"/>
    <mergeCell ref="BL3:BU3"/>
    <mergeCell ref="BL4:BL5"/>
    <mergeCell ref="BQ4:BQ5"/>
    <mergeCell ref="BM4:BP4"/>
    <mergeCell ref="BR4:BU4"/>
    <mergeCell ref="CJ3:CJ5"/>
    <mergeCell ref="CN3:CN5"/>
    <mergeCell ref="DA2:DM2"/>
    <mergeCell ref="DN2:EC2"/>
    <mergeCell ref="ED2:EI2"/>
    <mergeCell ref="DA3:DA5"/>
    <mergeCell ref="DB3:DH3"/>
    <mergeCell ref="DI3:DI5"/>
    <mergeCell ref="DJ3:DM3"/>
    <mergeCell ref="DN3:DN5"/>
    <mergeCell ref="DO3:DX3"/>
    <mergeCell ref="DY3:DY5"/>
    <mergeCell ref="DZ3:EC3"/>
    <mergeCell ref="ED3:ED5"/>
    <mergeCell ref="EE3:EE5"/>
    <mergeCell ref="EF3:EF5"/>
    <mergeCell ref="EG3:EG5"/>
    <mergeCell ref="EH3:EH5"/>
    <mergeCell ref="EI3:EI5"/>
    <mergeCell ref="DB4:DB5"/>
    <mergeCell ref="DC4:DD4"/>
    <mergeCell ref="DE4:DE5"/>
    <mergeCell ref="DF4:DG4"/>
    <mergeCell ref="DH4:DH5"/>
  </mergeCells>
  <conditionalFormatting sqref="B2">
    <cfRule type="cellIs" dxfId="14" priority="7" operator="equal">
      <formula>FALSE</formula>
    </cfRule>
    <cfRule type="cellIs" dxfId="13" priority="8" operator="equal">
      <formula>TRUE</formula>
    </cfRule>
  </conditionalFormatting>
  <conditionalFormatting sqref="B4">
    <cfRule type="cellIs" dxfId="12" priority="5" operator="equal">
      <formula>FALSE</formula>
    </cfRule>
    <cfRule type="cellIs" dxfId="11" priority="6" operator="equal">
      <formula>TRUE</formula>
    </cfRule>
  </conditionalFormatting>
  <dataValidations count="1">
    <dataValidation type="list" allowBlank="1" showInputMessage="1" showErrorMessage="1" sqref="C4">
      <formula1>$A$8:$A$53</formula1>
    </dataValidation>
  </dataValidations>
  <pageMargins left="0.7" right="0.7" top="0.75" bottom="0.75" header="0.3" footer="0.3"/>
  <pageSetup paperSize="9" orientation="portrait" verticalDpi="0" r:id="rId1"/>
  <ignoredErrors>
    <ignoredError sqref="E6:F6 G6:J6 M6:AI6 K6:L6 FV6:GE6 GF6:GY6" numberStoredAsText="1"/>
    <ignoredError sqref="EJ54:GY55 E54:E55 G54:AE5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9"/>
  <sheetViews>
    <sheetView view="pageBreakPreview" zoomScaleNormal="100" zoomScaleSheetLayoutView="100" workbookViewId="0">
      <selection activeCell="J39" sqref="J39"/>
    </sheetView>
  </sheetViews>
  <sheetFormatPr defaultRowHeight="12.75" x14ac:dyDescent="0.2"/>
  <cols>
    <col min="1" max="1" width="12.28515625" style="92" customWidth="1"/>
    <col min="2" max="2" width="6.85546875" style="92" customWidth="1"/>
    <col min="3" max="4" width="10.7109375" style="78" customWidth="1"/>
    <col min="5" max="5" width="11.42578125" style="78" customWidth="1"/>
    <col min="6" max="6" width="12" style="78" customWidth="1"/>
    <col min="7" max="7" width="11.85546875" style="78" customWidth="1"/>
    <col min="8" max="8" width="10.7109375" style="78" customWidth="1"/>
    <col min="9" max="9" width="9.140625" style="78" customWidth="1"/>
    <col min="10" max="10" width="9.85546875" style="78" customWidth="1"/>
    <col min="11" max="11" width="11.42578125" style="78" customWidth="1"/>
    <col min="12" max="12" width="9.140625" style="78" customWidth="1"/>
    <col min="13" max="13" width="9.5703125" style="78" customWidth="1"/>
    <col min="14" max="14" width="10.7109375" style="78" customWidth="1"/>
    <col min="15" max="15" width="11.5703125" style="78" customWidth="1"/>
    <col min="16" max="16" width="10.85546875" style="78" customWidth="1"/>
    <col min="17" max="16384" width="9.140625" style="78"/>
  </cols>
  <sheetData>
    <row r="1" spans="1:16" ht="15.75" customHeight="1" x14ac:dyDescent="0.2">
      <c r="A1" s="496" t="s">
        <v>148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</row>
    <row r="2" spans="1:16" ht="15.75" customHeight="1" x14ac:dyDescent="0.2">
      <c r="A2" s="498" t="s">
        <v>325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</row>
    <row r="3" spans="1:16" ht="13.5" customHeight="1" x14ac:dyDescent="0.2">
      <c r="A3" s="519" t="s">
        <v>163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</row>
    <row r="4" spans="1:16" x14ac:dyDescent="0.2">
      <c r="A4" s="489"/>
      <c r="B4" s="489" t="s">
        <v>0</v>
      </c>
      <c r="C4" s="489" t="s">
        <v>489</v>
      </c>
      <c r="D4" s="489" t="s">
        <v>6</v>
      </c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</row>
    <row r="5" spans="1:16" ht="12.75" customHeight="1" x14ac:dyDescent="0.2">
      <c r="A5" s="489"/>
      <c r="B5" s="489"/>
      <c r="C5" s="489"/>
      <c r="D5" s="489" t="s">
        <v>80</v>
      </c>
      <c r="E5" s="489" t="s">
        <v>323</v>
      </c>
      <c r="F5" s="489" t="s">
        <v>490</v>
      </c>
      <c r="G5" s="489" t="s">
        <v>491</v>
      </c>
      <c r="H5" s="489" t="s">
        <v>164</v>
      </c>
      <c r="I5" s="489" t="s">
        <v>21</v>
      </c>
      <c r="J5" s="489"/>
      <c r="K5" s="489"/>
      <c r="L5" s="489"/>
      <c r="M5" s="489"/>
      <c r="N5" s="489"/>
      <c r="O5" s="489"/>
      <c r="P5" s="489"/>
    </row>
    <row r="6" spans="1:16" x14ac:dyDescent="0.2">
      <c r="A6" s="489"/>
      <c r="B6" s="489"/>
      <c r="C6" s="489"/>
      <c r="D6" s="489"/>
      <c r="E6" s="489"/>
      <c r="F6" s="489"/>
      <c r="G6" s="489"/>
      <c r="H6" s="489"/>
      <c r="I6" s="489" t="s">
        <v>80</v>
      </c>
      <c r="J6" s="489" t="s">
        <v>323</v>
      </c>
      <c r="K6" s="489" t="s">
        <v>492</v>
      </c>
      <c r="L6" s="489" t="s">
        <v>319</v>
      </c>
      <c r="M6" s="489"/>
      <c r="N6" s="489"/>
      <c r="O6" s="489" t="s">
        <v>493</v>
      </c>
      <c r="P6" s="489" t="s">
        <v>494</v>
      </c>
    </row>
    <row r="7" spans="1:16" ht="75.75" customHeight="1" x14ac:dyDescent="0.2">
      <c r="A7" s="489"/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84" t="s">
        <v>80</v>
      </c>
      <c r="M7" s="84" t="s">
        <v>323</v>
      </c>
      <c r="N7" s="84" t="s">
        <v>165</v>
      </c>
      <c r="O7" s="489"/>
      <c r="P7" s="489"/>
    </row>
    <row r="8" spans="1:16" x14ac:dyDescent="0.2">
      <c r="A8" s="93" t="s">
        <v>147</v>
      </c>
      <c r="B8" s="93" t="s">
        <v>144</v>
      </c>
      <c r="C8" s="94" t="s">
        <v>148</v>
      </c>
      <c r="D8" s="94" t="s">
        <v>149</v>
      </c>
      <c r="E8" s="94" t="s">
        <v>150</v>
      </c>
      <c r="F8" s="93" t="s">
        <v>151</v>
      </c>
      <c r="G8" s="94" t="s">
        <v>152</v>
      </c>
      <c r="H8" s="93" t="s">
        <v>153</v>
      </c>
      <c r="I8" s="94" t="s">
        <v>154</v>
      </c>
      <c r="J8" s="93" t="s">
        <v>155</v>
      </c>
      <c r="K8" s="93" t="s">
        <v>156</v>
      </c>
      <c r="L8" s="93" t="s">
        <v>157</v>
      </c>
      <c r="M8" s="94" t="s">
        <v>158</v>
      </c>
      <c r="N8" s="94" t="s">
        <v>159</v>
      </c>
      <c r="O8" s="93">
        <v>15</v>
      </c>
      <c r="P8" s="93">
        <v>16</v>
      </c>
    </row>
    <row r="9" spans="1:16" ht="27" customHeight="1" x14ac:dyDescent="0.2">
      <c r="A9" s="95" t="s">
        <v>67</v>
      </c>
      <c r="B9" s="93" t="s">
        <v>102</v>
      </c>
      <c r="C9" s="96">
        <f>VLOOKUP('Таблица для заполнения'!$C$4,'Таблица для заполнения'!$A$8:$HG$53,36,0)</f>
        <v>0</v>
      </c>
      <c r="D9" s="96">
        <f>VLOOKUP('Таблица для заполнения'!$C$4,'Таблица для заполнения'!$A$8:$HG$53,37,0)</f>
        <v>0</v>
      </c>
      <c r="E9" s="96">
        <f>VLOOKUP('Таблица для заполнения'!$C$4,'Таблица для заполнения'!$A$8:$HG$53,38,0)</f>
        <v>0</v>
      </c>
      <c r="F9" s="96">
        <f>VLOOKUP('Таблица для заполнения'!$C$4,'Таблица для заполнения'!$A$8:$HG$53,39,0)</f>
        <v>0</v>
      </c>
      <c r="G9" s="96">
        <f>VLOOKUP('Таблица для заполнения'!$C$4,'Таблица для заполнения'!$A$8:$HG$53,40,0)</f>
        <v>0</v>
      </c>
      <c r="H9" s="96">
        <f>VLOOKUP('Таблица для заполнения'!$C$4,'Таблица для заполнения'!$A$8:$HG$53,41,0)</f>
        <v>0</v>
      </c>
      <c r="I9" s="96">
        <f>VLOOKUP('Таблица для заполнения'!$C$4,'Таблица для заполнения'!$A$8:$HG$53,42,0)</f>
        <v>0</v>
      </c>
      <c r="J9" s="96">
        <f>VLOOKUP('Таблица для заполнения'!$C$4,'Таблица для заполнения'!$A$8:$HG$53,43,0)</f>
        <v>0</v>
      </c>
      <c r="K9" s="96">
        <f>VLOOKUP('Таблица для заполнения'!$C$4,'Таблица для заполнения'!$A$8:$HG$53,44,0)</f>
        <v>0</v>
      </c>
      <c r="L9" s="96">
        <f>VLOOKUP('Таблица для заполнения'!$C$4,'Таблица для заполнения'!$A$8:$HG$53,45,0)</f>
        <v>0</v>
      </c>
      <c r="M9" s="96">
        <f>VLOOKUP('Таблица для заполнения'!$C$4,'Таблица для заполнения'!$A$8:$HG$53,46,0)</f>
        <v>0</v>
      </c>
      <c r="N9" s="96">
        <f>VLOOKUP('Таблица для заполнения'!$C$4,'Таблица для заполнения'!$A$8:$HG$53,47,0)</f>
        <v>0</v>
      </c>
      <c r="O9" s="96">
        <f>VLOOKUP('Таблица для заполнения'!$C$4,'Таблица для заполнения'!$A$8:$HG$53,48,0)</f>
        <v>0</v>
      </c>
      <c r="P9" s="96">
        <f>VLOOKUP('Таблица для заполнения'!$C$4,'Таблица для заполнения'!$A$8:$HG$53,49,0)</f>
        <v>0</v>
      </c>
    </row>
    <row r="10" spans="1:16" ht="38.25" x14ac:dyDescent="0.2">
      <c r="A10" s="95" t="s">
        <v>68</v>
      </c>
      <c r="B10" s="93" t="s">
        <v>103</v>
      </c>
      <c r="C10" s="96">
        <f>VLOOKUP('Таблица для заполнения'!$C$4,'Таблица для заполнения'!$A$8:$HG$53,91,0)</f>
        <v>0</v>
      </c>
      <c r="D10" s="96">
        <f>VLOOKUP('Таблица для заполнения'!$C$4,'Таблица для заполнения'!$A$8:$HG$53,92,0)</f>
        <v>0</v>
      </c>
      <c r="E10" s="96">
        <f>VLOOKUP('Таблица для заполнения'!$C$4,'Таблица для заполнения'!$A$8:$HG$53,93,0)</f>
        <v>0</v>
      </c>
      <c r="F10" s="96">
        <f>VLOOKUP('Таблица для заполнения'!$C$4,'Таблица для заполнения'!$A$8:$HG$53,94,0)</f>
        <v>0</v>
      </c>
      <c r="G10" s="96">
        <f>VLOOKUP('Таблица для заполнения'!$C$4,'Таблица для заполнения'!$A$8:$HG$53,95,0)</f>
        <v>0</v>
      </c>
      <c r="H10" s="96">
        <f>VLOOKUP('Таблица для заполнения'!$C$4,'Таблица для заполнения'!$A$8:$HG$53,96,0)</f>
        <v>0</v>
      </c>
      <c r="I10" s="96">
        <f>VLOOKUP('Таблица для заполнения'!$C$4,'Таблица для заполнения'!$A$8:$HG$53,97,0)</f>
        <v>0</v>
      </c>
      <c r="J10" s="96">
        <f>VLOOKUP('Таблица для заполнения'!$C$4,'Таблица для заполнения'!$A$8:$HG$53,98,0)</f>
        <v>0</v>
      </c>
      <c r="K10" s="96">
        <f>VLOOKUP('Таблица для заполнения'!$C$4,'Таблица для заполнения'!$A$8:$HG$53,99,0)</f>
        <v>0</v>
      </c>
      <c r="L10" s="96">
        <f>VLOOKUP('Таблица для заполнения'!$C$4,'Таблица для заполнения'!$A$8:$HG$53,100,0)</f>
        <v>0</v>
      </c>
      <c r="M10" s="96">
        <f>VLOOKUP('Таблица для заполнения'!$C$4,'Таблица для заполнения'!$A$8:$HG$53,101,0)</f>
        <v>0</v>
      </c>
      <c r="N10" s="96">
        <f>VLOOKUP('Таблица для заполнения'!$C$4,'Таблица для заполнения'!$A$8:$HG$53,102,0)</f>
        <v>0</v>
      </c>
      <c r="O10" s="96">
        <f>VLOOKUP('Таблица для заполнения'!$C$4,'Таблица для заполнения'!$A$8:$HG$53,103,0)</f>
        <v>0</v>
      </c>
      <c r="P10" s="96">
        <f>VLOOKUP('Таблица для заполнения'!$C$4,'Таблица для заполнения'!$A$8:$HG$53,104,0)</f>
        <v>0</v>
      </c>
    </row>
    <row r="11" spans="1:16" ht="20.25" customHeight="1" x14ac:dyDescent="0.2">
      <c r="A11" s="490"/>
      <c r="B11" s="490"/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82"/>
      <c r="P11" s="90"/>
    </row>
    <row r="12" spans="1:16" ht="15" customHeight="1" x14ac:dyDescent="0.25">
      <c r="A12" s="513"/>
      <c r="B12" s="509" t="s">
        <v>0</v>
      </c>
      <c r="C12" s="509" t="s">
        <v>540</v>
      </c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110"/>
    </row>
    <row r="13" spans="1:16" ht="27" customHeight="1" x14ac:dyDescent="0.25">
      <c r="A13" s="513"/>
      <c r="B13" s="509"/>
      <c r="C13" s="509" t="s">
        <v>542</v>
      </c>
      <c r="D13" s="509" t="s">
        <v>625</v>
      </c>
      <c r="E13" s="509"/>
      <c r="F13" s="509"/>
      <c r="G13" s="509"/>
      <c r="H13" s="509"/>
      <c r="I13" s="509"/>
      <c r="J13" s="509"/>
      <c r="K13" s="509" t="s">
        <v>629</v>
      </c>
      <c r="L13" s="509" t="s">
        <v>630</v>
      </c>
      <c r="M13" s="509"/>
      <c r="N13" s="509"/>
      <c r="O13" s="509"/>
      <c r="P13" s="110"/>
    </row>
    <row r="14" spans="1:16" ht="24" customHeight="1" x14ac:dyDescent="0.25">
      <c r="A14" s="513"/>
      <c r="B14" s="509"/>
      <c r="C14" s="509"/>
      <c r="D14" s="509" t="s">
        <v>543</v>
      </c>
      <c r="E14" s="509" t="s">
        <v>626</v>
      </c>
      <c r="F14" s="509"/>
      <c r="G14" s="509" t="s">
        <v>547</v>
      </c>
      <c r="H14" s="509" t="s">
        <v>628</v>
      </c>
      <c r="I14" s="509"/>
      <c r="J14" s="509" t="s">
        <v>549</v>
      </c>
      <c r="K14" s="509"/>
      <c r="L14" s="509" t="s">
        <v>552</v>
      </c>
      <c r="M14" s="509" t="s">
        <v>631</v>
      </c>
      <c r="N14" s="509" t="s">
        <v>632</v>
      </c>
      <c r="O14" s="509" t="s">
        <v>555</v>
      </c>
      <c r="P14" s="110"/>
    </row>
    <row r="15" spans="1:16" ht="39" customHeight="1" x14ac:dyDescent="0.25">
      <c r="A15" s="513"/>
      <c r="B15" s="509"/>
      <c r="C15" s="509"/>
      <c r="D15" s="509"/>
      <c r="E15" s="135" t="s">
        <v>627</v>
      </c>
      <c r="F15" s="135" t="s">
        <v>546</v>
      </c>
      <c r="G15" s="509"/>
      <c r="H15" s="135" t="s">
        <v>627</v>
      </c>
      <c r="I15" s="135" t="s">
        <v>546</v>
      </c>
      <c r="J15" s="509"/>
      <c r="K15" s="509"/>
      <c r="L15" s="509"/>
      <c r="M15" s="509"/>
      <c r="N15" s="509"/>
      <c r="O15" s="509"/>
      <c r="P15" s="110"/>
    </row>
    <row r="16" spans="1:16" ht="15" x14ac:dyDescent="0.25">
      <c r="A16" s="513"/>
      <c r="B16" s="136" t="s">
        <v>144</v>
      </c>
      <c r="C16" s="136">
        <v>17</v>
      </c>
      <c r="D16" s="136">
        <v>18</v>
      </c>
      <c r="E16" s="136">
        <v>19</v>
      </c>
      <c r="F16" s="136">
        <v>20</v>
      </c>
      <c r="G16" s="136">
        <v>21</v>
      </c>
      <c r="H16" s="136">
        <v>22</v>
      </c>
      <c r="I16" s="136">
        <v>23</v>
      </c>
      <c r="J16" s="136">
        <v>24</v>
      </c>
      <c r="K16" s="136">
        <v>25</v>
      </c>
      <c r="L16" s="136">
        <v>26</v>
      </c>
      <c r="M16" s="136">
        <v>27</v>
      </c>
      <c r="N16" s="136">
        <v>28</v>
      </c>
      <c r="O16" s="136">
        <v>29</v>
      </c>
      <c r="P16" s="110"/>
    </row>
    <row r="17" spans="1:17" ht="30.75" customHeight="1" x14ac:dyDescent="0.25">
      <c r="A17" s="513"/>
      <c r="B17" s="136" t="s">
        <v>102</v>
      </c>
      <c r="C17" s="137">
        <f>VLOOKUP('Таблица для заполнения'!$C$4,'Таблица для заполнения'!$A$8:$HG$53,50,0)</f>
        <v>0</v>
      </c>
      <c r="D17" s="137">
        <f>VLOOKUP('Таблица для заполнения'!$C$4,'Таблица для заполнения'!$A$8:$HG$53,51,0)</f>
        <v>0</v>
      </c>
      <c r="E17" s="137">
        <f>VLOOKUP('Таблица для заполнения'!$C$4,'Таблица для заполнения'!$A$8:$HG$53,52,0)</f>
        <v>0</v>
      </c>
      <c r="F17" s="137">
        <f>VLOOKUP('Таблица для заполнения'!$C$4,'Таблица для заполнения'!$A$8:$HG$53,53,0)</f>
        <v>0</v>
      </c>
      <c r="G17" s="137">
        <f>VLOOKUP('Таблица для заполнения'!$C$4,'Таблица для заполнения'!$A$8:$HG$53,54,0)</f>
        <v>0</v>
      </c>
      <c r="H17" s="137">
        <f>VLOOKUP('Таблица для заполнения'!$C$4,'Таблица для заполнения'!$A$8:$HG$53,55,0)</f>
        <v>0</v>
      </c>
      <c r="I17" s="137">
        <f>VLOOKUP('Таблица для заполнения'!$C$4,'Таблица для заполнения'!$A$8:$HG$53,56,0)</f>
        <v>0</v>
      </c>
      <c r="J17" s="137">
        <f>VLOOKUP('Таблица для заполнения'!$C$4,'Таблица для заполнения'!$A$8:$HG$53,57,0)</f>
        <v>0</v>
      </c>
      <c r="K17" s="137">
        <f>VLOOKUP('Таблица для заполнения'!$C$4,'Таблица для заполнения'!$A$8:$HG$53,58,0)</f>
        <v>0</v>
      </c>
      <c r="L17" s="137">
        <f>VLOOKUP('Таблица для заполнения'!$C$4,'Таблица для заполнения'!$A$8:$HG$53,59,0)</f>
        <v>0</v>
      </c>
      <c r="M17" s="137">
        <f>VLOOKUP('Таблица для заполнения'!$C$4,'Таблица для заполнения'!$A$8:$HG$53,60,0)</f>
        <v>0</v>
      </c>
      <c r="N17" s="137">
        <f>VLOOKUP('Таблица для заполнения'!$C$4,'Таблица для заполнения'!$A$8:$HG$53,61,0)</f>
        <v>0</v>
      </c>
      <c r="O17" s="137">
        <f>VLOOKUP('Таблица для заполнения'!$C$4,'Таблица для заполнения'!$A$8:$HG$53,62,0)</f>
        <v>0</v>
      </c>
      <c r="P17" s="110"/>
    </row>
    <row r="18" spans="1:17" ht="30.75" customHeight="1" x14ac:dyDescent="0.25">
      <c r="A18" s="513"/>
      <c r="B18" s="136" t="s">
        <v>103</v>
      </c>
      <c r="C18" s="137">
        <f>VLOOKUP('Таблица для заполнения'!$C$4,'Таблица для заполнения'!$A$8:$HG$53,105,0)</f>
        <v>0</v>
      </c>
      <c r="D18" s="137">
        <f>VLOOKUP('Таблица для заполнения'!$C$4,'Таблица для заполнения'!$A$8:$HG$53,106,0)</f>
        <v>0</v>
      </c>
      <c r="E18" s="137">
        <f>VLOOKUP('Таблица для заполнения'!$C$4,'Таблица для заполнения'!$A$8:$HG$53,107,0)</f>
        <v>0</v>
      </c>
      <c r="F18" s="137">
        <f>VLOOKUP('Таблица для заполнения'!$C$4,'Таблица для заполнения'!$A$8:$HG$53,108,0)</f>
        <v>0</v>
      </c>
      <c r="G18" s="137">
        <f>VLOOKUP('Таблица для заполнения'!$C$4,'Таблица для заполнения'!$A$8:$HG$53,109,0)</f>
        <v>0</v>
      </c>
      <c r="H18" s="137">
        <f>VLOOKUP('Таблица для заполнения'!$C$4,'Таблица для заполнения'!$A$8:$HG$53,110,0)</f>
        <v>0</v>
      </c>
      <c r="I18" s="137">
        <f>VLOOKUP('Таблица для заполнения'!$C$4,'Таблица для заполнения'!$A$8:$HG$53,111,0)</f>
        <v>0</v>
      </c>
      <c r="J18" s="137">
        <f>VLOOKUP('Таблица для заполнения'!$C$4,'Таблица для заполнения'!$A$8:$HG$53,112,0)</f>
        <v>0</v>
      </c>
      <c r="K18" s="137">
        <f>VLOOKUP('Таблица для заполнения'!$C$4,'Таблица для заполнения'!$A$8:$HG$53,113,0)</f>
        <v>0</v>
      </c>
      <c r="L18" s="137">
        <f>VLOOKUP('Таблица для заполнения'!$C$4,'Таблица для заполнения'!$A$8:$HG$53,114,0)</f>
        <v>0</v>
      </c>
      <c r="M18" s="137">
        <f>VLOOKUP('Таблица для заполнения'!$C$4,'Таблица для заполнения'!$A$8:$HG$53,115,0)</f>
        <v>0</v>
      </c>
      <c r="N18" s="137">
        <f>VLOOKUP('Таблица для заполнения'!$C$4,'Таблица для заполнения'!$A$8:$HG$53,116,0)</f>
        <v>0</v>
      </c>
      <c r="O18" s="137">
        <f>VLOOKUP('Таблица для заполнения'!$C$4,'Таблица для заполнения'!$A$8:$HG$53,117,0)</f>
        <v>0</v>
      </c>
      <c r="P18" s="110"/>
    </row>
    <row r="19" spans="1:17" x14ac:dyDescent="0.2">
      <c r="A19" s="512"/>
      <c r="B19" s="512"/>
      <c r="C19" s="512"/>
      <c r="D19" s="512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</row>
    <row r="20" spans="1:17" ht="25.5" customHeight="1" x14ac:dyDescent="0.2">
      <c r="A20" s="514" t="s">
        <v>149</v>
      </c>
      <c r="B20" s="514"/>
      <c r="C20" s="514"/>
      <c r="D20" s="514"/>
      <c r="E20" s="514"/>
      <c r="F20" s="514"/>
      <c r="G20" s="514"/>
      <c r="H20" s="514"/>
      <c r="I20" s="514"/>
      <c r="J20" s="514"/>
      <c r="K20" s="514"/>
      <c r="L20" s="514"/>
      <c r="M20" s="514"/>
      <c r="N20" s="514"/>
      <c r="O20" s="514"/>
      <c r="P20" s="514"/>
      <c r="Q20" s="514"/>
    </row>
    <row r="21" spans="1:17" ht="18" customHeight="1" x14ac:dyDescent="0.2">
      <c r="A21" s="489" t="s">
        <v>0</v>
      </c>
      <c r="B21" s="492" t="s">
        <v>540</v>
      </c>
      <c r="C21" s="493"/>
      <c r="D21" s="493"/>
      <c r="E21" s="493"/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3"/>
      <c r="Q21" s="494"/>
    </row>
    <row r="22" spans="1:17" ht="26.25" customHeight="1" x14ac:dyDescent="0.2">
      <c r="A22" s="489"/>
      <c r="B22" s="510" t="s">
        <v>633</v>
      </c>
      <c r="C22" s="492" t="s">
        <v>634</v>
      </c>
      <c r="D22" s="493"/>
      <c r="E22" s="493"/>
      <c r="F22" s="493"/>
      <c r="G22" s="493"/>
      <c r="H22" s="493"/>
      <c r="I22" s="493"/>
      <c r="J22" s="493"/>
      <c r="K22" s="493"/>
      <c r="L22" s="494"/>
      <c r="M22" s="510" t="s">
        <v>638</v>
      </c>
      <c r="N22" s="516" t="s">
        <v>639</v>
      </c>
      <c r="O22" s="517"/>
      <c r="P22" s="517"/>
      <c r="Q22" s="518"/>
    </row>
    <row r="23" spans="1:17" ht="12.75" customHeight="1" x14ac:dyDescent="0.2">
      <c r="A23" s="489"/>
      <c r="B23" s="515"/>
      <c r="C23" s="510" t="s">
        <v>560</v>
      </c>
      <c r="D23" s="492" t="s">
        <v>558</v>
      </c>
      <c r="E23" s="493"/>
      <c r="F23" s="493"/>
      <c r="G23" s="494"/>
      <c r="H23" s="510" t="s">
        <v>547</v>
      </c>
      <c r="I23" s="516" t="s">
        <v>559</v>
      </c>
      <c r="J23" s="517"/>
      <c r="K23" s="517"/>
      <c r="L23" s="518"/>
      <c r="M23" s="515"/>
      <c r="N23" s="510" t="s">
        <v>640</v>
      </c>
      <c r="O23" s="510" t="s">
        <v>569</v>
      </c>
      <c r="P23" s="510" t="s">
        <v>641</v>
      </c>
      <c r="Q23" s="510" t="s">
        <v>571</v>
      </c>
    </row>
    <row r="24" spans="1:17" ht="46.5" customHeight="1" x14ac:dyDescent="0.2">
      <c r="A24" s="489"/>
      <c r="B24" s="511"/>
      <c r="C24" s="511"/>
      <c r="D24" s="135" t="s">
        <v>635</v>
      </c>
      <c r="E24" s="135" t="s">
        <v>636</v>
      </c>
      <c r="F24" s="135" t="s">
        <v>563</v>
      </c>
      <c r="G24" s="135" t="s">
        <v>637</v>
      </c>
      <c r="H24" s="511"/>
      <c r="I24" s="135" t="s">
        <v>635</v>
      </c>
      <c r="J24" s="135" t="s">
        <v>636</v>
      </c>
      <c r="K24" s="135" t="s">
        <v>563</v>
      </c>
      <c r="L24" s="135" t="s">
        <v>565</v>
      </c>
      <c r="M24" s="511"/>
      <c r="N24" s="511"/>
      <c r="O24" s="511"/>
      <c r="P24" s="511"/>
      <c r="Q24" s="511"/>
    </row>
    <row r="25" spans="1:17" x14ac:dyDescent="0.2">
      <c r="A25" s="93" t="s">
        <v>144</v>
      </c>
      <c r="B25" s="93">
        <v>30</v>
      </c>
      <c r="C25" s="94">
        <v>31</v>
      </c>
      <c r="D25" s="93">
        <v>32</v>
      </c>
      <c r="E25" s="94">
        <v>33</v>
      </c>
      <c r="F25" s="93">
        <v>34</v>
      </c>
      <c r="G25" s="94">
        <v>35</v>
      </c>
      <c r="H25" s="93">
        <v>36</v>
      </c>
      <c r="I25" s="94">
        <v>37</v>
      </c>
      <c r="J25" s="93">
        <v>38</v>
      </c>
      <c r="K25" s="94">
        <v>39</v>
      </c>
      <c r="L25" s="93">
        <v>40</v>
      </c>
      <c r="M25" s="94">
        <v>41</v>
      </c>
      <c r="N25" s="93">
        <v>42</v>
      </c>
      <c r="O25" s="94">
        <v>43</v>
      </c>
      <c r="P25" s="93">
        <v>44</v>
      </c>
      <c r="Q25" s="93">
        <v>45</v>
      </c>
    </row>
    <row r="26" spans="1:17" ht="18.75" x14ac:dyDescent="0.2">
      <c r="A26" s="93" t="s">
        <v>102</v>
      </c>
      <c r="B26" s="96">
        <f>VLOOKUP('Таблица для заполнения'!$C$4,'Таблица для заполнения'!$A$8:$HG$53,63,0)</f>
        <v>0</v>
      </c>
      <c r="C26" s="96">
        <f>VLOOKUP('Таблица для заполнения'!$C$4,'Таблица для заполнения'!$A$8:$HG$53,64,0)</f>
        <v>0</v>
      </c>
      <c r="D26" s="96">
        <f>VLOOKUP('Таблица для заполнения'!$C$4,'Таблица для заполнения'!$A$8:$HG$53,65,0)</f>
        <v>0</v>
      </c>
      <c r="E26" s="96">
        <f>VLOOKUP('Таблица для заполнения'!$C$4,'Таблица для заполнения'!$A$8:$HG$53,66,0)</f>
        <v>0</v>
      </c>
      <c r="F26" s="96">
        <f>VLOOKUP('Таблица для заполнения'!$C$4,'Таблица для заполнения'!$A$8:$HG$53,67,0)</f>
        <v>0</v>
      </c>
      <c r="G26" s="96">
        <f>VLOOKUP('Таблица для заполнения'!$C$4,'Таблица для заполнения'!$A$8:$HG$53,68,0)</f>
        <v>0</v>
      </c>
      <c r="H26" s="96">
        <f>VLOOKUP('Таблица для заполнения'!$C$4,'Таблица для заполнения'!$A$8:$HG$53,69,0)</f>
        <v>0</v>
      </c>
      <c r="I26" s="96">
        <f>VLOOKUP('Таблица для заполнения'!$C$4,'Таблица для заполнения'!$A$8:$HG$53,70,0)</f>
        <v>0</v>
      </c>
      <c r="J26" s="96">
        <f>VLOOKUP('Таблица для заполнения'!$C$4,'Таблица для заполнения'!$A$8:$HG$53,71,0)</f>
        <v>0</v>
      </c>
      <c r="K26" s="96">
        <f>VLOOKUP('Таблица для заполнения'!$C$4,'Таблица для заполнения'!$A$8:$HG$53,72,0)</f>
        <v>0</v>
      </c>
      <c r="L26" s="96">
        <f>VLOOKUP('Таблица для заполнения'!$C$4,'Таблица для заполнения'!$A$8:$HG$53,73,0)</f>
        <v>0</v>
      </c>
      <c r="M26" s="96">
        <f>VLOOKUP('Таблица для заполнения'!$C$4,'Таблица для заполнения'!$A$8:$HG$53,74,0)</f>
        <v>0</v>
      </c>
      <c r="N26" s="96">
        <f>VLOOKUP('Таблица для заполнения'!$C$4,'Таблица для заполнения'!$A$8:$HG$53,75,0)</f>
        <v>0</v>
      </c>
      <c r="O26" s="96">
        <f>VLOOKUP('Таблица для заполнения'!$C$4,'Таблица для заполнения'!$A$8:$HG$53,76,0)</f>
        <v>0</v>
      </c>
      <c r="P26" s="96">
        <f>VLOOKUP('Таблица для заполнения'!$C$4,'Таблица для заполнения'!$A$8:$HG$53,77,0)</f>
        <v>0</v>
      </c>
      <c r="Q26" s="96">
        <f>VLOOKUP('Таблица для заполнения'!$C$4,'Таблица для заполнения'!$A$8:$HG$53,78,0)</f>
        <v>0</v>
      </c>
    </row>
    <row r="27" spans="1:17" ht="18.75" x14ac:dyDescent="0.2">
      <c r="A27" s="93" t="s">
        <v>103</v>
      </c>
      <c r="B27" s="96">
        <f>VLOOKUP('Таблица для заполнения'!$C$4,'Таблица для заполнения'!$A$8:$HG$53,118,0)</f>
        <v>0</v>
      </c>
      <c r="C27" s="96">
        <f>VLOOKUP('Таблица для заполнения'!$C$4,'Таблица для заполнения'!$A$8:$HG$53,119,0)</f>
        <v>0</v>
      </c>
      <c r="D27" s="96">
        <f>VLOOKUP('Таблица для заполнения'!$C$4,'Таблица для заполнения'!$A$8:$HG$53,120,0)</f>
        <v>0</v>
      </c>
      <c r="E27" s="96">
        <f>VLOOKUP('Таблица для заполнения'!$C$4,'Таблица для заполнения'!$A$8:$HG$53,121,0)</f>
        <v>0</v>
      </c>
      <c r="F27" s="96">
        <f>VLOOKUP('Таблица для заполнения'!$C$4,'Таблица для заполнения'!$A$8:$HG$53,122,0)</f>
        <v>0</v>
      </c>
      <c r="G27" s="96">
        <f>VLOOKUP('Таблица для заполнения'!$C$4,'Таблица для заполнения'!$A$8:$HG$53,123,0)</f>
        <v>0</v>
      </c>
      <c r="H27" s="96">
        <f>VLOOKUP('Таблица для заполнения'!$C$4,'Таблица для заполнения'!$A$8:$HG$53,124,0)</f>
        <v>0</v>
      </c>
      <c r="I27" s="96">
        <f>VLOOKUP('Таблица для заполнения'!$C$4,'Таблица для заполнения'!$A$8:$HG$53,125,0)</f>
        <v>0</v>
      </c>
      <c r="J27" s="96">
        <f>VLOOKUP('Таблица для заполнения'!$C$4,'Таблица для заполнения'!$A$8:$HG$53,126,0)</f>
        <v>0</v>
      </c>
      <c r="K27" s="96">
        <f>VLOOKUP('Таблица для заполнения'!$C$4,'Таблица для заполнения'!$A$8:$HG$53,127,0)</f>
        <v>0</v>
      </c>
      <c r="L27" s="96">
        <f>VLOOKUP('Таблица для заполнения'!$C$4,'Таблица для заполнения'!$A$8:$HG$53,128,0)</f>
        <v>0</v>
      </c>
      <c r="M27" s="96">
        <f>VLOOKUP('Таблица для заполнения'!$C$4,'Таблица для заполнения'!$A$8:$HG$53,129,0)</f>
        <v>0</v>
      </c>
      <c r="N27" s="96">
        <f>VLOOKUP('Таблица для заполнения'!$C$4,'Таблица для заполнения'!$A$8:$HG$53,130,0)</f>
        <v>0</v>
      </c>
      <c r="O27" s="96">
        <f>VLOOKUP('Таблица для заполнения'!$C$4,'Таблица для заполнения'!$A$8:$HG$53,131,0)</f>
        <v>0</v>
      </c>
      <c r="P27" s="96">
        <f>VLOOKUP('Таблица для заполнения'!$C$4,'Таблица для заполнения'!$A$8:$HG$53,132,0)</f>
        <v>0</v>
      </c>
      <c r="Q27" s="96">
        <f>VLOOKUP('Таблица для заполнения'!$C$4,'Таблица для заполнения'!$A$8:$HG$53,133,0)</f>
        <v>0</v>
      </c>
    </row>
    <row r="28" spans="1:17" x14ac:dyDescent="0.2">
      <c r="A28" s="490"/>
      <c r="B28" s="490"/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82"/>
      <c r="P28" s="90"/>
    </row>
    <row r="29" spans="1:17" ht="21.75" customHeight="1" x14ac:dyDescent="0.2">
      <c r="A29" s="513"/>
      <c r="B29" s="489" t="s">
        <v>0</v>
      </c>
      <c r="C29" s="492" t="s">
        <v>540</v>
      </c>
      <c r="D29" s="493"/>
      <c r="E29" s="493"/>
      <c r="F29" s="493"/>
      <c r="G29" s="493"/>
      <c r="H29" s="494"/>
    </row>
    <row r="30" spans="1:17" ht="43.5" customHeight="1" x14ac:dyDescent="0.2">
      <c r="A30" s="513"/>
      <c r="B30" s="489"/>
      <c r="C30" s="130" t="s">
        <v>572</v>
      </c>
      <c r="D30" s="130" t="s">
        <v>573</v>
      </c>
      <c r="E30" s="130" t="s">
        <v>574</v>
      </c>
      <c r="F30" s="130" t="s">
        <v>575</v>
      </c>
      <c r="G30" s="130" t="s">
        <v>576</v>
      </c>
      <c r="H30" s="130" t="s">
        <v>22</v>
      </c>
    </row>
    <row r="31" spans="1:17" x14ac:dyDescent="0.2">
      <c r="A31" s="513"/>
      <c r="B31" s="131" t="s">
        <v>144</v>
      </c>
      <c r="C31" s="85">
        <v>46</v>
      </c>
      <c r="D31" s="131">
        <v>47</v>
      </c>
      <c r="E31" s="85">
        <v>48</v>
      </c>
      <c r="F31" s="133">
        <v>49</v>
      </c>
      <c r="G31" s="85">
        <v>50</v>
      </c>
      <c r="H31" s="133">
        <v>51</v>
      </c>
    </row>
    <row r="32" spans="1:17" ht="18.75" x14ac:dyDescent="0.2">
      <c r="A32" s="513"/>
      <c r="B32" s="131" t="s">
        <v>102</v>
      </c>
      <c r="C32" s="98">
        <f>VLOOKUP('Таблица для заполнения'!$C$4,'Таблица для заполнения'!$A$8:$HG$53,79,0)</f>
        <v>0</v>
      </c>
      <c r="D32" s="98">
        <f>VLOOKUP('Таблица для заполнения'!$C$4,'Таблица для заполнения'!$A$8:$HG$53,80,0)</f>
        <v>0</v>
      </c>
      <c r="E32" s="98">
        <f>VLOOKUP('Таблица для заполнения'!$C$4,'Таблица для заполнения'!$A$8:$HG$53,81,0)</f>
        <v>0</v>
      </c>
      <c r="F32" s="98">
        <f>VLOOKUP('Таблица для заполнения'!$C$4,'Таблица для заполнения'!$A$8:$HG$53,82,0)</f>
        <v>0</v>
      </c>
      <c r="G32" s="98">
        <f>VLOOKUP('Таблица для заполнения'!$C$4,'Таблица для заполнения'!$A$8:$HG$53,83,0)</f>
        <v>0</v>
      </c>
      <c r="H32" s="98">
        <f>VLOOKUP('Таблица для заполнения'!$C$4,'Таблица для заполнения'!$A$8:$HG$53,84,0)</f>
        <v>0</v>
      </c>
    </row>
    <row r="33" spans="1:10" ht="18.75" x14ac:dyDescent="0.2">
      <c r="A33" s="513"/>
      <c r="B33" s="131" t="s">
        <v>103</v>
      </c>
      <c r="C33" s="98">
        <f>VLOOKUP('Таблица для заполнения'!$C$4,'Таблица для заполнения'!$A$8:$HG$53,134,0)</f>
        <v>0</v>
      </c>
      <c r="D33" s="98">
        <f>VLOOKUP('Таблица для заполнения'!$C$4,'Таблица для заполнения'!$A$8:$HG$53,135,0)</f>
        <v>0</v>
      </c>
      <c r="E33" s="98">
        <f>VLOOKUP('Таблица для заполнения'!$C$4,'Таблица для заполнения'!$A$8:$HG$53,136,0)</f>
        <v>0</v>
      </c>
      <c r="F33" s="98">
        <f>VLOOKUP('Таблица для заполнения'!$C$4,'Таблица для заполнения'!$A$8:$HG$53,137,0)</f>
        <v>0</v>
      </c>
      <c r="G33" s="98">
        <f>VLOOKUP('Таблица для заполнения'!$C$4,'Таблица для заполнения'!$A$8:$HG$53,138,0)</f>
        <v>0</v>
      </c>
      <c r="H33" s="98">
        <f>VLOOKUP('Таблица для заполнения'!$C$4,'Таблица для заполнения'!$A$8:$HG$53,139,0)</f>
        <v>0</v>
      </c>
      <c r="I33" s="99"/>
      <c r="J33" s="99"/>
    </row>
    <row r="35" spans="1:10" x14ac:dyDescent="0.2">
      <c r="B35" s="489" t="s">
        <v>0</v>
      </c>
      <c r="C35" s="492" t="s">
        <v>495</v>
      </c>
      <c r="D35" s="493"/>
      <c r="E35" s="493"/>
      <c r="F35" s="493"/>
      <c r="G35" s="493"/>
      <c r="H35" s="494"/>
    </row>
    <row r="36" spans="1:10" ht="63.75" x14ac:dyDescent="0.2">
      <c r="B36" s="489"/>
      <c r="C36" s="132" t="s">
        <v>23</v>
      </c>
      <c r="D36" s="132" t="s">
        <v>24</v>
      </c>
      <c r="E36" s="132" t="s">
        <v>25</v>
      </c>
      <c r="F36" s="132" t="s">
        <v>496</v>
      </c>
      <c r="G36" s="132" t="s">
        <v>497</v>
      </c>
      <c r="H36" s="132" t="s">
        <v>330</v>
      </c>
    </row>
    <row r="37" spans="1:10" x14ac:dyDescent="0.2">
      <c r="B37" s="133" t="s">
        <v>144</v>
      </c>
      <c r="C37" s="85">
        <v>52</v>
      </c>
      <c r="D37" s="133">
        <v>53</v>
      </c>
      <c r="E37" s="85">
        <v>54</v>
      </c>
      <c r="F37" s="133">
        <v>55</v>
      </c>
      <c r="G37" s="85">
        <v>56</v>
      </c>
      <c r="H37" s="133">
        <v>57</v>
      </c>
    </row>
    <row r="38" spans="1:10" ht="18.75" x14ac:dyDescent="0.2">
      <c r="B38" s="133" t="s">
        <v>102</v>
      </c>
      <c r="C38" s="98">
        <f>VLOOKUP('Таблица для заполнения'!$C$4,'Таблица для заполнения'!$A$8:$HG$53,85,0)</f>
        <v>0</v>
      </c>
      <c r="D38" s="98">
        <f>VLOOKUP('Таблица для заполнения'!$C$4,'Таблица для заполнения'!$A$8:$HG$53,86,0)</f>
        <v>0</v>
      </c>
      <c r="E38" s="98">
        <f>VLOOKUP('Таблица для заполнения'!$C$4,'Таблица для заполнения'!$A$8:$HG$53,87,0)</f>
        <v>0</v>
      </c>
      <c r="F38" s="98">
        <f>VLOOKUP('Таблица для заполнения'!$C$4,'Таблица для заполнения'!$A$8:$HG$53,88,0)</f>
        <v>0</v>
      </c>
      <c r="G38" s="98">
        <f>VLOOKUP('Таблица для заполнения'!$C$4,'Таблица для заполнения'!$A$8:$HG$53,89,0)</f>
        <v>0</v>
      </c>
      <c r="H38" s="98">
        <f>VLOOKUP('Таблица для заполнения'!$C$4,'Таблица для заполнения'!$A$8:$HG$53,90,0)</f>
        <v>0</v>
      </c>
    </row>
    <row r="39" spans="1:10" ht="18.75" x14ac:dyDescent="0.2">
      <c r="B39" s="133" t="s">
        <v>103</v>
      </c>
      <c r="C39" s="98">
        <f>VLOOKUP('Таблица для заполнения'!$C$4,'Таблица для заполнения'!$A$8:$HG$53,140,0)</f>
        <v>0</v>
      </c>
      <c r="D39" s="98">
        <f>VLOOKUP('Таблица для заполнения'!$C$4,'Таблица для заполнения'!$A$8:$HG$53,141,0)</f>
        <v>0</v>
      </c>
      <c r="E39" s="98">
        <f>VLOOKUP('Таблица для заполнения'!$C$4,'Таблица для заполнения'!$A$8:$HG$53,142,0)</f>
        <v>0</v>
      </c>
      <c r="F39" s="98">
        <f>VLOOKUP('Таблица для заполнения'!$C$4,'Таблица для заполнения'!$A$8:$HG$53,143,0)</f>
        <v>0</v>
      </c>
      <c r="G39" s="98">
        <f>VLOOKUP('Таблица для заполнения'!$C$4,'Таблица для заполнения'!$A$8:$HG$53,144,0)</f>
        <v>0</v>
      </c>
      <c r="H39" s="98">
        <f>VLOOKUP('Таблица для заполнения'!$C$4,'Таблица для заполнения'!$A$8:$HG$53,145,0)</f>
        <v>0</v>
      </c>
    </row>
  </sheetData>
  <sheetProtection algorithmName="SHA-512" hashValue="bIAXQd+Z65Ni2sS2c5ciRlNrNVDCQNjdtnIAelPOVxFXPKZNt0tGRu2uECZpBzxATRca7uVlypMClOJ1HV9XqA==" saltValue="EznHPTQLZGsKgHGiivJDAg==" spinCount="100000" sheet="1" objects="1" scenarios="1" selectLockedCells="1"/>
  <mergeCells count="58">
    <mergeCell ref="C29:H29"/>
    <mergeCell ref="C13:C15"/>
    <mergeCell ref="A21:A24"/>
    <mergeCell ref="E14:F14"/>
    <mergeCell ref="G14:G15"/>
    <mergeCell ref="H14:I14"/>
    <mergeCell ref="A1:P1"/>
    <mergeCell ref="A2:P2"/>
    <mergeCell ref="A4:A7"/>
    <mergeCell ref="B4:B7"/>
    <mergeCell ref="C4:C7"/>
    <mergeCell ref="D5:D7"/>
    <mergeCell ref="E5:E7"/>
    <mergeCell ref="F5:F7"/>
    <mergeCell ref="O6:O7"/>
    <mergeCell ref="P6:P7"/>
    <mergeCell ref="D4:P4"/>
    <mergeCell ref="I5:P5"/>
    <mergeCell ref="L6:N6"/>
    <mergeCell ref="G5:G7"/>
    <mergeCell ref="A3:P3"/>
    <mergeCell ref="B35:B36"/>
    <mergeCell ref="C35:H35"/>
    <mergeCell ref="B21:Q21"/>
    <mergeCell ref="A20:Q20"/>
    <mergeCell ref="B22:B24"/>
    <mergeCell ref="C22:L22"/>
    <mergeCell ref="C23:C24"/>
    <mergeCell ref="D23:G23"/>
    <mergeCell ref="H23:H24"/>
    <mergeCell ref="I23:L23"/>
    <mergeCell ref="M22:M24"/>
    <mergeCell ref="N22:Q22"/>
    <mergeCell ref="N23:N24"/>
    <mergeCell ref="O23:O24"/>
    <mergeCell ref="A29:A33"/>
    <mergeCell ref="B29:B30"/>
    <mergeCell ref="P23:P24"/>
    <mergeCell ref="A28:N28"/>
    <mergeCell ref="Q23:Q24"/>
    <mergeCell ref="A19:P19"/>
    <mergeCell ref="J6:J7"/>
    <mergeCell ref="K6:K7"/>
    <mergeCell ref="H5:H7"/>
    <mergeCell ref="I6:I7"/>
    <mergeCell ref="J14:J15"/>
    <mergeCell ref="K13:K15"/>
    <mergeCell ref="A11:N11"/>
    <mergeCell ref="A12:A18"/>
    <mergeCell ref="B12:B15"/>
    <mergeCell ref="L13:O13"/>
    <mergeCell ref="L14:L15"/>
    <mergeCell ref="M14:M15"/>
    <mergeCell ref="N14:N15"/>
    <mergeCell ref="O14:O15"/>
    <mergeCell ref="C12:O12"/>
    <mergeCell ref="D13:J13"/>
    <mergeCell ref="D14:D15"/>
  </mergeCells>
  <pageMargins left="0.23622047244094488" right="0.23622047244094488" top="0.15748031496062992" bottom="0.15748031496062992" header="0" footer="0"/>
  <pageSetup paperSize="9" scale="80" orientation="landscape" r:id="rId1"/>
  <rowBreaks count="1" manualBreakCount="1">
    <brk id="19" max="16" man="1"/>
  </rowBreaks>
  <ignoredErrors>
    <ignoredError sqref="B8:B10 A8 C8:P8 B16:B1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9"/>
  <sheetViews>
    <sheetView view="pageBreakPreview" zoomScaleNormal="100" zoomScaleSheetLayoutView="100" workbookViewId="0">
      <selection activeCell="K20" sqref="K20"/>
    </sheetView>
  </sheetViews>
  <sheetFormatPr defaultRowHeight="12.75" x14ac:dyDescent="0.2"/>
  <cols>
    <col min="1" max="1" width="18.28515625" style="92" customWidth="1"/>
    <col min="2" max="2" width="11.140625" style="92" customWidth="1"/>
    <col min="3" max="3" width="13.7109375" style="78" customWidth="1"/>
    <col min="4" max="4" width="11.5703125" style="78" customWidth="1"/>
    <col min="5" max="5" width="16.5703125" style="78" customWidth="1"/>
    <col min="6" max="6" width="12.7109375" style="78" customWidth="1"/>
    <col min="7" max="7" width="11.28515625" style="78" customWidth="1"/>
    <col min="8" max="8" width="11.5703125" style="78" customWidth="1"/>
    <col min="9" max="9" width="11.42578125" style="78" customWidth="1"/>
    <col min="10" max="10" width="12.85546875" style="78" customWidth="1"/>
    <col min="11" max="11" width="17.5703125" style="78" customWidth="1"/>
    <col min="12" max="16384" width="9.140625" style="78"/>
  </cols>
  <sheetData>
    <row r="1" spans="1:11" ht="17.25" customHeight="1" x14ac:dyDescent="0.2">
      <c r="A1" s="520" t="s">
        <v>150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</row>
    <row r="2" spans="1:11" ht="15.75" customHeight="1" x14ac:dyDescent="0.2">
      <c r="A2" s="498" t="s">
        <v>498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</row>
    <row r="3" spans="1:11" ht="13.5" customHeight="1" x14ac:dyDescent="0.2">
      <c r="A3" s="521" t="s">
        <v>166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</row>
    <row r="4" spans="1:11" ht="12.75" customHeight="1" x14ac:dyDescent="0.2">
      <c r="A4" s="489"/>
      <c r="B4" s="489" t="s">
        <v>0</v>
      </c>
      <c r="C4" s="489" t="s">
        <v>499</v>
      </c>
      <c r="D4" s="522" t="s">
        <v>7</v>
      </c>
      <c r="E4" s="522"/>
      <c r="F4" s="492" t="s">
        <v>8</v>
      </c>
      <c r="G4" s="493"/>
      <c r="H4" s="493"/>
      <c r="I4" s="493"/>
      <c r="J4" s="493"/>
      <c r="K4" s="494"/>
    </row>
    <row r="5" spans="1:11" ht="12.75" customHeight="1" x14ac:dyDescent="0.2">
      <c r="A5" s="489"/>
      <c r="B5" s="489"/>
      <c r="C5" s="489"/>
      <c r="D5" s="489" t="s">
        <v>80</v>
      </c>
      <c r="E5" s="489" t="s">
        <v>323</v>
      </c>
      <c r="F5" s="489" t="s">
        <v>167</v>
      </c>
      <c r="G5" s="492" t="s">
        <v>168</v>
      </c>
      <c r="H5" s="494"/>
      <c r="I5" s="505" t="s">
        <v>28</v>
      </c>
      <c r="J5" s="505" t="s">
        <v>29</v>
      </c>
      <c r="K5" s="489" t="s">
        <v>199</v>
      </c>
    </row>
    <row r="6" spans="1:11" ht="53.25" customHeight="1" x14ac:dyDescent="0.2">
      <c r="A6" s="489"/>
      <c r="B6" s="489"/>
      <c r="C6" s="489"/>
      <c r="D6" s="489"/>
      <c r="E6" s="489"/>
      <c r="F6" s="489"/>
      <c r="G6" s="84" t="s">
        <v>80</v>
      </c>
      <c r="H6" s="84" t="s">
        <v>323</v>
      </c>
      <c r="I6" s="507"/>
      <c r="J6" s="507"/>
      <c r="K6" s="489"/>
    </row>
    <row r="7" spans="1:11" x14ac:dyDescent="0.2">
      <c r="A7" s="97" t="s">
        <v>147</v>
      </c>
      <c r="B7" s="97" t="s">
        <v>144</v>
      </c>
      <c r="C7" s="134" t="s">
        <v>148</v>
      </c>
      <c r="D7" s="134" t="s">
        <v>149</v>
      </c>
      <c r="E7" s="134" t="s">
        <v>150</v>
      </c>
      <c r="F7" s="134" t="s">
        <v>151</v>
      </c>
      <c r="G7" s="134" t="s">
        <v>152</v>
      </c>
      <c r="H7" s="134" t="s">
        <v>153</v>
      </c>
      <c r="I7" s="134" t="s">
        <v>154</v>
      </c>
      <c r="J7" s="134" t="s">
        <v>155</v>
      </c>
      <c r="K7" s="134" t="s">
        <v>156</v>
      </c>
    </row>
    <row r="8" spans="1:11" ht="27.75" customHeight="1" x14ac:dyDescent="0.2">
      <c r="A8" s="100" t="s">
        <v>206</v>
      </c>
      <c r="B8" s="101" t="s">
        <v>105</v>
      </c>
      <c r="C8" s="98">
        <f>VLOOKUP('Таблица для заполнения'!$C$4,'Таблица для заполнения'!$A$8:$HG$53,146,0)</f>
        <v>0</v>
      </c>
      <c r="D8" s="98">
        <f>VLOOKUP('Таблица для заполнения'!$C$4,'Таблица для заполнения'!$A$8:$HG$53,147,0)</f>
        <v>0</v>
      </c>
      <c r="E8" s="98">
        <f>VLOOKUP('Таблица для заполнения'!$C$4,'Таблица для заполнения'!$A$8:$HG$53,148,0)</f>
        <v>0</v>
      </c>
      <c r="F8" s="98">
        <f>VLOOKUP('Таблица для заполнения'!$C$4,'Таблица для заполнения'!$A$8:$HG$53,149,0)</f>
        <v>0</v>
      </c>
      <c r="G8" s="98">
        <f>VLOOKUP('Таблица для заполнения'!$C$4,'Таблица для заполнения'!$A$8:$HG$53,150,0)</f>
        <v>0</v>
      </c>
      <c r="H8" s="98">
        <f>VLOOKUP('Таблица для заполнения'!$C$4,'Таблица для заполнения'!$A$8:$HG$53,151,0)</f>
        <v>0</v>
      </c>
      <c r="I8" s="98">
        <f>VLOOKUP('Таблица для заполнения'!$C$4,'Таблица для заполнения'!$A$8:$HG$53,152,0)</f>
        <v>0</v>
      </c>
      <c r="J8" s="98">
        <f>VLOOKUP('Таблица для заполнения'!$C$4,'Таблица для заполнения'!$A$8:$HG$53,153,0)</f>
        <v>0</v>
      </c>
      <c r="K8" s="98">
        <f>VLOOKUP('Таблица для заполнения'!$C$4,'Таблица для заполнения'!$A$8:$HG$53,154,0)</f>
        <v>0</v>
      </c>
    </row>
    <row r="9" spans="1:11" ht="29.25" customHeight="1" x14ac:dyDescent="0.2">
      <c r="A9" s="100" t="s">
        <v>200</v>
      </c>
      <c r="B9" s="101" t="s">
        <v>118</v>
      </c>
      <c r="C9" s="98">
        <f>VLOOKUP('Таблица для заполнения'!$C$4,'Таблица для заполнения'!$A$8:$HG$53,155,0)</f>
        <v>0</v>
      </c>
      <c r="D9" s="98">
        <f>VLOOKUP('Таблица для заполнения'!$C$4,'Таблица для заполнения'!$A$8:$HG$53,156,0)</f>
        <v>0</v>
      </c>
      <c r="E9" s="98">
        <f>VLOOKUP('Таблица для заполнения'!$C$4,'Таблица для заполнения'!$A$8:$HG$53,157,0)</f>
        <v>0</v>
      </c>
      <c r="F9" s="98">
        <f>VLOOKUP('Таблица для заполнения'!$C$4,'Таблица для заполнения'!$A$8:$HG$53,158,0)</f>
        <v>0</v>
      </c>
      <c r="G9" s="98">
        <f>VLOOKUP('Таблица для заполнения'!$C$4,'Таблица для заполнения'!$A$8:$HG$53,159,0)</f>
        <v>0</v>
      </c>
      <c r="H9" s="98">
        <f>VLOOKUP('Таблица для заполнения'!$C$4,'Таблица для заполнения'!$A$8:$HG$53,160,0)</f>
        <v>0</v>
      </c>
      <c r="I9" s="98">
        <f>VLOOKUP('Таблица для заполнения'!$C$4,'Таблица для заполнения'!$A$8:$HG$53,161,0)</f>
        <v>0</v>
      </c>
      <c r="J9" s="98">
        <f>VLOOKUP('Таблица для заполнения'!$C$4,'Таблица для заполнения'!$A$8:$HG$53,162,0)</f>
        <v>0</v>
      </c>
      <c r="K9" s="98">
        <f>VLOOKUP('Таблица для заполнения'!$C$4,'Таблица для заполнения'!$A$8:$HG$53,163,0)</f>
        <v>0</v>
      </c>
    </row>
    <row r="10" spans="1:11" ht="37.5" customHeight="1" x14ac:dyDescent="0.2">
      <c r="A10" s="100" t="s">
        <v>201</v>
      </c>
      <c r="B10" s="101" t="s">
        <v>119</v>
      </c>
      <c r="C10" s="98">
        <f>VLOOKUP('Таблица для заполнения'!$C$4,'Таблица для заполнения'!$A$8:$HG$53,164,0)</f>
        <v>0</v>
      </c>
      <c r="D10" s="98">
        <f>VLOOKUP('Таблица для заполнения'!$C$4,'Таблица для заполнения'!$A$8:$HG$53,165,0)</f>
        <v>0</v>
      </c>
      <c r="E10" s="98">
        <f>VLOOKUP('Таблица для заполнения'!$C$4,'Таблица для заполнения'!$A$8:$HG$53,166,0)</f>
        <v>0</v>
      </c>
      <c r="F10" s="98">
        <f>VLOOKUP('Таблица для заполнения'!$C$4,'Таблица для заполнения'!$A$8:$HG$53,167,0)</f>
        <v>0</v>
      </c>
      <c r="G10" s="98">
        <f>VLOOKUP('Таблица для заполнения'!$C$4,'Таблица для заполнения'!$A$8:$HG$53,168,0)</f>
        <v>0</v>
      </c>
      <c r="H10" s="98">
        <f>VLOOKUP('Таблица для заполнения'!$C$4,'Таблица для заполнения'!$A$8:$HG$53,169,0)</f>
        <v>0</v>
      </c>
      <c r="I10" s="98" t="s">
        <v>104</v>
      </c>
      <c r="J10" s="98" t="s">
        <v>104</v>
      </c>
      <c r="K10" s="98">
        <f>VLOOKUP('Таблица для заполнения'!$C$4,'Таблица для заполнения'!$A$8:$HG$53,170,0)</f>
        <v>0</v>
      </c>
    </row>
    <row r="11" spans="1:11" ht="28.5" customHeight="1" x14ac:dyDescent="0.2">
      <c r="A11" s="100" t="s">
        <v>202</v>
      </c>
      <c r="B11" s="101" t="s">
        <v>120</v>
      </c>
      <c r="C11" s="98">
        <f>VLOOKUP('Таблица для заполнения'!$C$4,'Таблица для заполнения'!$A$8:$HG$53,171,0)</f>
        <v>0</v>
      </c>
      <c r="D11" s="98">
        <f>VLOOKUP('Таблица для заполнения'!$C$4,'Таблица для заполнения'!$A$8:$HG$53,172,0)</f>
        <v>0</v>
      </c>
      <c r="E11" s="98">
        <f>VLOOKUP('Таблица для заполнения'!$C$4,'Таблица для заполнения'!$A$8:$HG$53,173,0)</f>
        <v>0</v>
      </c>
      <c r="F11" s="98">
        <f>VLOOKUP('Таблица для заполнения'!$C$4,'Таблица для заполнения'!$A$8:$HG$53,174,0)</f>
        <v>0</v>
      </c>
      <c r="G11" s="98">
        <f>VLOOKUP('Таблица для заполнения'!$C$4,'Таблица для заполнения'!$A$8:$HG$53,175,0)</f>
        <v>0</v>
      </c>
      <c r="H11" s="98">
        <f>VLOOKUP('Таблица для заполнения'!$C$4,'Таблица для заполнения'!$A$8:$HG$53,176,0)</f>
        <v>0</v>
      </c>
      <c r="I11" s="98" t="s">
        <v>104</v>
      </c>
      <c r="J11" s="98" t="s">
        <v>104</v>
      </c>
      <c r="K11" s="98">
        <f>VLOOKUP('Таблица для заполнения'!$C$4,'Таблица для заполнения'!$A$8:$HG$53,177,0)</f>
        <v>0</v>
      </c>
    </row>
    <row r="12" spans="1:11" ht="9.75" customHeight="1" x14ac:dyDescent="0.2">
      <c r="A12" s="491"/>
      <c r="B12" s="491"/>
      <c r="C12" s="491"/>
      <c r="D12" s="491"/>
      <c r="E12" s="491"/>
      <c r="F12" s="491"/>
      <c r="G12" s="491"/>
      <c r="H12" s="491"/>
      <c r="I12" s="491"/>
      <c r="J12" s="491"/>
      <c r="K12" s="491"/>
    </row>
    <row r="13" spans="1:11" ht="29.25" customHeight="1" x14ac:dyDescent="0.2">
      <c r="A13" s="523" t="s">
        <v>501</v>
      </c>
      <c r="B13" s="524"/>
      <c r="C13" s="524"/>
      <c r="D13" s="524"/>
      <c r="E13" s="524"/>
      <c r="F13" s="524"/>
      <c r="G13" s="524"/>
      <c r="H13" s="524"/>
      <c r="I13" s="524"/>
      <c r="J13" s="524"/>
      <c r="K13" s="524"/>
    </row>
    <row r="14" spans="1:11" x14ac:dyDescent="0.2">
      <c r="A14" s="521" t="s">
        <v>169</v>
      </c>
      <c r="B14" s="521"/>
      <c r="C14" s="521"/>
      <c r="D14" s="521"/>
      <c r="E14" s="521"/>
      <c r="F14" s="521"/>
      <c r="G14" s="521"/>
      <c r="H14" s="521"/>
      <c r="I14" s="521"/>
      <c r="J14" s="521"/>
      <c r="K14" s="521"/>
    </row>
    <row r="15" spans="1:11" ht="26.25" customHeight="1" x14ac:dyDescent="0.2">
      <c r="A15" s="489" t="s">
        <v>0</v>
      </c>
      <c r="B15" s="489" t="s">
        <v>170</v>
      </c>
      <c r="C15" s="489" t="s">
        <v>10</v>
      </c>
      <c r="D15" s="489"/>
      <c r="E15" s="489"/>
      <c r="F15" s="489"/>
      <c r="G15" s="489"/>
      <c r="H15" s="489"/>
      <c r="I15" s="489" t="s">
        <v>332</v>
      </c>
      <c r="J15" s="489"/>
      <c r="K15" s="489"/>
    </row>
    <row r="16" spans="1:11" ht="63.75" customHeight="1" x14ac:dyDescent="0.2">
      <c r="A16" s="489"/>
      <c r="B16" s="489"/>
      <c r="C16" s="489" t="s">
        <v>30</v>
      </c>
      <c r="D16" s="489" t="s">
        <v>31</v>
      </c>
      <c r="E16" s="489" t="s">
        <v>110</v>
      </c>
      <c r="F16" s="489" t="s">
        <v>32</v>
      </c>
      <c r="G16" s="489" t="s">
        <v>500</v>
      </c>
      <c r="H16" s="525"/>
      <c r="I16" s="525" t="s">
        <v>33</v>
      </c>
      <c r="J16" s="525" t="s">
        <v>34</v>
      </c>
      <c r="K16" s="525" t="s">
        <v>35</v>
      </c>
    </row>
    <row r="17" spans="1:11" ht="40.5" customHeight="1" x14ac:dyDescent="0.2">
      <c r="A17" s="489"/>
      <c r="B17" s="489"/>
      <c r="C17" s="489"/>
      <c r="D17" s="489"/>
      <c r="E17" s="489"/>
      <c r="F17" s="489"/>
      <c r="G17" s="84" t="s">
        <v>54</v>
      </c>
      <c r="H17" s="84" t="s">
        <v>171</v>
      </c>
      <c r="I17" s="489"/>
      <c r="J17" s="489"/>
      <c r="K17" s="489"/>
    </row>
    <row r="18" spans="1:11" x14ac:dyDescent="0.2">
      <c r="A18" s="97" t="s">
        <v>147</v>
      </c>
      <c r="B18" s="97" t="s">
        <v>144</v>
      </c>
      <c r="C18" s="134" t="s">
        <v>148</v>
      </c>
      <c r="D18" s="134" t="s">
        <v>149</v>
      </c>
      <c r="E18" s="134" t="s">
        <v>150</v>
      </c>
      <c r="F18" s="134" t="s">
        <v>151</v>
      </c>
      <c r="G18" s="134" t="s">
        <v>152</v>
      </c>
      <c r="H18" s="134" t="s">
        <v>153</v>
      </c>
      <c r="I18" s="134" t="s">
        <v>154</v>
      </c>
      <c r="J18" s="134" t="s">
        <v>155</v>
      </c>
      <c r="K18" s="134" t="s">
        <v>156</v>
      </c>
    </row>
    <row r="19" spans="1:11" ht="30.75" customHeight="1" x14ac:dyDescent="0.2">
      <c r="A19" s="102" t="s">
        <v>121</v>
      </c>
      <c r="B19" s="98">
        <f>VLOOKUP('Таблица для заполнения'!$C$4,'Таблица для заполнения'!$A$8:$HG$53,178,0)</f>
        <v>0</v>
      </c>
      <c r="C19" s="98">
        <f>VLOOKUP('Таблица для заполнения'!$C$4,'Таблица для заполнения'!$A$8:$HG$53,179,0)</f>
        <v>0</v>
      </c>
      <c r="D19" s="98">
        <f>VLOOKUP('Таблица для заполнения'!$C$4,'Таблица для заполнения'!$A$8:$HG$53,180,0)</f>
        <v>0</v>
      </c>
      <c r="E19" s="98">
        <f>VLOOKUP('Таблица для заполнения'!$C$4,'Таблица для заполнения'!$A$8:$HG$53,181,0)</f>
        <v>0</v>
      </c>
      <c r="F19" s="98">
        <f>VLOOKUP('Таблица для заполнения'!$C$4,'Таблица для заполнения'!$A$8:$HG$53,182,0)</f>
        <v>0</v>
      </c>
      <c r="G19" s="98">
        <f>VLOOKUP('Таблица для заполнения'!$C$4,'Таблица для заполнения'!$A$8:$HG$53,183,0)</f>
        <v>0</v>
      </c>
      <c r="H19" s="98">
        <f>VLOOKUP('Таблица для заполнения'!$C$4,'Таблица для заполнения'!$A$8:$HG$53,184,0)</f>
        <v>0</v>
      </c>
      <c r="I19" s="98">
        <f>VLOOKUP('Таблица для заполнения'!$C$4,'Таблица для заполнения'!$A$8:$HG$53,185,0)</f>
        <v>0</v>
      </c>
      <c r="J19" s="98">
        <f>VLOOKUP('Таблица для заполнения'!$C$4,'Таблица для заполнения'!$A$8:$HG$53,186,0)</f>
        <v>0</v>
      </c>
      <c r="K19" s="98">
        <f>VLOOKUP('Таблица для заполнения'!$C$4,'Таблица для заполнения'!$A$8:$HG$53,187,0)</f>
        <v>0</v>
      </c>
    </row>
  </sheetData>
  <sheetProtection algorithmName="SHA-512" hashValue="GXY5xLXKnIyyT7wsG0eo/jCFdKqV/RXZ/81hV1MSc+lWVgq1NM59HgFM8I3biG/LPXo6Lzd4Mw2EoHWi/O7b3Q==" saltValue="F0aPEYpxhGQoP+pHVnoDwA==" spinCount="100000" sheet="1" objects="1" scenarios="1" selectLockedCells="1"/>
  <mergeCells count="30">
    <mergeCell ref="A13:K13"/>
    <mergeCell ref="A14:K14"/>
    <mergeCell ref="A15:A17"/>
    <mergeCell ref="B15:B17"/>
    <mergeCell ref="C15:H15"/>
    <mergeCell ref="I15:K15"/>
    <mergeCell ref="C16:C17"/>
    <mergeCell ref="D16:D17"/>
    <mergeCell ref="E16:E17"/>
    <mergeCell ref="F16:F17"/>
    <mergeCell ref="G16:H16"/>
    <mergeCell ref="I16:I17"/>
    <mergeCell ref="J16:J17"/>
    <mergeCell ref="K16:K17"/>
    <mergeCell ref="A1:K1"/>
    <mergeCell ref="A2:K2"/>
    <mergeCell ref="A3:K3"/>
    <mergeCell ref="A4:A6"/>
    <mergeCell ref="B4:B6"/>
    <mergeCell ref="C4:C6"/>
    <mergeCell ref="D4:E4"/>
    <mergeCell ref="F4:K4"/>
    <mergeCell ref="D5:D6"/>
    <mergeCell ref="E5:E6"/>
    <mergeCell ref="K5:K6"/>
    <mergeCell ref="A12:K12"/>
    <mergeCell ref="F5:F6"/>
    <mergeCell ref="G5:H5"/>
    <mergeCell ref="I5:I6"/>
    <mergeCell ref="J5:J6"/>
  </mergeCells>
  <pageMargins left="0.23622047244094488" right="0.23622047244094488" top="0.15748031496062992" bottom="0.15748031496062992" header="0" footer="0"/>
  <pageSetup paperSize="9" scale="96" orientation="landscape" r:id="rId1"/>
  <ignoredErrors>
    <ignoredError sqref="B7:B11 A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2"/>
  <sheetViews>
    <sheetView view="pageBreakPreview" zoomScaleNormal="100" zoomScaleSheetLayoutView="100" workbookViewId="0">
      <selection activeCell="L16" sqref="L16:M16"/>
    </sheetView>
  </sheetViews>
  <sheetFormatPr defaultRowHeight="12.75" x14ac:dyDescent="0.2"/>
  <cols>
    <col min="1" max="1" width="6.140625" style="78" customWidth="1"/>
    <col min="2" max="2" width="12.85546875" style="78" customWidth="1"/>
    <col min="3" max="3" width="12.140625" style="78" customWidth="1"/>
    <col min="4" max="4" width="11.42578125" style="78" customWidth="1"/>
    <col min="5" max="5" width="13.42578125" style="78" customWidth="1"/>
    <col min="6" max="6" width="11.28515625" style="78" customWidth="1"/>
    <col min="7" max="7" width="11" style="78" customWidth="1"/>
    <col min="8" max="8" width="11.7109375" style="78" customWidth="1"/>
    <col min="9" max="9" width="9.7109375" style="78" customWidth="1"/>
    <col min="10" max="10" width="11.7109375" style="78" customWidth="1"/>
    <col min="11" max="12" width="9.7109375" style="78" customWidth="1"/>
    <col min="13" max="13" width="12.140625" style="78" customWidth="1"/>
    <col min="14" max="16384" width="9.140625" style="78"/>
  </cols>
  <sheetData>
    <row r="1" spans="1:13" ht="14.25" customHeight="1" x14ac:dyDescent="0.2">
      <c r="A1" s="537">
        <v>6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</row>
    <row r="2" spans="1:13" ht="15.75" x14ac:dyDescent="0.2">
      <c r="A2" s="538" t="s">
        <v>334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</row>
    <row r="3" spans="1:13" x14ac:dyDescent="0.2">
      <c r="A3" s="539" t="s">
        <v>172</v>
      </c>
      <c r="B3" s="539"/>
      <c r="C3" s="539"/>
      <c r="D3" s="539"/>
      <c r="E3" s="539"/>
      <c r="F3" s="539"/>
      <c r="G3" s="539"/>
      <c r="H3" s="539"/>
      <c r="I3" s="539"/>
      <c r="J3" s="103"/>
      <c r="K3" s="103"/>
      <c r="L3" s="103"/>
      <c r="M3" s="103"/>
    </row>
    <row r="4" spans="1:13" x14ac:dyDescent="0.2">
      <c r="A4" s="489" t="s">
        <v>0</v>
      </c>
      <c r="B4" s="489" t="s">
        <v>173</v>
      </c>
      <c r="C4" s="489" t="s">
        <v>10</v>
      </c>
      <c r="D4" s="489"/>
      <c r="E4" s="489"/>
      <c r="F4" s="489"/>
      <c r="G4" s="489"/>
      <c r="H4" s="489"/>
      <c r="I4" s="489"/>
      <c r="J4" s="82"/>
      <c r="K4" s="82"/>
      <c r="L4" s="82"/>
      <c r="M4" s="82"/>
    </row>
    <row r="5" spans="1:13" x14ac:dyDescent="0.2">
      <c r="A5" s="489"/>
      <c r="B5" s="489"/>
      <c r="C5" s="489" t="s">
        <v>84</v>
      </c>
      <c r="D5" s="489" t="s">
        <v>174</v>
      </c>
      <c r="E5" s="489" t="s">
        <v>38</v>
      </c>
      <c r="F5" s="489" t="s">
        <v>175</v>
      </c>
      <c r="G5" s="489"/>
      <c r="H5" s="489"/>
      <c r="I5" s="489" t="s">
        <v>40</v>
      </c>
      <c r="J5" s="82"/>
      <c r="K5" s="82"/>
      <c r="L5" s="82"/>
      <c r="M5" s="82"/>
    </row>
    <row r="6" spans="1:13" ht="75.75" customHeight="1" x14ac:dyDescent="0.2">
      <c r="A6" s="489"/>
      <c r="B6" s="489"/>
      <c r="C6" s="489"/>
      <c r="D6" s="489"/>
      <c r="E6" s="489"/>
      <c r="F6" s="84" t="s">
        <v>56</v>
      </c>
      <c r="G6" s="84" t="s">
        <v>57</v>
      </c>
      <c r="H6" s="84" t="s">
        <v>176</v>
      </c>
      <c r="I6" s="489"/>
      <c r="J6" s="82"/>
      <c r="K6" s="82"/>
      <c r="L6" s="82"/>
      <c r="M6" s="82"/>
    </row>
    <row r="7" spans="1:13" ht="15" customHeight="1" x14ac:dyDescent="0.2">
      <c r="A7" s="104">
        <v>1</v>
      </c>
      <c r="B7" s="104">
        <v>2</v>
      </c>
      <c r="C7" s="104">
        <v>3</v>
      </c>
      <c r="D7" s="104">
        <v>4</v>
      </c>
      <c r="E7" s="104">
        <v>5</v>
      </c>
      <c r="F7" s="104">
        <v>6</v>
      </c>
      <c r="G7" s="104">
        <v>7</v>
      </c>
      <c r="H7" s="104">
        <v>8</v>
      </c>
      <c r="I7" s="104">
        <v>9</v>
      </c>
      <c r="J7" s="82"/>
      <c r="K7" s="82"/>
      <c r="L7" s="82"/>
      <c r="M7" s="82"/>
    </row>
    <row r="8" spans="1:13" ht="23.25" customHeight="1" x14ac:dyDescent="0.2">
      <c r="A8" s="105" t="s">
        <v>122</v>
      </c>
      <c r="B8" s="138">
        <f>VLOOKUP('Таблица для заполнения'!$C$4,'Таблица для заполнения'!$A$8:$HG$53,188,0)</f>
        <v>0</v>
      </c>
      <c r="C8" s="138">
        <f>VLOOKUP('Таблица для заполнения'!$C$4,'Таблица для заполнения'!$A$8:$HG$53,189,0)</f>
        <v>0</v>
      </c>
      <c r="D8" s="138">
        <f>VLOOKUP('Таблица для заполнения'!$C$4,'Таблица для заполнения'!$A$8:$HG$53,190,0)</f>
        <v>0</v>
      </c>
      <c r="E8" s="138">
        <f>VLOOKUP('Таблица для заполнения'!$C$4,'Таблица для заполнения'!$A$8:$HG$53,191,0)</f>
        <v>0</v>
      </c>
      <c r="F8" s="138">
        <f>VLOOKUP('Таблица для заполнения'!$C$4,'Таблица для заполнения'!$A$8:$HG$53,192,0)</f>
        <v>0</v>
      </c>
      <c r="G8" s="138">
        <f>VLOOKUP('Таблица для заполнения'!$C$4,'Таблица для заполнения'!$A$8:$HG$53,193,0)</f>
        <v>0</v>
      </c>
      <c r="H8" s="138">
        <f>VLOOKUP('Таблица для заполнения'!$C$4,'Таблица для заполнения'!$A$8:$HG$53,194,0)</f>
        <v>0</v>
      </c>
      <c r="I8" s="138">
        <f>VLOOKUP('Таблица для заполнения'!$C$4,'Таблица для заполнения'!$A$8:$HG$53,195,0)</f>
        <v>0</v>
      </c>
      <c r="J8" s="82"/>
      <c r="K8" s="82"/>
      <c r="L8" s="82"/>
      <c r="M8" s="82"/>
    </row>
    <row r="9" spans="1:13" ht="15" customHeight="1" x14ac:dyDescent="0.2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1:13" x14ac:dyDescent="0.2">
      <c r="A10" s="489" t="s">
        <v>0</v>
      </c>
      <c r="B10" s="489" t="s">
        <v>177</v>
      </c>
      <c r="C10" s="489" t="s">
        <v>178</v>
      </c>
      <c r="D10" s="489"/>
      <c r="E10" s="489"/>
      <c r="F10" s="489"/>
      <c r="G10" s="489"/>
      <c r="H10" s="489"/>
      <c r="I10" s="489"/>
      <c r="J10" s="489"/>
      <c r="K10" s="489"/>
      <c r="L10" s="489"/>
      <c r="M10" s="489"/>
    </row>
    <row r="11" spans="1:13" ht="27.75" customHeight="1" x14ac:dyDescent="0.2">
      <c r="A11" s="489"/>
      <c r="B11" s="489"/>
      <c r="C11" s="489" t="s">
        <v>41</v>
      </c>
      <c r="D11" s="489"/>
      <c r="E11" s="489"/>
      <c r="F11" s="489"/>
      <c r="G11" s="489" t="s">
        <v>42</v>
      </c>
      <c r="H11" s="489"/>
      <c r="I11" s="489" t="s">
        <v>43</v>
      </c>
      <c r="J11" s="489"/>
      <c r="K11" s="489"/>
      <c r="L11" s="489" t="s">
        <v>44</v>
      </c>
      <c r="M11" s="489"/>
    </row>
    <row r="12" spans="1:13" ht="84.75" customHeight="1" x14ac:dyDescent="0.2">
      <c r="A12" s="489"/>
      <c r="B12" s="489"/>
      <c r="C12" s="84" t="s">
        <v>59</v>
      </c>
      <c r="D12" s="84" t="s">
        <v>60</v>
      </c>
      <c r="E12" s="84" t="s">
        <v>179</v>
      </c>
      <c r="F12" s="84" t="s">
        <v>180</v>
      </c>
      <c r="G12" s="84" t="s">
        <v>59</v>
      </c>
      <c r="H12" s="84" t="s">
        <v>63</v>
      </c>
      <c r="I12" s="84" t="s">
        <v>59</v>
      </c>
      <c r="J12" s="84" t="s">
        <v>64</v>
      </c>
      <c r="K12" s="84" t="s">
        <v>181</v>
      </c>
      <c r="L12" s="84" t="s">
        <v>59</v>
      </c>
      <c r="M12" s="84" t="s">
        <v>182</v>
      </c>
    </row>
    <row r="13" spans="1:13" x14ac:dyDescent="0.2">
      <c r="A13" s="104">
        <v>1</v>
      </c>
      <c r="B13" s="104">
        <v>10</v>
      </c>
      <c r="C13" s="104">
        <v>11</v>
      </c>
      <c r="D13" s="104">
        <v>12</v>
      </c>
      <c r="E13" s="106">
        <v>13</v>
      </c>
      <c r="F13" s="106">
        <v>14</v>
      </c>
      <c r="G13" s="106">
        <v>15</v>
      </c>
      <c r="H13" s="104">
        <v>16</v>
      </c>
      <c r="I13" s="106">
        <v>17</v>
      </c>
      <c r="J13" s="104">
        <v>18</v>
      </c>
      <c r="K13" s="106">
        <v>19</v>
      </c>
      <c r="L13" s="104">
        <v>20</v>
      </c>
      <c r="M13" s="104">
        <v>21</v>
      </c>
    </row>
    <row r="14" spans="1:13" ht="18" customHeight="1" x14ac:dyDescent="0.2">
      <c r="A14" s="105" t="s">
        <v>122</v>
      </c>
      <c r="B14" s="139">
        <f>VLOOKUP('Таблица для заполнения'!$C$4,'Таблица для заполнения'!$A$8:$HG$53,196,0)</f>
        <v>0</v>
      </c>
      <c r="C14" s="139">
        <f>VLOOKUP('Таблица для заполнения'!$C$4,'Таблица для заполнения'!$A$8:$HG$53,197,0)</f>
        <v>0</v>
      </c>
      <c r="D14" s="139">
        <f>VLOOKUP('Таблица для заполнения'!$C$4,'Таблица для заполнения'!$A$8:$HG$53,198,0)</f>
        <v>0</v>
      </c>
      <c r="E14" s="139">
        <f>VLOOKUP('Таблица для заполнения'!$C$4,'Таблица для заполнения'!$A$8:$HG$53,199,0)</f>
        <v>0</v>
      </c>
      <c r="F14" s="139">
        <f>VLOOKUP('Таблица для заполнения'!$C$4,'Таблица для заполнения'!$A$8:$HG$53,200,0)</f>
        <v>0</v>
      </c>
      <c r="G14" s="139">
        <f>VLOOKUP('Таблица для заполнения'!$C$4,'Таблица для заполнения'!$A$8:$HG$53,201,0)</f>
        <v>0</v>
      </c>
      <c r="H14" s="139">
        <f>VLOOKUP('Таблица для заполнения'!$C$4,'Таблица для заполнения'!$A$8:$HG$53,202,0)</f>
        <v>0</v>
      </c>
      <c r="I14" s="139">
        <f>VLOOKUP('Таблица для заполнения'!$C$4,'Таблица для заполнения'!$A$8:$HG$53,203,0)</f>
        <v>0</v>
      </c>
      <c r="J14" s="139">
        <f>VLOOKUP('Таблица для заполнения'!$C$4,'Таблица для заполнения'!$A$8:$HG$53,204,0)</f>
        <v>0</v>
      </c>
      <c r="K14" s="139">
        <f>VLOOKUP('Таблица для заполнения'!$C$4,'Таблица для заполнения'!$A$8:$HG$53,205,0)</f>
        <v>0</v>
      </c>
      <c r="L14" s="139">
        <f>VLOOKUP('Таблица для заполнения'!$C$4,'Таблица для заполнения'!$A$8:$HG$53,206,0)</f>
        <v>0</v>
      </c>
      <c r="M14" s="139">
        <f>VLOOKUP('Таблица для заполнения'!$C$4,'Таблица для заполнения'!$A$8:$HG$53,207,0)</f>
        <v>0</v>
      </c>
    </row>
    <row r="15" spans="1:13" x14ac:dyDescent="0.2">
      <c r="A15" s="527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</row>
    <row r="16" spans="1:13" ht="27" customHeight="1" x14ac:dyDescent="0.25">
      <c r="A16" s="528" t="s">
        <v>207</v>
      </c>
      <c r="B16" s="528"/>
      <c r="C16" s="528"/>
      <c r="D16" s="528"/>
      <c r="E16" s="529" t="str">
        <f>IF(VLOOKUP('Таблица для заполнения'!$C$4,'Таблица для заполнения'!$A$8:$HG$53,210,0)=0," ",VLOOKUP('Таблица для заполнения'!$C$4,'Таблица для заполнения'!$A$8:$HG$53,210,0))</f>
        <v xml:space="preserve"> </v>
      </c>
      <c r="F16" s="529"/>
      <c r="G16" s="80"/>
      <c r="H16" s="530" t="str">
        <f>IF(VLOOKUP('Таблица для заполнения'!$C$4,'Таблица для заполнения'!$A$8:$HG$53,211,0)=0," ",VLOOKUP('Таблица для заполнения'!$C$4,'Таблица для заполнения'!$A$8:$HG$53,211,0))</f>
        <v xml:space="preserve"> </v>
      </c>
      <c r="I16" s="530"/>
      <c r="J16" s="530"/>
      <c r="K16" s="80"/>
      <c r="L16" s="531"/>
      <c r="M16" s="531"/>
    </row>
    <row r="17" spans="1:13" ht="41.25" customHeight="1" x14ac:dyDescent="0.2">
      <c r="A17" s="528"/>
      <c r="B17" s="528"/>
      <c r="C17" s="528"/>
      <c r="D17" s="528"/>
      <c r="E17" s="532" t="s">
        <v>115</v>
      </c>
      <c r="F17" s="532"/>
      <c r="G17" s="107"/>
      <c r="H17" s="532" t="s">
        <v>112</v>
      </c>
      <c r="I17" s="532"/>
      <c r="J17" s="532"/>
      <c r="K17" s="107"/>
      <c r="L17" s="533" t="s">
        <v>116</v>
      </c>
      <c r="M17" s="533"/>
    </row>
    <row r="18" spans="1:13" ht="15.75" x14ac:dyDescent="0.25">
      <c r="A18" s="90"/>
      <c r="B18" s="90"/>
      <c r="C18" s="90"/>
      <c r="D18" s="108"/>
      <c r="E18" s="530" t="str">
        <f>IF(VLOOKUP('Таблица для заполнения'!$C$4,'Таблица для заполнения'!$A$8:$HG$53,212,0)=0," ",VLOOKUP('Таблица для заполнения'!$C$4,'Таблица для заполнения'!$A$8:$HG$53,212,0))</f>
        <v xml:space="preserve"> </v>
      </c>
      <c r="F18" s="530"/>
      <c r="G18" s="109" t="s">
        <v>183</v>
      </c>
      <c r="H18" s="534" t="str">
        <f>IF(VLOOKUP('Таблица для заполнения'!$C$4,'Таблица для заполнения'!$A$8:$HG$53,213,0)=0," ",VLOOKUP('Таблица для заполнения'!$C$4,'Таблица для заполнения'!$A$8:$HG$53,213,0))</f>
        <v xml:space="preserve"> </v>
      </c>
      <c r="I18" s="534"/>
      <c r="J18" s="534"/>
      <c r="K18" s="80"/>
      <c r="L18" s="535" t="s">
        <v>184</v>
      </c>
      <c r="M18" s="535"/>
    </row>
    <row r="19" spans="1:13" x14ac:dyDescent="0.2">
      <c r="A19" s="90"/>
      <c r="B19" s="90"/>
      <c r="C19" s="90"/>
      <c r="E19" s="532" t="s">
        <v>113</v>
      </c>
      <c r="F19" s="532"/>
      <c r="G19" s="107"/>
      <c r="H19" s="90"/>
      <c r="I19" s="90"/>
      <c r="J19" s="90"/>
      <c r="K19" s="107"/>
      <c r="L19" s="536" t="s">
        <v>185</v>
      </c>
      <c r="M19" s="536"/>
    </row>
    <row r="20" spans="1:13" x14ac:dyDescent="0.2">
      <c r="A20" s="526"/>
      <c r="B20" s="526"/>
      <c r="C20" s="526"/>
      <c r="D20" s="526"/>
      <c r="E20" s="526"/>
      <c r="F20" s="526"/>
      <c r="G20" s="526"/>
      <c r="H20" s="526"/>
      <c r="I20" s="526"/>
      <c r="J20" s="526"/>
      <c r="K20" s="526"/>
      <c r="L20" s="526"/>
      <c r="M20" s="526"/>
    </row>
    <row r="21" spans="1:13" x14ac:dyDescent="0.2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1:13" x14ac:dyDescent="0.2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</row>
  </sheetData>
  <sheetProtection algorithmName="SHA-512" hashValue="p3x81eLV5nDLtCXVkhRBlMdDezyZifN29EU3HEPG91+8dm5gnBSgteZ1+9ONr8QhknBGf1bqT1gxJ9ZAPMbRSQ==" saltValue="r8LBewkYpVwQqYpeU5qMqw==" spinCount="100000" sheet="1" objects="1" scenarios="1" selectLockedCells="1"/>
  <mergeCells count="32">
    <mergeCell ref="A1:M1"/>
    <mergeCell ref="A2:M2"/>
    <mergeCell ref="A3:I3"/>
    <mergeCell ref="A4:A6"/>
    <mergeCell ref="B4:B6"/>
    <mergeCell ref="C4:I4"/>
    <mergeCell ref="C5:C6"/>
    <mergeCell ref="D5:D6"/>
    <mergeCell ref="E5:E6"/>
    <mergeCell ref="F5:H5"/>
    <mergeCell ref="I5:I6"/>
    <mergeCell ref="A10:A12"/>
    <mergeCell ref="B10:B12"/>
    <mergeCell ref="C10:M10"/>
    <mergeCell ref="C11:F11"/>
    <mergeCell ref="G11:H11"/>
    <mergeCell ref="I11:K11"/>
    <mergeCell ref="L11:M11"/>
    <mergeCell ref="A20:M20"/>
    <mergeCell ref="A15:M15"/>
    <mergeCell ref="A16:D17"/>
    <mergeCell ref="E16:F16"/>
    <mergeCell ref="H16:J16"/>
    <mergeCell ref="L16:M16"/>
    <mergeCell ref="E17:F17"/>
    <mergeCell ref="H17:J17"/>
    <mergeCell ref="L17:M17"/>
    <mergeCell ref="E18:F18"/>
    <mergeCell ref="H18:J18"/>
    <mergeCell ref="L18:M18"/>
    <mergeCell ref="E19:F19"/>
    <mergeCell ref="L19:M19"/>
  </mergeCells>
  <pageMargins left="0.7" right="0.7" top="0.75" bottom="0.75" header="0.3" footer="0.3"/>
  <pageSetup paperSize="9" scale="91" orientation="landscape" r:id="rId1"/>
  <ignoredErrors>
    <ignoredError sqref="A8 A1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34"/>
  <sheetViews>
    <sheetView view="pageBreakPreview" zoomScale="85" zoomScaleNormal="100" zoomScaleSheetLayoutView="85" workbookViewId="0">
      <selection activeCell="C22" sqref="C22:E22"/>
    </sheetView>
  </sheetViews>
  <sheetFormatPr defaultColWidth="8.85546875" defaultRowHeight="15.75" x14ac:dyDescent="0.25"/>
  <cols>
    <col min="1" max="1" width="6.85546875" style="143" customWidth="1"/>
    <col min="2" max="2" width="30.28515625" style="144" customWidth="1"/>
    <col min="3" max="3" width="31.7109375" style="144" customWidth="1"/>
    <col min="4" max="4" width="55.28515625" style="144" customWidth="1"/>
    <col min="5" max="5" width="24.140625" style="144" customWidth="1"/>
    <col min="6" max="16384" width="8.85546875" style="143"/>
  </cols>
  <sheetData>
    <row r="1" spans="1:5" x14ac:dyDescent="0.25">
      <c r="C1" s="145"/>
      <c r="D1" s="541" t="s">
        <v>300</v>
      </c>
      <c r="E1" s="541"/>
    </row>
    <row r="2" spans="1:5" x14ac:dyDescent="0.25">
      <c r="C2" s="145"/>
      <c r="D2" s="541" t="s">
        <v>301</v>
      </c>
      <c r="E2" s="541"/>
    </row>
    <row r="3" spans="1:5" x14ac:dyDescent="0.25">
      <c r="C3" s="146"/>
      <c r="D3" s="541" t="s">
        <v>718</v>
      </c>
      <c r="E3" s="541"/>
    </row>
    <row r="4" spans="1:5" x14ac:dyDescent="0.25">
      <c r="C4" s="145"/>
      <c r="D4" s="541"/>
      <c r="E4" s="541"/>
    </row>
    <row r="5" spans="1:5" x14ac:dyDescent="0.25">
      <c r="C5" s="145"/>
      <c r="D5" s="542" t="s">
        <v>108</v>
      </c>
      <c r="E5" s="542"/>
    </row>
    <row r="6" spans="1:5" x14ac:dyDescent="0.25">
      <c r="C6" s="145"/>
      <c r="D6" s="145"/>
      <c r="E6" s="145"/>
    </row>
    <row r="7" spans="1:5" x14ac:dyDescent="0.25">
      <c r="C7" s="145"/>
      <c r="D7" s="145"/>
      <c r="E7" s="145"/>
    </row>
    <row r="8" spans="1:5" x14ac:dyDescent="0.25">
      <c r="C8" s="145"/>
      <c r="D8" s="145"/>
      <c r="E8" s="145"/>
    </row>
    <row r="9" spans="1:5" ht="16.149999999999999" customHeight="1" x14ac:dyDescent="0.25">
      <c r="B9" s="540" t="s">
        <v>719</v>
      </c>
      <c r="C9" s="540"/>
      <c r="D9" s="540"/>
      <c r="E9" s="540"/>
    </row>
    <row r="10" spans="1:5" s="144" customFormat="1" ht="16.149999999999999" customHeight="1" x14ac:dyDescent="0.25">
      <c r="B10" s="540" t="s">
        <v>302</v>
      </c>
      <c r="C10" s="540"/>
      <c r="D10" s="540"/>
      <c r="E10" s="540"/>
    </row>
    <row r="11" spans="1:5" s="144" customFormat="1" ht="16.149999999999999" customHeight="1" x14ac:dyDescent="0.25">
      <c r="A11" s="540"/>
      <c r="B11" s="540"/>
      <c r="C11" s="540"/>
      <c r="D11" s="540"/>
      <c r="E11" s="540"/>
    </row>
    <row r="12" spans="1:5" s="144" customFormat="1" ht="16.149999999999999" customHeight="1" x14ac:dyDescent="0.25">
      <c r="A12" s="540" t="s">
        <v>720</v>
      </c>
      <c r="B12" s="540"/>
      <c r="C12" s="540"/>
      <c r="D12" s="540"/>
      <c r="E12" s="540"/>
    </row>
    <row r="13" spans="1:5" s="144" customFormat="1" ht="16.149999999999999" customHeight="1" x14ac:dyDescent="0.25">
      <c r="A13" s="540" t="s">
        <v>778</v>
      </c>
      <c r="B13" s="540"/>
      <c r="C13" s="540"/>
      <c r="D13" s="540"/>
      <c r="E13" s="540"/>
    </row>
    <row r="14" spans="1:5" s="144" customFormat="1" ht="16.149999999999999" customHeight="1" x14ac:dyDescent="0.25">
      <c r="A14" s="540"/>
      <c r="B14" s="540"/>
      <c r="C14" s="540"/>
      <c r="D14" s="540"/>
      <c r="E14" s="540"/>
    </row>
    <row r="15" spans="1:5" s="144" customFormat="1" ht="16.149999999999999" customHeight="1" x14ac:dyDescent="0.25">
      <c r="B15" s="147"/>
      <c r="C15" s="147"/>
      <c r="D15" s="147"/>
      <c r="E15" s="147"/>
    </row>
    <row r="16" spans="1:5" s="144" customFormat="1" ht="16.149999999999999" customHeight="1" x14ac:dyDescent="0.25">
      <c r="C16" s="148"/>
      <c r="D16" s="148"/>
      <c r="E16" s="148"/>
    </row>
    <row r="17" spans="2:5" s="144" customFormat="1" ht="16.149999999999999" customHeight="1" x14ac:dyDescent="0.25">
      <c r="B17" s="551" t="s">
        <v>106</v>
      </c>
      <c r="C17" s="552"/>
      <c r="D17" s="553"/>
      <c r="E17" s="149" t="s">
        <v>107</v>
      </c>
    </row>
    <row r="18" spans="2:5" s="144" customFormat="1" ht="52.9" customHeight="1" x14ac:dyDescent="0.25">
      <c r="B18" s="543" t="s">
        <v>721</v>
      </c>
      <c r="C18" s="544"/>
      <c r="D18" s="545"/>
      <c r="E18" s="150"/>
    </row>
    <row r="19" spans="2:5" s="144" customFormat="1" ht="79.150000000000006" customHeight="1" x14ac:dyDescent="0.25">
      <c r="B19" s="546" t="s">
        <v>722</v>
      </c>
      <c r="C19" s="547"/>
      <c r="D19" s="548"/>
      <c r="E19" s="151" t="s">
        <v>205</v>
      </c>
    </row>
    <row r="20" spans="2:5" ht="16.149999999999999" customHeight="1" x14ac:dyDescent="0.25">
      <c r="C20" s="148"/>
      <c r="D20" s="148"/>
      <c r="E20" s="148"/>
    </row>
    <row r="21" spans="2:5" ht="16.149999999999999" customHeight="1" x14ac:dyDescent="0.25">
      <c r="B21" s="205"/>
      <c r="C21" s="206"/>
      <c r="D21" s="207"/>
      <c r="E21" s="207"/>
    </row>
    <row r="22" spans="2:5" ht="47.25" x14ac:dyDescent="0.25">
      <c r="B22" s="208" t="s">
        <v>303</v>
      </c>
      <c r="C22" s="549"/>
      <c r="D22" s="549"/>
      <c r="E22" s="549"/>
    </row>
    <row r="23" spans="2:5" ht="16.149999999999999" customHeight="1" x14ac:dyDescent="0.25">
      <c r="B23" s="205"/>
      <c r="C23" s="205"/>
      <c r="D23" s="205"/>
      <c r="E23" s="205"/>
    </row>
    <row r="24" spans="2:5" ht="16.149999999999999" customHeight="1" x14ac:dyDescent="0.25">
      <c r="B24" s="209" t="s">
        <v>124</v>
      </c>
      <c r="C24" s="550"/>
      <c r="D24" s="550"/>
      <c r="E24" s="550"/>
    </row>
    <row r="25" spans="2:5" ht="16.149999999999999" customHeight="1" x14ac:dyDescent="0.25">
      <c r="B25" s="205"/>
      <c r="C25" s="205"/>
      <c r="D25" s="205"/>
      <c r="E25" s="205"/>
    </row>
    <row r="26" spans="2:5" ht="16.149999999999999" customHeight="1" x14ac:dyDescent="0.25"/>
    <row r="27" spans="2:5" ht="16.149999999999999" customHeight="1" x14ac:dyDescent="0.25">
      <c r="E27" s="152" t="str">
        <f>CONCATENATE("Количество УКД -"," ",TEXT('Свод 7-НК'!C7,0))</f>
        <v>Количество УКД - 9</v>
      </c>
    </row>
    <row r="28" spans="2:5" ht="16.149999999999999" customHeight="1" x14ac:dyDescent="0.25"/>
    <row r="29" spans="2:5" ht="16.149999999999999" customHeight="1" x14ac:dyDescent="0.25"/>
    <row r="30" spans="2:5" ht="16.149999999999999" customHeight="1" x14ac:dyDescent="0.25"/>
    <row r="31" spans="2:5" ht="16.149999999999999" customHeight="1" x14ac:dyDescent="0.25"/>
    <row r="32" spans="2:5" ht="16.149999999999999" customHeight="1" x14ac:dyDescent="0.25"/>
    <row r="33" s="144" customFormat="1" ht="16.149999999999999" customHeight="1" x14ac:dyDescent="0.25"/>
    <row r="34" s="144" customFormat="1" ht="16.149999999999999" customHeight="1" x14ac:dyDescent="0.25"/>
  </sheetData>
  <sheetProtection algorithmName="SHA-512" hashValue="Lv60S7t2csYzP28+JEHiYSxTfstzWcoH6znAt6Ba4iZcyFMQ7MvFOvQYCYSO/WpTDEQDU4suLbpwcliISiOELQ==" saltValue="/tOQ74A7mFtIqsuuZGO0Ww==" spinCount="100000" sheet="1" objects="1" scenarios="1" selectLockedCells="1"/>
  <mergeCells count="16">
    <mergeCell ref="B18:D18"/>
    <mergeCell ref="B19:D19"/>
    <mergeCell ref="C22:E22"/>
    <mergeCell ref="C24:E24"/>
    <mergeCell ref="B10:E10"/>
    <mergeCell ref="A11:E11"/>
    <mergeCell ref="A12:E12"/>
    <mergeCell ref="A13:E13"/>
    <mergeCell ref="A14:E14"/>
    <mergeCell ref="B17:D17"/>
    <mergeCell ref="B9:E9"/>
    <mergeCell ref="D1:E1"/>
    <mergeCell ref="D2:E2"/>
    <mergeCell ref="D3:E3"/>
    <mergeCell ref="D4:E4"/>
    <mergeCell ref="D5:E5"/>
  </mergeCells>
  <pageMargins left="0.7" right="0.7" top="0.75" bottom="0.75" header="0.3" footer="0.3"/>
  <pageSetup paperSize="9" scale="8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33"/>
  <sheetViews>
    <sheetView view="pageBreakPreview" zoomScale="85" zoomScaleNormal="100" zoomScaleSheetLayoutView="85" workbookViewId="0">
      <selection activeCell="C21" sqref="C21:E21"/>
    </sheetView>
  </sheetViews>
  <sheetFormatPr defaultColWidth="8.85546875" defaultRowHeight="15.75" x14ac:dyDescent="0.25"/>
  <cols>
    <col min="1" max="1" width="6.85546875" style="221" customWidth="1"/>
    <col min="2" max="2" width="30.28515625" style="222" customWidth="1"/>
    <col min="3" max="3" width="31.7109375" style="222" customWidth="1"/>
    <col min="4" max="4" width="49.140625" style="222" customWidth="1"/>
    <col min="5" max="5" width="24.140625" style="222" customWidth="1"/>
    <col min="6" max="16384" width="8.85546875" style="221"/>
  </cols>
  <sheetData>
    <row r="1" spans="1:5" x14ac:dyDescent="0.25">
      <c r="A1" s="227"/>
      <c r="B1" s="228"/>
      <c r="C1" s="229"/>
      <c r="D1" s="563" t="s">
        <v>300</v>
      </c>
      <c r="E1" s="563"/>
    </row>
    <row r="2" spans="1:5" x14ac:dyDescent="0.25">
      <c r="A2" s="227"/>
      <c r="B2" s="228"/>
      <c r="C2" s="229"/>
      <c r="D2" s="563" t="s">
        <v>301</v>
      </c>
      <c r="E2" s="563"/>
    </row>
    <row r="3" spans="1:5" x14ac:dyDescent="0.25">
      <c r="A3" s="227"/>
      <c r="B3" s="228"/>
      <c r="C3" s="230"/>
      <c r="D3" s="563" t="s">
        <v>718</v>
      </c>
      <c r="E3" s="563"/>
    </row>
    <row r="4" spans="1:5" x14ac:dyDescent="0.25">
      <c r="A4" s="227"/>
      <c r="B4" s="228"/>
      <c r="C4" s="229"/>
      <c r="D4" s="563"/>
      <c r="E4" s="563"/>
    </row>
    <row r="5" spans="1:5" x14ac:dyDescent="0.25">
      <c r="A5" s="227"/>
      <c r="B5" s="228"/>
      <c r="C5" s="229"/>
      <c r="D5" s="564" t="s">
        <v>108</v>
      </c>
      <c r="E5" s="564"/>
    </row>
    <row r="6" spans="1:5" x14ac:dyDescent="0.25">
      <c r="A6" s="227"/>
      <c r="B6" s="228"/>
      <c r="C6" s="229"/>
      <c r="D6" s="229"/>
      <c r="E6" s="229"/>
    </row>
    <row r="7" spans="1:5" x14ac:dyDescent="0.25">
      <c r="A7" s="227"/>
      <c r="B7" s="228"/>
      <c r="C7" s="229"/>
      <c r="D7" s="229"/>
      <c r="E7" s="229"/>
    </row>
    <row r="8" spans="1:5" x14ac:dyDescent="0.25">
      <c r="A8" s="227"/>
      <c r="B8" s="228"/>
      <c r="C8" s="229"/>
      <c r="D8" s="229"/>
      <c r="E8" s="229"/>
    </row>
    <row r="9" spans="1:5" ht="16.149999999999999" customHeight="1" x14ac:dyDescent="0.25">
      <c r="A9" s="227"/>
      <c r="B9" s="559" t="s">
        <v>719</v>
      </c>
      <c r="C9" s="559"/>
      <c r="D9" s="559"/>
      <c r="E9" s="559"/>
    </row>
    <row r="10" spans="1:5" s="222" customFormat="1" ht="16.149999999999999" customHeight="1" x14ac:dyDescent="0.25">
      <c r="A10" s="228"/>
      <c r="B10" s="559" t="s">
        <v>922</v>
      </c>
      <c r="C10" s="559"/>
      <c r="D10" s="559"/>
      <c r="E10" s="559"/>
    </row>
    <row r="11" spans="1:5" s="222" customFormat="1" ht="16.149999999999999" customHeight="1" x14ac:dyDescent="0.25">
      <c r="A11" s="559"/>
      <c r="B11" s="559"/>
      <c r="C11" s="559"/>
      <c r="D11" s="559"/>
      <c r="E11" s="559"/>
    </row>
    <row r="12" spans="1:5" s="222" customFormat="1" ht="16.149999999999999" customHeight="1" x14ac:dyDescent="0.25">
      <c r="A12" s="559" t="s">
        <v>720</v>
      </c>
      <c r="B12" s="559"/>
      <c r="C12" s="559"/>
      <c r="D12" s="559"/>
      <c r="E12" s="559"/>
    </row>
    <row r="13" spans="1:5" s="222" customFormat="1" ht="16.149999999999999" customHeight="1" x14ac:dyDescent="0.25">
      <c r="A13" s="559" t="s">
        <v>924</v>
      </c>
      <c r="B13" s="559"/>
      <c r="C13" s="559"/>
      <c r="D13" s="559"/>
      <c r="E13" s="559"/>
    </row>
    <row r="14" spans="1:5" s="222" customFormat="1" ht="16.149999999999999" customHeight="1" x14ac:dyDescent="0.25">
      <c r="A14" s="559"/>
      <c r="B14" s="559"/>
      <c r="C14" s="559"/>
      <c r="D14" s="559"/>
      <c r="E14" s="559"/>
    </row>
    <row r="15" spans="1:5" s="222" customFormat="1" ht="16.149999999999999" customHeight="1" x14ac:dyDescent="0.25">
      <c r="A15" s="228"/>
      <c r="B15" s="231"/>
      <c r="C15" s="231"/>
      <c r="D15" s="231"/>
      <c r="E15" s="231"/>
    </row>
    <row r="16" spans="1:5" s="222" customFormat="1" ht="16.149999999999999" customHeight="1" x14ac:dyDescent="0.25">
      <c r="A16" s="228"/>
      <c r="B16" s="228"/>
      <c r="C16" s="232"/>
      <c r="D16" s="232"/>
      <c r="E16" s="232"/>
    </row>
    <row r="17" spans="1:5" s="222" customFormat="1" ht="16.149999999999999" customHeight="1" x14ac:dyDescent="0.25">
      <c r="A17" s="228"/>
      <c r="B17" s="560" t="s">
        <v>106</v>
      </c>
      <c r="C17" s="561"/>
      <c r="D17" s="562"/>
      <c r="E17" s="233" t="s">
        <v>107</v>
      </c>
    </row>
    <row r="18" spans="1:5" s="222" customFormat="1" ht="93.75" customHeight="1" x14ac:dyDescent="0.25">
      <c r="A18" s="228"/>
      <c r="B18" s="554" t="s">
        <v>923</v>
      </c>
      <c r="C18" s="555"/>
      <c r="D18" s="556"/>
      <c r="E18" s="234" t="s">
        <v>205</v>
      </c>
    </row>
    <row r="19" spans="1:5" ht="16.149999999999999" customHeight="1" x14ac:dyDescent="0.25">
      <c r="A19" s="227"/>
      <c r="B19" s="228"/>
      <c r="C19" s="232"/>
      <c r="D19" s="232"/>
      <c r="E19" s="232"/>
    </row>
    <row r="20" spans="1:5" ht="16.149999999999999" customHeight="1" x14ac:dyDescent="0.25">
      <c r="A20" s="223"/>
      <c r="B20" s="224"/>
      <c r="C20" s="226"/>
      <c r="D20" s="225"/>
      <c r="E20" s="225"/>
    </row>
    <row r="21" spans="1:5" ht="47.25" x14ac:dyDescent="0.25">
      <c r="A21" s="223"/>
      <c r="B21" s="236" t="s">
        <v>303</v>
      </c>
      <c r="C21" s="557"/>
      <c r="D21" s="557"/>
      <c r="E21" s="557"/>
    </row>
    <row r="22" spans="1:5" ht="16.149999999999999" customHeight="1" x14ac:dyDescent="0.25">
      <c r="A22" s="223"/>
      <c r="B22" s="224"/>
      <c r="C22" s="224"/>
      <c r="D22" s="224"/>
      <c r="E22" s="224"/>
    </row>
    <row r="23" spans="1:5" ht="16.149999999999999" customHeight="1" x14ac:dyDescent="0.25">
      <c r="A23" s="223"/>
      <c r="B23" s="237" t="s">
        <v>124</v>
      </c>
      <c r="C23" s="558"/>
      <c r="D23" s="558"/>
      <c r="E23" s="558"/>
    </row>
    <row r="24" spans="1:5" ht="16.149999999999999" customHeight="1" x14ac:dyDescent="0.25">
      <c r="A24" s="223"/>
      <c r="B24" s="224"/>
      <c r="C24" s="224"/>
      <c r="D24" s="224"/>
      <c r="E24" s="224"/>
    </row>
    <row r="25" spans="1:5" ht="16.149999999999999" customHeight="1" x14ac:dyDescent="0.25"/>
    <row r="26" spans="1:5" ht="16.149999999999999" customHeight="1" x14ac:dyDescent="0.25">
      <c r="E26" s="235" t="str">
        <f>CONCATENATE("Количество УКД -"," ",TEXT('Свод 7-НК'!C7,0))</f>
        <v>Количество УКД - 9</v>
      </c>
    </row>
    <row r="27" spans="1:5" ht="16.149999999999999" customHeight="1" x14ac:dyDescent="0.25"/>
    <row r="28" spans="1:5" ht="16.149999999999999" customHeight="1" x14ac:dyDescent="0.25"/>
    <row r="29" spans="1:5" ht="16.149999999999999" customHeight="1" x14ac:dyDescent="0.25"/>
    <row r="30" spans="1:5" ht="16.149999999999999" customHeight="1" x14ac:dyDescent="0.25"/>
    <row r="31" spans="1:5" ht="16.149999999999999" customHeight="1" x14ac:dyDescent="0.25"/>
    <row r="32" spans="1:5" s="222" customFormat="1" ht="16.149999999999999" customHeight="1" x14ac:dyDescent="0.25"/>
    <row r="33" s="222" customFormat="1" ht="16.149999999999999" customHeight="1" x14ac:dyDescent="0.25"/>
  </sheetData>
  <sheetProtection algorithmName="SHA-512" hashValue="Rzm+yW6VZfAJiZRNcJUSVgc0AblhaiQeHCNS5aLC5f18cxg7p1Jsrlw/+/1aIKTS9htPa8RY+rZ3gGjxWSSGrA==" saltValue="6Buv4E3fBOK3kN4sFpxCpw==" spinCount="100000" sheet="1" objects="1" scenarios="1" selectLockedCells="1"/>
  <mergeCells count="15">
    <mergeCell ref="B9:E9"/>
    <mergeCell ref="D1:E1"/>
    <mergeCell ref="D2:E2"/>
    <mergeCell ref="D3:E3"/>
    <mergeCell ref="D4:E4"/>
    <mergeCell ref="D5:E5"/>
    <mergeCell ref="B18:D18"/>
    <mergeCell ref="C21:E21"/>
    <mergeCell ref="C23:E23"/>
    <mergeCell ref="B10:E10"/>
    <mergeCell ref="A11:E11"/>
    <mergeCell ref="A12:E12"/>
    <mergeCell ref="A13:E13"/>
    <mergeCell ref="A14:E14"/>
    <mergeCell ref="B17:D17"/>
  </mergeCells>
  <pageMargins left="0.7" right="0.7" top="0.75" bottom="0.75" header="0.3" footer="0.3"/>
  <pageSetup paperSize="9" scale="9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35"/>
  <sheetViews>
    <sheetView view="pageBreakPreview" zoomScale="85" zoomScaleNormal="100" zoomScaleSheetLayoutView="85" workbookViewId="0">
      <selection activeCell="M14" sqref="M14"/>
    </sheetView>
  </sheetViews>
  <sheetFormatPr defaultColWidth="8.85546875" defaultRowHeight="15.75" x14ac:dyDescent="0.25"/>
  <cols>
    <col min="1" max="1" width="23" style="143" customWidth="1"/>
    <col min="2" max="2" width="4.28515625" style="143" customWidth="1"/>
    <col min="3" max="3" width="14.5703125" style="143" customWidth="1"/>
    <col min="4" max="4" width="16.28515625" style="143" customWidth="1"/>
    <col min="5" max="5" width="16.85546875" style="143" customWidth="1"/>
    <col min="6" max="6" width="14.28515625" style="143" customWidth="1"/>
    <col min="7" max="9" width="14.5703125" style="143" customWidth="1"/>
    <col min="10" max="10" width="17.42578125" style="143" customWidth="1"/>
    <col min="11" max="11" width="17.5703125" style="143" customWidth="1"/>
    <col min="12" max="13" width="14.5703125" style="143" customWidth="1"/>
    <col min="14" max="15" width="11.7109375" style="143" customWidth="1"/>
    <col min="16" max="16" width="10.7109375" style="143" customWidth="1"/>
    <col min="17" max="16384" width="8.85546875" style="143"/>
  </cols>
  <sheetData>
    <row r="1" spans="1:21" x14ac:dyDescent="0.25">
      <c r="A1" s="565" t="s">
        <v>71</v>
      </c>
      <c r="B1" s="565"/>
      <c r="C1" s="565"/>
      <c r="D1" s="565"/>
      <c r="E1" s="565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</row>
    <row r="2" spans="1:21" ht="30.6" customHeight="1" x14ac:dyDescent="0.25">
      <c r="A2" s="566" t="s">
        <v>392</v>
      </c>
      <c r="B2" s="567" t="s">
        <v>0</v>
      </c>
      <c r="C2" s="569" t="s">
        <v>393</v>
      </c>
      <c r="D2" s="570" t="s">
        <v>394</v>
      </c>
      <c r="E2" s="571"/>
      <c r="F2" s="572" t="s">
        <v>395</v>
      </c>
      <c r="G2" s="572"/>
      <c r="H2" s="572"/>
      <c r="I2" s="572"/>
      <c r="J2" s="572"/>
      <c r="K2" s="572"/>
      <c r="L2" s="572"/>
      <c r="M2" s="572"/>
      <c r="N2" s="153"/>
      <c r="O2" s="153"/>
      <c r="P2" s="153"/>
    </row>
    <row r="3" spans="1:21" ht="14.45" customHeight="1" x14ac:dyDescent="0.25">
      <c r="A3" s="566"/>
      <c r="B3" s="567"/>
      <c r="C3" s="569"/>
      <c r="D3" s="573" t="s">
        <v>86</v>
      </c>
      <c r="E3" s="575" t="s">
        <v>87</v>
      </c>
      <c r="F3" s="572" t="s">
        <v>88</v>
      </c>
      <c r="G3" s="572" t="s">
        <v>646</v>
      </c>
      <c r="H3" s="572" t="s">
        <v>647</v>
      </c>
      <c r="I3" s="572" t="s">
        <v>779</v>
      </c>
      <c r="J3" s="572" t="s">
        <v>780</v>
      </c>
      <c r="K3" s="572" t="s">
        <v>89</v>
      </c>
      <c r="L3" s="572" t="s">
        <v>90</v>
      </c>
      <c r="M3" s="572" t="s">
        <v>396</v>
      </c>
      <c r="N3" s="577"/>
      <c r="O3" s="577"/>
      <c r="P3" s="577"/>
    </row>
    <row r="4" spans="1:21" ht="153.6" customHeight="1" x14ac:dyDescent="0.25">
      <c r="A4" s="566"/>
      <c r="B4" s="567"/>
      <c r="C4" s="569"/>
      <c r="D4" s="574"/>
      <c r="E4" s="576"/>
      <c r="F4" s="572"/>
      <c r="G4" s="572"/>
      <c r="H4" s="572"/>
      <c r="I4" s="572"/>
      <c r="J4" s="572"/>
      <c r="K4" s="572"/>
      <c r="L4" s="572"/>
      <c r="M4" s="572"/>
      <c r="N4" s="577"/>
      <c r="O4" s="577"/>
      <c r="P4" s="577"/>
    </row>
    <row r="5" spans="1:21" x14ac:dyDescent="0.25">
      <c r="A5" s="154" t="s">
        <v>100</v>
      </c>
      <c r="B5" s="154">
        <v>0</v>
      </c>
      <c r="C5" s="154">
        <v>1</v>
      </c>
      <c r="D5" s="154">
        <v>2</v>
      </c>
      <c r="E5" s="155">
        <v>3</v>
      </c>
      <c r="F5" s="154">
        <v>4</v>
      </c>
      <c r="G5" s="154">
        <v>5</v>
      </c>
      <c r="H5" s="154">
        <v>6</v>
      </c>
      <c r="I5" s="154">
        <v>7</v>
      </c>
      <c r="J5" s="154">
        <v>8</v>
      </c>
      <c r="K5" s="154">
        <v>9</v>
      </c>
      <c r="L5" s="154">
        <v>10</v>
      </c>
      <c r="M5" s="154">
        <v>11</v>
      </c>
      <c r="N5" s="156"/>
      <c r="O5" s="156"/>
      <c r="P5" s="156"/>
    </row>
    <row r="6" spans="1:21" ht="48.75" x14ac:dyDescent="0.35">
      <c r="A6" s="157" t="s">
        <v>397</v>
      </c>
      <c r="B6" s="158" t="s">
        <v>101</v>
      </c>
      <c r="C6" s="194">
        <f>'Свод 7-НК'!C7</f>
        <v>9</v>
      </c>
      <c r="D6" s="194">
        <f>'Свод 7-НК'!D7</f>
        <v>0</v>
      </c>
      <c r="E6" s="194">
        <f>'Свод 7-НК'!E7</f>
        <v>0</v>
      </c>
      <c r="F6" s="194">
        <f>'Свод 7-НК'!F7</f>
        <v>8</v>
      </c>
      <c r="G6" s="194">
        <f>'Свод 7-НК'!G7</f>
        <v>2</v>
      </c>
      <c r="H6" s="194">
        <f>'Свод 7-НК'!H7</f>
        <v>0</v>
      </c>
      <c r="I6" s="194">
        <f>'Свод 7-НК'!I7</f>
        <v>0</v>
      </c>
      <c r="J6" s="194">
        <f>'Свод 7-НК'!J7</f>
        <v>0</v>
      </c>
      <c r="K6" s="194">
        <f>'Свод 7-НК'!K7</f>
        <v>1</v>
      </c>
      <c r="L6" s="194">
        <f>'Свод 7-НК'!L7</f>
        <v>1</v>
      </c>
      <c r="M6" s="194">
        <f>'Свод 7-НК'!M7</f>
        <v>0</v>
      </c>
      <c r="N6" s="159"/>
      <c r="O6" s="159"/>
      <c r="P6" s="159"/>
    </row>
    <row r="7" spans="1:21" ht="33" x14ac:dyDescent="0.35">
      <c r="A7" s="157" t="s">
        <v>398</v>
      </c>
      <c r="B7" s="158" t="s">
        <v>102</v>
      </c>
      <c r="C7" s="194">
        <f>'Свод 7-НК'!C8</f>
        <v>7</v>
      </c>
      <c r="D7" s="194">
        <f>'Свод 7-НК'!D8</f>
        <v>0</v>
      </c>
      <c r="E7" s="194">
        <f>'Свод 7-НК'!E8</f>
        <v>0</v>
      </c>
      <c r="F7" s="194">
        <f>'Свод 7-НК'!F8</f>
        <v>6</v>
      </c>
      <c r="G7" s="194">
        <f>'Свод 7-НК'!G8</f>
        <v>1</v>
      </c>
      <c r="H7" s="194">
        <f>'Свод 7-НК'!H8</f>
        <v>0</v>
      </c>
      <c r="I7" s="194">
        <f>'Свод 7-НК'!I8</f>
        <v>0</v>
      </c>
      <c r="J7" s="194">
        <f>'Свод 7-НК'!J8</f>
        <v>0</v>
      </c>
      <c r="K7" s="194">
        <f>'Свод 7-НК'!K8</f>
        <v>0</v>
      </c>
      <c r="L7" s="194">
        <f>'Свод 7-НК'!L8</f>
        <v>0</v>
      </c>
      <c r="M7" s="194">
        <f>'Свод 7-НК'!M8</f>
        <v>0</v>
      </c>
      <c r="N7" s="159"/>
      <c r="O7" s="159"/>
      <c r="P7" s="159"/>
    </row>
    <row r="8" spans="1:21" ht="48.75" x14ac:dyDescent="0.35">
      <c r="A8" s="157" t="s">
        <v>399</v>
      </c>
      <c r="B8" s="158" t="s">
        <v>103</v>
      </c>
      <c r="C8" s="194">
        <f>'Свод 7-НК'!C9</f>
        <v>0</v>
      </c>
      <c r="D8" s="194">
        <f>'Свод 7-НК'!D9</f>
        <v>0</v>
      </c>
      <c r="E8" s="194">
        <f>'Свод 7-НК'!E9</f>
        <v>0</v>
      </c>
      <c r="F8" s="194">
        <f>'Свод 7-НК'!F9</f>
        <v>0</v>
      </c>
      <c r="G8" s="194">
        <f>'Свод 7-НК'!G9</f>
        <v>0</v>
      </c>
      <c r="H8" s="194">
        <f>'Свод 7-НК'!H9</f>
        <v>0</v>
      </c>
      <c r="I8" s="194">
        <f>'Свод 7-НК'!I9</f>
        <v>0</v>
      </c>
      <c r="J8" s="194">
        <f>'Свод 7-НК'!J9</f>
        <v>0</v>
      </c>
      <c r="K8" s="194">
        <f>'Свод 7-НК'!K9</f>
        <v>0</v>
      </c>
      <c r="L8" s="194">
        <f>'Свод 7-НК'!L9</f>
        <v>0</v>
      </c>
      <c r="M8" s="194">
        <f>'Свод 7-НК'!M9</f>
        <v>0</v>
      </c>
      <c r="N8" s="159"/>
      <c r="O8" s="159"/>
      <c r="P8" s="159"/>
    </row>
    <row r="9" spans="1:21" x14ac:dyDescent="0.25">
      <c r="A9" s="160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</row>
    <row r="10" spans="1:21" x14ac:dyDescent="0.25">
      <c r="A10" s="565" t="s">
        <v>71</v>
      </c>
      <c r="B10" s="565"/>
      <c r="C10" s="565"/>
      <c r="D10" s="565"/>
      <c r="E10" s="565"/>
      <c r="F10" s="565"/>
      <c r="G10" s="565"/>
      <c r="H10" s="565"/>
      <c r="I10" s="565"/>
      <c r="J10" s="565"/>
      <c r="K10" s="565"/>
      <c r="L10" s="565"/>
      <c r="M10" s="161"/>
    </row>
    <row r="11" spans="1:21" ht="31.9" customHeight="1" x14ac:dyDescent="0.25">
      <c r="A11" s="566" t="s">
        <v>392</v>
      </c>
      <c r="B11" s="567" t="s">
        <v>0</v>
      </c>
      <c r="C11" s="579" t="s">
        <v>400</v>
      </c>
      <c r="D11" s="579" t="s">
        <v>723</v>
      </c>
      <c r="E11" s="579" t="s">
        <v>724</v>
      </c>
      <c r="F11" s="579"/>
      <c r="G11" s="579"/>
      <c r="H11" s="579" t="s">
        <v>652</v>
      </c>
      <c r="I11" s="579"/>
      <c r="J11" s="579"/>
      <c r="K11" s="579"/>
      <c r="L11" s="579"/>
      <c r="M11" s="162"/>
      <c r="N11" s="580"/>
      <c r="O11" s="580"/>
      <c r="P11" s="580"/>
      <c r="Q11" s="580"/>
      <c r="R11" s="580"/>
      <c r="S11" s="580"/>
      <c r="T11" s="580"/>
      <c r="U11" s="580"/>
    </row>
    <row r="12" spans="1:21" ht="19.899999999999999" customHeight="1" x14ac:dyDescent="0.25">
      <c r="A12" s="566"/>
      <c r="B12" s="567"/>
      <c r="C12" s="579"/>
      <c r="D12" s="579"/>
      <c r="E12" s="579" t="s">
        <v>45</v>
      </c>
      <c r="F12" s="579" t="s">
        <v>46</v>
      </c>
      <c r="G12" s="579" t="s">
        <v>47</v>
      </c>
      <c r="H12" s="579" t="s">
        <v>14</v>
      </c>
      <c r="I12" s="579"/>
      <c r="J12" s="579" t="s">
        <v>76</v>
      </c>
      <c r="K12" s="579"/>
      <c r="L12" s="579"/>
      <c r="M12" s="162"/>
      <c r="N12" s="580"/>
      <c r="O12" s="580"/>
      <c r="P12" s="580"/>
      <c r="Q12" s="580"/>
      <c r="R12" s="580"/>
      <c r="S12" s="580"/>
      <c r="T12" s="580"/>
      <c r="U12" s="580"/>
    </row>
    <row r="13" spans="1:21" ht="84" customHeight="1" x14ac:dyDescent="0.25">
      <c r="A13" s="566"/>
      <c r="B13" s="567"/>
      <c r="C13" s="579"/>
      <c r="D13" s="579"/>
      <c r="E13" s="579"/>
      <c r="F13" s="579"/>
      <c r="G13" s="579"/>
      <c r="H13" s="163" t="s">
        <v>91</v>
      </c>
      <c r="I13" s="163" t="s">
        <v>49</v>
      </c>
      <c r="J13" s="164" t="s">
        <v>308</v>
      </c>
      <c r="K13" s="163" t="s">
        <v>50</v>
      </c>
      <c r="L13" s="163" t="s">
        <v>22</v>
      </c>
      <c r="M13" s="165"/>
      <c r="N13" s="580"/>
      <c r="O13" s="166"/>
      <c r="P13" s="166"/>
      <c r="Q13" s="580"/>
      <c r="R13" s="166"/>
      <c r="S13" s="167"/>
      <c r="T13" s="166"/>
      <c r="U13" s="166"/>
    </row>
    <row r="14" spans="1:21" x14ac:dyDescent="0.25">
      <c r="A14" s="154" t="s">
        <v>100</v>
      </c>
      <c r="B14" s="154">
        <v>0</v>
      </c>
      <c r="C14" s="168">
        <v>12</v>
      </c>
      <c r="D14" s="168">
        <v>13</v>
      </c>
      <c r="E14" s="168">
        <v>14</v>
      </c>
      <c r="F14" s="168">
        <v>15</v>
      </c>
      <c r="G14" s="168">
        <v>16</v>
      </c>
      <c r="H14" s="168">
        <v>17</v>
      </c>
      <c r="I14" s="168">
        <v>18</v>
      </c>
      <c r="J14" s="168">
        <v>19</v>
      </c>
      <c r="K14" s="168">
        <v>20</v>
      </c>
      <c r="L14" s="168">
        <v>21</v>
      </c>
      <c r="M14" s="169"/>
      <c r="N14" s="170"/>
      <c r="O14" s="170"/>
      <c r="P14" s="170"/>
      <c r="Q14" s="170"/>
      <c r="R14" s="170"/>
      <c r="S14" s="170"/>
      <c r="T14" s="170"/>
      <c r="U14" s="170"/>
    </row>
    <row r="15" spans="1:21" ht="48.75" x14ac:dyDescent="0.35">
      <c r="A15" s="157" t="s">
        <v>397</v>
      </c>
      <c r="B15" s="158" t="s">
        <v>101</v>
      </c>
      <c r="C15" s="194">
        <f>'Свод 7-НК'!N7</f>
        <v>8</v>
      </c>
      <c r="D15" s="194">
        <f>'Свод 7-НК'!O7</f>
        <v>6</v>
      </c>
      <c r="E15" s="194">
        <f>'Свод 7-НК'!P7</f>
        <v>0</v>
      </c>
      <c r="F15" s="194">
        <f>'Свод 7-НК'!Q7</f>
        <v>0</v>
      </c>
      <c r="G15" s="194">
        <f>'Свод 7-НК'!R7</f>
        <v>1</v>
      </c>
      <c r="H15" s="194">
        <f>'Свод 7-НК'!S7</f>
        <v>0</v>
      </c>
      <c r="I15" s="194">
        <f>'Свод 7-НК'!T7</f>
        <v>1</v>
      </c>
      <c r="J15" s="194">
        <f>'Свод 7-НК'!U7</f>
        <v>6</v>
      </c>
      <c r="K15" s="194">
        <f>'Свод 7-НК'!V7</f>
        <v>2</v>
      </c>
      <c r="L15" s="194">
        <f>'Свод 7-НК'!W7</f>
        <v>0</v>
      </c>
      <c r="M15" s="159"/>
    </row>
    <row r="16" spans="1:21" ht="33" x14ac:dyDescent="0.35">
      <c r="A16" s="157" t="s">
        <v>398</v>
      </c>
      <c r="B16" s="158" t="s">
        <v>102</v>
      </c>
      <c r="C16" s="194">
        <f>'Свод 7-НК'!N8</f>
        <v>6</v>
      </c>
      <c r="D16" s="194">
        <f>'Свод 7-НК'!O8</f>
        <v>4</v>
      </c>
      <c r="E16" s="194">
        <f>'Свод 7-НК'!P8</f>
        <v>0</v>
      </c>
      <c r="F16" s="194">
        <f>'Свод 7-НК'!Q8</f>
        <v>0</v>
      </c>
      <c r="G16" s="194">
        <f>'Свод 7-НК'!R8</f>
        <v>0</v>
      </c>
      <c r="H16" s="194">
        <f>'Свод 7-НК'!S8</f>
        <v>0</v>
      </c>
      <c r="I16" s="194">
        <f>'Свод 7-НК'!T8</f>
        <v>1</v>
      </c>
      <c r="J16" s="194">
        <f>'Свод 7-НК'!U8</f>
        <v>4</v>
      </c>
      <c r="K16" s="194">
        <f>'Свод 7-НК'!V8</f>
        <v>2</v>
      </c>
      <c r="L16" s="194">
        <f>'Свод 7-НК'!W8</f>
        <v>0</v>
      </c>
      <c r="M16" s="159"/>
    </row>
    <row r="17" spans="1:17" ht="48.75" x14ac:dyDescent="0.35">
      <c r="A17" s="157" t="s">
        <v>399</v>
      </c>
      <c r="B17" s="158" t="s">
        <v>103</v>
      </c>
      <c r="C17" s="195" t="s">
        <v>104</v>
      </c>
      <c r="D17" s="195" t="s">
        <v>104</v>
      </c>
      <c r="E17" s="195" t="s">
        <v>104</v>
      </c>
      <c r="F17" s="195" t="s">
        <v>104</v>
      </c>
      <c r="G17" s="195" t="s">
        <v>104</v>
      </c>
      <c r="H17" s="195" t="s">
        <v>104</v>
      </c>
      <c r="I17" s="195" t="s">
        <v>104</v>
      </c>
      <c r="J17" s="195" t="s">
        <v>104</v>
      </c>
      <c r="K17" s="195" t="s">
        <v>104</v>
      </c>
      <c r="L17" s="195" t="s">
        <v>104</v>
      </c>
      <c r="M17" s="156"/>
    </row>
    <row r="18" spans="1:17" x14ac:dyDescent="0.25">
      <c r="C18" s="171"/>
      <c r="D18" s="171"/>
      <c r="E18" s="171"/>
      <c r="F18" s="172"/>
      <c r="G18" s="172"/>
      <c r="H18" s="171"/>
      <c r="I18" s="172"/>
      <c r="J18" s="172"/>
      <c r="K18" s="172"/>
      <c r="L18" s="172"/>
    </row>
    <row r="19" spans="1:17" x14ac:dyDescent="0.25">
      <c r="A19" s="565" t="s">
        <v>71</v>
      </c>
      <c r="B19" s="565"/>
      <c r="C19" s="565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161"/>
      <c r="O19" s="161"/>
      <c r="P19" s="159"/>
    </row>
    <row r="20" spans="1:17" ht="46.9" customHeight="1" x14ac:dyDescent="0.25">
      <c r="A20" s="566" t="s">
        <v>392</v>
      </c>
      <c r="B20" s="567" t="s">
        <v>0</v>
      </c>
      <c r="C20" s="579" t="s">
        <v>401</v>
      </c>
      <c r="D20" s="579" t="s">
        <v>402</v>
      </c>
      <c r="E20" s="579"/>
      <c r="F20" s="579"/>
      <c r="G20" s="579"/>
      <c r="H20" s="579"/>
      <c r="I20" s="579"/>
      <c r="J20" s="579"/>
      <c r="K20" s="572" t="s">
        <v>725</v>
      </c>
      <c r="L20" s="579" t="s">
        <v>404</v>
      </c>
      <c r="M20" s="579"/>
      <c r="N20" s="162"/>
      <c r="O20" s="162"/>
      <c r="P20" s="159"/>
    </row>
    <row r="21" spans="1:17" ht="33" customHeight="1" x14ac:dyDescent="0.25">
      <c r="A21" s="566"/>
      <c r="B21" s="567"/>
      <c r="C21" s="579"/>
      <c r="D21" s="579" t="s">
        <v>16</v>
      </c>
      <c r="E21" s="579"/>
      <c r="F21" s="582" t="s">
        <v>109</v>
      </c>
      <c r="G21" s="579" t="s">
        <v>309</v>
      </c>
      <c r="H21" s="579"/>
      <c r="I21" s="579" t="s">
        <v>195</v>
      </c>
      <c r="J21" s="579"/>
      <c r="K21" s="572"/>
      <c r="L21" s="579" t="s">
        <v>93</v>
      </c>
      <c r="M21" s="579" t="s">
        <v>94</v>
      </c>
      <c r="N21" s="578"/>
      <c r="O21" s="578"/>
    </row>
    <row r="22" spans="1:17" ht="95.45" customHeight="1" x14ac:dyDescent="0.25">
      <c r="A22" s="566"/>
      <c r="B22" s="567"/>
      <c r="C22" s="579"/>
      <c r="D22" s="163" t="s">
        <v>51</v>
      </c>
      <c r="E22" s="163" t="s">
        <v>52</v>
      </c>
      <c r="F22" s="584"/>
      <c r="G22" s="163" t="s">
        <v>405</v>
      </c>
      <c r="H22" s="164" t="s">
        <v>311</v>
      </c>
      <c r="I22" s="163" t="s">
        <v>406</v>
      </c>
      <c r="J22" s="163" t="s">
        <v>92</v>
      </c>
      <c r="K22" s="572"/>
      <c r="L22" s="579"/>
      <c r="M22" s="579"/>
      <c r="N22" s="578"/>
      <c r="O22" s="578"/>
    </row>
    <row r="23" spans="1:17" x14ac:dyDescent="0.25">
      <c r="A23" s="154" t="s">
        <v>100</v>
      </c>
      <c r="B23" s="154">
        <v>0</v>
      </c>
      <c r="C23" s="168">
        <v>22</v>
      </c>
      <c r="D23" s="168">
        <v>23</v>
      </c>
      <c r="E23" s="168">
        <v>24</v>
      </c>
      <c r="F23" s="168">
        <v>25</v>
      </c>
      <c r="G23" s="168">
        <v>26</v>
      </c>
      <c r="H23" s="168">
        <v>27</v>
      </c>
      <c r="I23" s="168">
        <v>28</v>
      </c>
      <c r="J23" s="168">
        <v>29</v>
      </c>
      <c r="K23" s="168">
        <v>30</v>
      </c>
      <c r="L23" s="168">
        <v>31</v>
      </c>
      <c r="M23" s="168">
        <v>32</v>
      </c>
      <c r="N23" s="169"/>
      <c r="O23" s="169"/>
    </row>
    <row r="24" spans="1:17" ht="48.75" x14ac:dyDescent="0.35">
      <c r="A24" s="157" t="s">
        <v>397</v>
      </c>
      <c r="B24" s="158" t="s">
        <v>101</v>
      </c>
      <c r="C24" s="194">
        <f>'Свод 7-НК'!X7</f>
        <v>104</v>
      </c>
      <c r="D24" s="194">
        <f>'Свод 7-НК'!Y7</f>
        <v>0</v>
      </c>
      <c r="E24" s="194">
        <f>'Свод 7-НК'!Z7</f>
        <v>0</v>
      </c>
      <c r="F24" s="194">
        <f>'Свод 7-НК'!AA7</f>
        <v>8</v>
      </c>
      <c r="G24" s="194">
        <f>'Свод 7-НК'!AB7</f>
        <v>7</v>
      </c>
      <c r="H24" s="194">
        <f>'Свод 7-НК'!AC7</f>
        <v>720</v>
      </c>
      <c r="I24" s="194">
        <f>'Свод 7-НК'!AD7</f>
        <v>38</v>
      </c>
      <c r="J24" s="196">
        <f>'Свод 7-НК'!AE7</f>
        <v>1136.0999999999999</v>
      </c>
      <c r="K24" s="194">
        <f>'Свод 7-НК'!AF7</f>
        <v>0</v>
      </c>
      <c r="L24" s="196">
        <f>'Свод 7-НК'!AG7</f>
        <v>0</v>
      </c>
      <c r="M24" s="196">
        <f>'Свод 7-НК'!AH7</f>
        <v>0</v>
      </c>
      <c r="N24" s="173"/>
      <c r="O24" s="173"/>
    </row>
    <row r="25" spans="1:17" ht="33" x14ac:dyDescent="0.35">
      <c r="A25" s="157" t="s">
        <v>398</v>
      </c>
      <c r="B25" s="158" t="s">
        <v>102</v>
      </c>
      <c r="C25" s="194">
        <f>'Свод 7-НК'!X8</f>
        <v>51</v>
      </c>
      <c r="D25" s="194">
        <f>'Свод 7-НК'!Y8</f>
        <v>0</v>
      </c>
      <c r="E25" s="194">
        <f>'Свод 7-НК'!Z8</f>
        <v>0</v>
      </c>
      <c r="F25" s="194">
        <f>'Свод 7-НК'!AA8</f>
        <v>8</v>
      </c>
      <c r="G25" s="194">
        <f>'Свод 7-НК'!AB8</f>
        <v>6</v>
      </c>
      <c r="H25" s="194">
        <f>'Свод 7-НК'!AC8</f>
        <v>520</v>
      </c>
      <c r="I25" s="194">
        <f>'Свод 7-НК'!AD8</f>
        <v>19</v>
      </c>
      <c r="J25" s="196">
        <f>'Свод 7-НК'!AE8</f>
        <v>509</v>
      </c>
      <c r="K25" s="194">
        <f>'Свод 7-НК'!AF8</f>
        <v>0</v>
      </c>
      <c r="L25" s="196">
        <f>'Свод 7-НК'!AG8</f>
        <v>0</v>
      </c>
      <c r="M25" s="196">
        <f>'Свод 7-НК'!AH8</f>
        <v>0</v>
      </c>
      <c r="N25" s="173"/>
      <c r="O25" s="173"/>
    </row>
    <row r="26" spans="1:17" ht="48.75" x14ac:dyDescent="0.35">
      <c r="A26" s="157" t="s">
        <v>399</v>
      </c>
      <c r="B26" s="158" t="s">
        <v>103</v>
      </c>
      <c r="C26" s="195" t="s">
        <v>104</v>
      </c>
      <c r="D26" s="195" t="s">
        <v>104</v>
      </c>
      <c r="E26" s="195" t="s">
        <v>104</v>
      </c>
      <c r="F26" s="195" t="s">
        <v>104</v>
      </c>
      <c r="G26" s="195" t="s">
        <v>104</v>
      </c>
      <c r="H26" s="195" t="s">
        <v>104</v>
      </c>
      <c r="I26" s="195" t="s">
        <v>104</v>
      </c>
      <c r="J26" s="195" t="s">
        <v>104</v>
      </c>
      <c r="K26" s="195" t="s">
        <v>104</v>
      </c>
      <c r="L26" s="195" t="s">
        <v>104</v>
      </c>
      <c r="M26" s="195" t="s">
        <v>104</v>
      </c>
      <c r="N26" s="156"/>
      <c r="O26" s="156"/>
    </row>
    <row r="28" spans="1:17" x14ac:dyDescent="0.25">
      <c r="A28" s="581" t="s">
        <v>71</v>
      </c>
      <c r="B28" s="581"/>
      <c r="C28" s="581"/>
      <c r="D28" s="581"/>
      <c r="E28" s="581"/>
      <c r="F28" s="581"/>
      <c r="G28" s="581"/>
      <c r="H28" s="581"/>
      <c r="I28" s="161"/>
      <c r="J28" s="161"/>
      <c r="K28" s="161"/>
      <c r="L28" s="161"/>
      <c r="M28" s="161"/>
      <c r="N28" s="161"/>
      <c r="O28" s="161"/>
      <c r="P28" s="161"/>
      <c r="Q28" s="161"/>
    </row>
    <row r="29" spans="1:17" ht="14.45" customHeight="1" x14ac:dyDescent="0.25">
      <c r="A29" s="566" t="s">
        <v>392</v>
      </c>
      <c r="B29" s="567" t="s">
        <v>0</v>
      </c>
      <c r="C29" s="582" t="s">
        <v>726</v>
      </c>
      <c r="D29" s="582" t="s">
        <v>502</v>
      </c>
      <c r="E29" s="582" t="s">
        <v>503</v>
      </c>
      <c r="F29" s="585" t="s">
        <v>781</v>
      </c>
      <c r="G29" s="588" t="s">
        <v>315</v>
      </c>
      <c r="H29" s="588" t="s">
        <v>624</v>
      </c>
      <c r="I29" s="174"/>
      <c r="J29" s="174"/>
    </row>
    <row r="30" spans="1:17" x14ac:dyDescent="0.25">
      <c r="A30" s="566"/>
      <c r="B30" s="567"/>
      <c r="C30" s="583"/>
      <c r="D30" s="583"/>
      <c r="E30" s="583"/>
      <c r="F30" s="586"/>
      <c r="G30" s="588"/>
      <c r="H30" s="588"/>
      <c r="I30" s="174"/>
      <c r="J30" s="174"/>
    </row>
    <row r="31" spans="1:17" ht="81.75" customHeight="1" x14ac:dyDescent="0.25">
      <c r="A31" s="566"/>
      <c r="B31" s="567"/>
      <c r="C31" s="584"/>
      <c r="D31" s="584"/>
      <c r="E31" s="584"/>
      <c r="F31" s="587"/>
      <c r="G31" s="588"/>
      <c r="H31" s="588"/>
      <c r="I31" s="174"/>
      <c r="J31" s="174"/>
    </row>
    <row r="32" spans="1:17" x14ac:dyDescent="0.25">
      <c r="A32" s="154" t="s">
        <v>100</v>
      </c>
      <c r="B32" s="154">
        <v>0</v>
      </c>
      <c r="C32" s="168">
        <v>33</v>
      </c>
      <c r="D32" s="168">
        <v>34</v>
      </c>
      <c r="E32" s="168">
        <v>35</v>
      </c>
      <c r="F32" s="168">
        <v>36</v>
      </c>
      <c r="G32" s="168">
        <v>37</v>
      </c>
      <c r="H32" s="168">
        <v>38</v>
      </c>
      <c r="I32" s="169"/>
      <c r="J32" s="169"/>
    </row>
    <row r="33" spans="1:10" ht="48.75" x14ac:dyDescent="0.35">
      <c r="A33" s="157" t="s">
        <v>397</v>
      </c>
      <c r="B33" s="158" t="s">
        <v>101</v>
      </c>
      <c r="C33" s="194">
        <f>'Свод 7-НК'!AI7</f>
        <v>34</v>
      </c>
      <c r="D33" s="194">
        <f>'Свод 7-НК'!AJ7</f>
        <v>1</v>
      </c>
      <c r="E33" s="194">
        <f>'Свод 7-НК'!AK7</f>
        <v>1</v>
      </c>
      <c r="F33" s="194">
        <f>'Свод 7-НК'!AL7</f>
        <v>0</v>
      </c>
      <c r="G33" s="194">
        <f>'Свод 7-НК'!AM7</f>
        <v>0</v>
      </c>
      <c r="H33" s="194">
        <f>'Свод 7-НК'!AN7</f>
        <v>0</v>
      </c>
      <c r="I33" s="159"/>
      <c r="J33" s="159"/>
    </row>
    <row r="34" spans="1:10" ht="33" x14ac:dyDescent="0.35">
      <c r="A34" s="157" t="s">
        <v>398</v>
      </c>
      <c r="B34" s="158" t="s">
        <v>102</v>
      </c>
      <c r="C34" s="194">
        <f>'Свод 7-НК'!AI8</f>
        <v>7</v>
      </c>
      <c r="D34" s="194">
        <f>'Свод 7-НК'!AJ8</f>
        <v>0</v>
      </c>
      <c r="E34" s="194">
        <f>'Свод 7-НК'!AK8</f>
        <v>0</v>
      </c>
      <c r="F34" s="194">
        <f>'Свод 7-НК'!AL8</f>
        <v>0</v>
      </c>
      <c r="G34" s="194">
        <f>'Свод 7-НК'!AM8</f>
        <v>0</v>
      </c>
      <c r="H34" s="194">
        <f>'Свод 7-НК'!AN8</f>
        <v>0</v>
      </c>
      <c r="I34" s="159"/>
      <c r="J34" s="159"/>
    </row>
    <row r="35" spans="1:10" ht="48.75" x14ac:dyDescent="0.35">
      <c r="A35" s="157" t="s">
        <v>399</v>
      </c>
      <c r="B35" s="158" t="s">
        <v>103</v>
      </c>
      <c r="C35" s="194">
        <f>'Свод 7-НК'!AI9</f>
        <v>0</v>
      </c>
      <c r="D35" s="194">
        <f>'Свод 7-НК'!AJ9</f>
        <v>0</v>
      </c>
      <c r="E35" s="194">
        <f>'Свод 7-НК'!AK9</f>
        <v>0</v>
      </c>
      <c r="F35" s="194">
        <f>'Свод 7-НК'!AL9</f>
        <v>0</v>
      </c>
      <c r="G35" s="194">
        <f>'Свод 7-НК'!AM9</f>
        <v>0</v>
      </c>
      <c r="H35" s="194">
        <f>'Свод 7-НК'!AN9</f>
        <v>0</v>
      </c>
      <c r="I35" s="159"/>
      <c r="J35" s="159"/>
    </row>
  </sheetData>
  <sheetProtection algorithmName="SHA-512" hashValue="S/hhNQKZZrn/dgTlNOpT49+aVFnjb0LPzoNkzFsL5Rhjzx1kqBd8zmbKLS2H2NkDWEgttplRgXSAsotKhELBhA==" saltValue="U/WyOOAnG2TepIYUi7J78w==" spinCount="100000" sheet="1" objects="1" scenarios="1" selectLockedCells="1"/>
  <mergeCells count="61">
    <mergeCell ref="C20:C22"/>
    <mergeCell ref="D20:J20"/>
    <mergeCell ref="K20:K22"/>
    <mergeCell ref="L20:M20"/>
    <mergeCell ref="D21:E21"/>
    <mergeCell ref="F21:F22"/>
    <mergeCell ref="G21:H21"/>
    <mergeCell ref="I21:J21"/>
    <mergeCell ref="L21:L22"/>
    <mergeCell ref="M21:M22"/>
    <mergeCell ref="A28:H28"/>
    <mergeCell ref="A29:A31"/>
    <mergeCell ref="B29:B31"/>
    <mergeCell ref="C29:C31"/>
    <mergeCell ref="D29:D31"/>
    <mergeCell ref="E29:E31"/>
    <mergeCell ref="F29:F31"/>
    <mergeCell ref="G29:G31"/>
    <mergeCell ref="H29:H31"/>
    <mergeCell ref="N11:N13"/>
    <mergeCell ref="O11:U11"/>
    <mergeCell ref="E12:E13"/>
    <mergeCell ref="F12:F13"/>
    <mergeCell ref="G12:G13"/>
    <mergeCell ref="O12:P12"/>
    <mergeCell ref="Q12:Q13"/>
    <mergeCell ref="R12:S12"/>
    <mergeCell ref="H12:I12"/>
    <mergeCell ref="T12:U12"/>
    <mergeCell ref="O21:O22"/>
    <mergeCell ref="N21:N22"/>
    <mergeCell ref="K3:K4"/>
    <mergeCell ref="L3:L4"/>
    <mergeCell ref="M3:M4"/>
    <mergeCell ref="J12:L12"/>
    <mergeCell ref="A10:L10"/>
    <mergeCell ref="A11:A13"/>
    <mergeCell ref="B11:B13"/>
    <mergeCell ref="C11:C13"/>
    <mergeCell ref="D11:D13"/>
    <mergeCell ref="E11:G11"/>
    <mergeCell ref="H11:L11"/>
    <mergeCell ref="H3:H4"/>
    <mergeCell ref="I3:I4"/>
    <mergeCell ref="J3:J4"/>
    <mergeCell ref="A19:M19"/>
    <mergeCell ref="A20:A22"/>
    <mergeCell ref="B20:B22"/>
    <mergeCell ref="A1:P1"/>
    <mergeCell ref="A2:A4"/>
    <mergeCell ref="B2:B4"/>
    <mergeCell ref="C2:C4"/>
    <mergeCell ref="D2:E2"/>
    <mergeCell ref="F2:M2"/>
    <mergeCell ref="D3:D4"/>
    <mergeCell ref="E3:E4"/>
    <mergeCell ref="F3:F4"/>
    <mergeCell ref="G3:G4"/>
    <mergeCell ref="N3:N4"/>
    <mergeCell ref="O3:O4"/>
    <mergeCell ref="P3:P4"/>
  </mergeCells>
  <pageMargins left="0.19685039370078741" right="0.19685039370078741" top="0.19685039370078741" bottom="0.19685039370078741" header="0.31496062992125984" footer="0.31496062992125984"/>
  <pageSetup paperSize="9" scale="72" fitToHeight="0" orientation="landscape" r:id="rId1"/>
  <rowBreaks count="1" manualBreakCount="1">
    <brk id="18" max="12" man="1"/>
  </rowBreaks>
  <ignoredErrors>
    <ignoredError sqref="B6:B8 B15:B17 B24:B26 B33:B3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75"/>
  <sheetViews>
    <sheetView view="pageBreakPreview" topLeftCell="A58" zoomScale="85" zoomScaleNormal="100" zoomScaleSheetLayoutView="85" workbookViewId="0">
      <selection activeCell="S1" sqref="S1"/>
    </sheetView>
  </sheetViews>
  <sheetFormatPr defaultColWidth="9.140625" defaultRowHeight="15.75" x14ac:dyDescent="0.25"/>
  <cols>
    <col min="1" max="1" width="23" style="143" customWidth="1"/>
    <col min="2" max="2" width="4.28515625" style="143" customWidth="1"/>
    <col min="3" max="3" width="14.7109375" style="143" customWidth="1"/>
    <col min="4" max="4" width="9.42578125" style="143" customWidth="1"/>
    <col min="5" max="5" width="11.7109375" style="143" customWidth="1"/>
    <col min="6" max="6" width="8.85546875" style="143" customWidth="1"/>
    <col min="7" max="7" width="14.28515625" style="143" customWidth="1"/>
    <col min="8" max="8" width="10.7109375" style="143" customWidth="1"/>
    <col min="9" max="9" width="12.5703125" style="143" customWidth="1"/>
    <col min="10" max="10" width="9.42578125" style="143" customWidth="1"/>
    <col min="11" max="11" width="13" style="143" customWidth="1"/>
    <col min="12" max="12" width="9" style="143" customWidth="1"/>
    <col min="13" max="13" width="13" style="143" customWidth="1"/>
    <col min="14" max="14" width="8.42578125" style="143" customWidth="1"/>
    <col min="15" max="17" width="9.42578125" style="143" customWidth="1"/>
    <col min="18" max="18" width="8.7109375" style="143" customWidth="1"/>
    <col min="19" max="16384" width="9.140625" style="143"/>
  </cols>
  <sheetData>
    <row r="1" spans="1:18" x14ac:dyDescent="0.25">
      <c r="A1" s="565" t="s">
        <v>407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</row>
    <row r="2" spans="1:18" ht="33" customHeight="1" x14ac:dyDescent="0.25">
      <c r="A2" s="566" t="s">
        <v>392</v>
      </c>
      <c r="B2" s="567" t="s">
        <v>0</v>
      </c>
      <c r="C2" s="589" t="s">
        <v>408</v>
      </c>
      <c r="D2" s="589"/>
      <c r="E2" s="589"/>
      <c r="F2" s="589" t="s">
        <v>74</v>
      </c>
      <c r="G2" s="589"/>
      <c r="H2" s="589"/>
      <c r="I2" s="589" t="s">
        <v>727</v>
      </c>
      <c r="J2" s="589" t="s">
        <v>410</v>
      </c>
      <c r="K2" s="589" t="s">
        <v>728</v>
      </c>
      <c r="L2" s="589" t="s">
        <v>412</v>
      </c>
      <c r="M2" s="589" t="s">
        <v>729</v>
      </c>
      <c r="N2" s="590" t="s">
        <v>73</v>
      </c>
      <c r="O2" s="590"/>
      <c r="P2" s="591" t="s">
        <v>730</v>
      </c>
      <c r="Q2" s="590" t="s">
        <v>415</v>
      </c>
      <c r="R2" s="590"/>
    </row>
    <row r="3" spans="1:18" ht="14.45" customHeight="1" x14ac:dyDescent="0.25">
      <c r="A3" s="566"/>
      <c r="B3" s="567"/>
      <c r="C3" s="592" t="s">
        <v>416</v>
      </c>
      <c r="D3" s="590" t="s">
        <v>77</v>
      </c>
      <c r="E3" s="590"/>
      <c r="F3" s="590" t="s">
        <v>417</v>
      </c>
      <c r="G3" s="590" t="s">
        <v>77</v>
      </c>
      <c r="H3" s="590"/>
      <c r="I3" s="589"/>
      <c r="J3" s="589"/>
      <c r="K3" s="589"/>
      <c r="L3" s="589"/>
      <c r="M3" s="589"/>
      <c r="N3" s="590" t="s">
        <v>78</v>
      </c>
      <c r="O3" s="590" t="s">
        <v>323</v>
      </c>
      <c r="P3" s="591"/>
      <c r="Q3" s="590" t="s">
        <v>79</v>
      </c>
      <c r="R3" s="590" t="s">
        <v>418</v>
      </c>
    </row>
    <row r="4" spans="1:18" ht="126" customHeight="1" x14ac:dyDescent="0.25">
      <c r="A4" s="566"/>
      <c r="B4" s="567"/>
      <c r="C4" s="592"/>
      <c r="D4" s="175" t="s">
        <v>95</v>
      </c>
      <c r="E4" s="175" t="s">
        <v>419</v>
      </c>
      <c r="F4" s="590"/>
      <c r="G4" s="175" t="s">
        <v>96</v>
      </c>
      <c r="H4" s="175" t="s">
        <v>418</v>
      </c>
      <c r="I4" s="589"/>
      <c r="J4" s="589"/>
      <c r="K4" s="589"/>
      <c r="L4" s="589"/>
      <c r="M4" s="589"/>
      <c r="N4" s="590"/>
      <c r="O4" s="590"/>
      <c r="P4" s="591"/>
      <c r="Q4" s="590"/>
      <c r="R4" s="590"/>
    </row>
    <row r="5" spans="1:18" x14ac:dyDescent="0.25">
      <c r="A5" s="154" t="s">
        <v>100</v>
      </c>
      <c r="B5" s="154">
        <v>0</v>
      </c>
      <c r="C5" s="168">
        <v>39</v>
      </c>
      <c r="D5" s="168">
        <v>40</v>
      </c>
      <c r="E5" s="168">
        <v>41</v>
      </c>
      <c r="F5" s="168">
        <v>42</v>
      </c>
      <c r="G5" s="168">
        <v>43</v>
      </c>
      <c r="H5" s="168">
        <v>44</v>
      </c>
      <c r="I5" s="168">
        <v>45</v>
      </c>
      <c r="J5" s="168">
        <v>46</v>
      </c>
      <c r="K5" s="168">
        <v>47</v>
      </c>
      <c r="L5" s="168">
        <v>48</v>
      </c>
      <c r="M5" s="168">
        <v>49</v>
      </c>
      <c r="N5" s="168">
        <v>50</v>
      </c>
      <c r="O5" s="168">
        <v>51</v>
      </c>
      <c r="P5" s="168">
        <v>52</v>
      </c>
      <c r="Q5" s="168">
        <v>53</v>
      </c>
      <c r="R5" s="168">
        <v>54</v>
      </c>
    </row>
    <row r="6" spans="1:18" ht="48.75" x14ac:dyDescent="0.35">
      <c r="A6" s="157" t="s">
        <v>397</v>
      </c>
      <c r="B6" s="158" t="s">
        <v>101</v>
      </c>
      <c r="C6" s="194">
        <f>'Свод 7-НК'!AO7</f>
        <v>94</v>
      </c>
      <c r="D6" s="194">
        <f>'Свод 7-НК'!AP7</f>
        <v>49</v>
      </c>
      <c r="E6" s="194">
        <f>'Свод 7-НК'!AQ7</f>
        <v>18</v>
      </c>
      <c r="F6" s="194">
        <f>'Свод 7-НК'!AR7</f>
        <v>973</v>
      </c>
      <c r="G6" s="194">
        <f>'Свод 7-НК'!AS7</f>
        <v>524</v>
      </c>
      <c r="H6" s="194">
        <f>'Свод 7-НК'!AT7</f>
        <v>169</v>
      </c>
      <c r="I6" s="194">
        <f>'Свод 7-НК'!AU7</f>
        <v>9</v>
      </c>
      <c r="J6" s="194">
        <f>'Свод 7-НК'!AV7</f>
        <v>105</v>
      </c>
      <c r="K6" s="194">
        <f>'Свод 7-НК'!AW7</f>
        <v>0</v>
      </c>
      <c r="L6" s="194">
        <f>'Свод 7-НК'!AX7</f>
        <v>0</v>
      </c>
      <c r="M6" s="194">
        <f>'Свод 7-НК'!AY7</f>
        <v>85</v>
      </c>
      <c r="N6" s="194">
        <f>'Свод 7-НК'!AZ7</f>
        <v>47</v>
      </c>
      <c r="O6" s="194">
        <f>'Свод 7-НК'!BA7</f>
        <v>16</v>
      </c>
      <c r="P6" s="194">
        <f>'Свод 7-НК'!BB7</f>
        <v>868</v>
      </c>
      <c r="Q6" s="194">
        <f>'Свод 7-НК'!BC7</f>
        <v>504</v>
      </c>
      <c r="R6" s="194">
        <f>'Свод 7-НК'!BD7</f>
        <v>144</v>
      </c>
    </row>
    <row r="7" spans="1:18" ht="33" x14ac:dyDescent="0.35">
      <c r="A7" s="176" t="s">
        <v>398</v>
      </c>
      <c r="B7" s="158" t="s">
        <v>102</v>
      </c>
      <c r="C7" s="194">
        <f>'Свод 7-НК'!AO8</f>
        <v>71</v>
      </c>
      <c r="D7" s="194">
        <f>'Свод 7-НК'!AP8</f>
        <v>36</v>
      </c>
      <c r="E7" s="194">
        <f>'Свод 7-НК'!AQ8</f>
        <v>15</v>
      </c>
      <c r="F7" s="194">
        <f>'Свод 7-НК'!AR8</f>
        <v>754</v>
      </c>
      <c r="G7" s="194">
        <f>'Свод 7-НК'!AS8</f>
        <v>419</v>
      </c>
      <c r="H7" s="194">
        <f>'Свод 7-НК'!AT8</f>
        <v>140</v>
      </c>
      <c r="I7" s="194">
        <f>'Свод 7-НК'!AU8</f>
        <v>8</v>
      </c>
      <c r="J7" s="194">
        <f>'Свод 7-НК'!AV8</f>
        <v>96</v>
      </c>
      <c r="K7" s="194">
        <f>'Свод 7-НК'!AW8</f>
        <v>0</v>
      </c>
      <c r="L7" s="194">
        <f>'Свод 7-НК'!AX8</f>
        <v>0</v>
      </c>
      <c r="M7" s="194">
        <f>'Свод 7-НК'!AY8</f>
        <v>63</v>
      </c>
      <c r="N7" s="194">
        <f>'Свод 7-НК'!AZ8</f>
        <v>34</v>
      </c>
      <c r="O7" s="194">
        <f>'Свод 7-НК'!BA8</f>
        <v>13</v>
      </c>
      <c r="P7" s="194">
        <f>'Свод 7-НК'!BB8</f>
        <v>658</v>
      </c>
      <c r="Q7" s="194">
        <f>'Свод 7-НК'!BC8</f>
        <v>399</v>
      </c>
      <c r="R7" s="194">
        <f>'Свод 7-НК'!BD8</f>
        <v>115</v>
      </c>
    </row>
    <row r="8" spans="1:18" ht="48.75" x14ac:dyDescent="0.35">
      <c r="A8" s="157" t="s">
        <v>504</v>
      </c>
      <c r="B8" s="158" t="s">
        <v>103</v>
      </c>
      <c r="C8" s="194">
        <f>'Свод 7-НК'!AO9</f>
        <v>0</v>
      </c>
      <c r="D8" s="194">
        <f>'Свод 7-НК'!AP9</f>
        <v>0</v>
      </c>
      <c r="E8" s="194">
        <f>'Свод 7-НК'!AQ9</f>
        <v>0</v>
      </c>
      <c r="F8" s="194">
        <f>'Свод 7-НК'!AR9</f>
        <v>0</v>
      </c>
      <c r="G8" s="194">
        <f>'Свод 7-НК'!AS9</f>
        <v>0</v>
      </c>
      <c r="H8" s="194">
        <f>'Свод 7-НК'!AT9</f>
        <v>0</v>
      </c>
      <c r="I8" s="194">
        <f>'Свод 7-НК'!AU9</f>
        <v>0</v>
      </c>
      <c r="J8" s="194">
        <f>'Свод 7-НК'!AV9</f>
        <v>0</v>
      </c>
      <c r="K8" s="194">
        <f>'Свод 7-НК'!AW9</f>
        <v>0</v>
      </c>
      <c r="L8" s="194">
        <f>'Свод 7-НК'!AX9</f>
        <v>0</v>
      </c>
      <c r="M8" s="194">
        <f>'Свод 7-НК'!AY9</f>
        <v>0</v>
      </c>
      <c r="N8" s="194">
        <f>'Свод 7-НК'!AZ9</f>
        <v>0</v>
      </c>
      <c r="O8" s="194">
        <f>'Свод 7-НК'!BA9</f>
        <v>0</v>
      </c>
      <c r="P8" s="194">
        <f>'Свод 7-НК'!BB9</f>
        <v>0</v>
      </c>
      <c r="Q8" s="194">
        <f>'Свод 7-НК'!BC9</f>
        <v>0</v>
      </c>
      <c r="R8" s="194">
        <f>'Свод 7-НК'!BD9</f>
        <v>0</v>
      </c>
    </row>
    <row r="9" spans="1:18" x14ac:dyDescent="0.25">
      <c r="A9" s="160"/>
      <c r="B9" s="159"/>
    </row>
    <row r="10" spans="1:18" ht="15" customHeight="1" x14ac:dyDescent="0.25">
      <c r="A10" s="565" t="s">
        <v>407</v>
      </c>
      <c r="B10" s="565"/>
      <c r="C10" s="565"/>
      <c r="D10" s="565"/>
      <c r="E10" s="565"/>
      <c r="F10" s="565"/>
      <c r="G10" s="565"/>
      <c r="H10" s="565"/>
      <c r="I10" s="565"/>
      <c r="J10" s="565"/>
      <c r="K10" s="565"/>
      <c r="L10" s="565"/>
      <c r="M10" s="565"/>
      <c r="N10" s="565"/>
    </row>
    <row r="11" spans="1:18" ht="24" customHeight="1" x14ac:dyDescent="0.25">
      <c r="A11" s="566" t="s">
        <v>392</v>
      </c>
      <c r="B11" s="567" t="s">
        <v>0</v>
      </c>
      <c r="C11" s="593" t="s">
        <v>731</v>
      </c>
      <c r="D11" s="594"/>
      <c r="E11" s="594"/>
      <c r="F11" s="594"/>
      <c r="G11" s="594"/>
      <c r="H11" s="594"/>
      <c r="I11" s="594"/>
      <c r="J11" s="594"/>
      <c r="K11" s="594"/>
      <c r="L11" s="594"/>
      <c r="M11" s="594"/>
      <c r="N11" s="595"/>
    </row>
    <row r="12" spans="1:18" ht="25.15" customHeight="1" x14ac:dyDescent="0.25">
      <c r="A12" s="566"/>
      <c r="B12" s="567"/>
      <c r="C12" s="596" t="s">
        <v>732</v>
      </c>
      <c r="D12" s="597" t="s">
        <v>77</v>
      </c>
      <c r="E12" s="598"/>
      <c r="F12" s="599"/>
      <c r="G12" s="596" t="s">
        <v>733</v>
      </c>
      <c r="H12" s="597" t="s">
        <v>77</v>
      </c>
      <c r="I12" s="598"/>
      <c r="J12" s="599"/>
      <c r="K12" s="600" t="s">
        <v>734</v>
      </c>
      <c r="L12" s="596" t="s">
        <v>735</v>
      </c>
      <c r="M12" s="600" t="s">
        <v>736</v>
      </c>
      <c r="N12" s="596" t="s">
        <v>735</v>
      </c>
    </row>
    <row r="13" spans="1:18" ht="162.6" customHeight="1" x14ac:dyDescent="0.25">
      <c r="A13" s="566"/>
      <c r="B13" s="567"/>
      <c r="C13" s="596"/>
      <c r="D13" s="177" t="s">
        <v>17</v>
      </c>
      <c r="E13" s="177" t="s">
        <v>323</v>
      </c>
      <c r="F13" s="177" t="s">
        <v>737</v>
      </c>
      <c r="G13" s="596"/>
      <c r="H13" s="177" t="s">
        <v>97</v>
      </c>
      <c r="I13" s="177" t="s">
        <v>423</v>
      </c>
      <c r="J13" s="177" t="s">
        <v>424</v>
      </c>
      <c r="K13" s="601"/>
      <c r="L13" s="596"/>
      <c r="M13" s="601"/>
      <c r="N13" s="596"/>
    </row>
    <row r="14" spans="1:18" x14ac:dyDescent="0.25">
      <c r="A14" s="154" t="s">
        <v>100</v>
      </c>
      <c r="B14" s="154">
        <v>0</v>
      </c>
      <c r="C14" s="168">
        <v>55</v>
      </c>
      <c r="D14" s="168">
        <v>56</v>
      </c>
      <c r="E14" s="168">
        <v>57</v>
      </c>
      <c r="F14" s="168">
        <v>58</v>
      </c>
      <c r="G14" s="168">
        <v>59</v>
      </c>
      <c r="H14" s="168">
        <v>60</v>
      </c>
      <c r="I14" s="168">
        <v>61</v>
      </c>
      <c r="J14" s="168">
        <v>62</v>
      </c>
      <c r="K14" s="168">
        <v>63</v>
      </c>
      <c r="L14" s="168">
        <v>64</v>
      </c>
      <c r="M14" s="168">
        <v>65</v>
      </c>
      <c r="N14" s="168">
        <v>66</v>
      </c>
    </row>
    <row r="15" spans="1:18" ht="48.75" x14ac:dyDescent="0.35">
      <c r="A15" s="157" t="s">
        <v>397</v>
      </c>
      <c r="B15" s="158" t="s">
        <v>101</v>
      </c>
      <c r="C15" s="194">
        <f>'Свод 7-НК'!BE7</f>
        <v>84</v>
      </c>
      <c r="D15" s="194">
        <f>'Свод 7-НК'!BF7</f>
        <v>46</v>
      </c>
      <c r="E15" s="194">
        <f>'Свод 7-НК'!BG7</f>
        <v>16</v>
      </c>
      <c r="F15" s="194">
        <f>'Свод 7-НК'!BH7</f>
        <v>5</v>
      </c>
      <c r="G15" s="194">
        <f>'Свод 7-НК'!BI7</f>
        <v>859</v>
      </c>
      <c r="H15" s="194">
        <f>'Свод 7-НК'!BJ7</f>
        <v>495</v>
      </c>
      <c r="I15" s="194">
        <f>'Свод 7-НК'!BK7</f>
        <v>144</v>
      </c>
      <c r="J15" s="194">
        <f>'Свод 7-НК'!BL7</f>
        <v>45</v>
      </c>
      <c r="K15" s="194">
        <f>'Свод 7-НК'!BM7</f>
        <v>0</v>
      </c>
      <c r="L15" s="194">
        <f>'Свод 7-НК'!BN7</f>
        <v>0</v>
      </c>
      <c r="M15" s="194">
        <f>'Свод 7-НК'!BO7</f>
        <v>0</v>
      </c>
      <c r="N15" s="194">
        <f>'Свод 7-НК'!BP7</f>
        <v>0</v>
      </c>
    </row>
    <row r="16" spans="1:18" ht="33" x14ac:dyDescent="0.35">
      <c r="A16" s="157" t="s">
        <v>398</v>
      </c>
      <c r="B16" s="158" t="s">
        <v>102</v>
      </c>
      <c r="C16" s="194">
        <f>'Свод 7-НК'!BE8</f>
        <v>63</v>
      </c>
      <c r="D16" s="194">
        <f>'Свод 7-НК'!BF8</f>
        <v>34</v>
      </c>
      <c r="E16" s="194">
        <f>'Свод 7-НК'!BG8</f>
        <v>13</v>
      </c>
      <c r="F16" s="194">
        <f>'Свод 7-НК'!BH8</f>
        <v>3</v>
      </c>
      <c r="G16" s="194">
        <f>'Свод 7-НК'!BI8</f>
        <v>658</v>
      </c>
      <c r="H16" s="194">
        <f>'Свод 7-НК'!BJ8</f>
        <v>399</v>
      </c>
      <c r="I16" s="194">
        <f>'Свод 7-НК'!BK8</f>
        <v>115</v>
      </c>
      <c r="J16" s="194">
        <f>'Свод 7-НК'!BL8</f>
        <v>26</v>
      </c>
      <c r="K16" s="194">
        <f>'Свод 7-НК'!BM8</f>
        <v>0</v>
      </c>
      <c r="L16" s="194">
        <f>'Свод 7-НК'!BN8</f>
        <v>0</v>
      </c>
      <c r="M16" s="194">
        <f>'Свод 7-НК'!BO8</f>
        <v>0</v>
      </c>
      <c r="N16" s="194">
        <f>'Свод 7-НК'!BP8</f>
        <v>0</v>
      </c>
    </row>
    <row r="17" spans="1:18" ht="48.75" x14ac:dyDescent="0.35">
      <c r="A17" s="157" t="s">
        <v>399</v>
      </c>
      <c r="B17" s="158" t="s">
        <v>103</v>
      </c>
      <c r="C17" s="194">
        <f>'Свод 7-НК'!BE9</f>
        <v>0</v>
      </c>
      <c r="D17" s="194">
        <f>'Свод 7-НК'!BF9</f>
        <v>0</v>
      </c>
      <c r="E17" s="194">
        <f>'Свод 7-НК'!BG9</f>
        <v>0</v>
      </c>
      <c r="F17" s="194">
        <f>'Свод 7-НК'!BH9</f>
        <v>0</v>
      </c>
      <c r="G17" s="194">
        <f>'Свод 7-НК'!BI9</f>
        <v>0</v>
      </c>
      <c r="H17" s="194">
        <f>'Свод 7-НК'!BJ9</f>
        <v>0</v>
      </c>
      <c r="I17" s="194">
        <f>'Свод 7-НК'!BK9</f>
        <v>0</v>
      </c>
      <c r="J17" s="194">
        <f>'Свод 7-НК'!BL9</f>
        <v>0</v>
      </c>
      <c r="K17" s="194">
        <f>'Свод 7-НК'!BM9</f>
        <v>0</v>
      </c>
      <c r="L17" s="194">
        <f>'Свод 7-НК'!BN9</f>
        <v>0</v>
      </c>
      <c r="M17" s="194">
        <f>'Свод 7-НК'!BO9</f>
        <v>0</v>
      </c>
      <c r="N17" s="194">
        <f>'Свод 7-НК'!BP9</f>
        <v>0</v>
      </c>
    </row>
    <row r="18" spans="1:18" x14ac:dyDescent="0.25">
      <c r="A18" s="178"/>
      <c r="B18" s="179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</row>
    <row r="19" spans="1:18" x14ac:dyDescent="0.25">
      <c r="A19" s="602" t="s">
        <v>407</v>
      </c>
      <c r="B19" s="602"/>
      <c r="C19" s="602"/>
      <c r="D19" s="602"/>
      <c r="E19" s="602"/>
      <c r="F19" s="602"/>
      <c r="G19" s="602"/>
      <c r="H19" s="602"/>
      <c r="I19" s="602"/>
      <c r="J19" s="602"/>
      <c r="K19" s="602"/>
      <c r="L19" s="602"/>
      <c r="M19" s="602"/>
      <c r="N19" s="602"/>
      <c r="O19" s="602"/>
      <c r="P19" s="602"/>
      <c r="Q19" s="602"/>
      <c r="R19" s="603"/>
    </row>
    <row r="20" spans="1:18" ht="18" customHeight="1" x14ac:dyDescent="0.25">
      <c r="A20" s="604" t="s">
        <v>392</v>
      </c>
      <c r="B20" s="607" t="s">
        <v>0</v>
      </c>
      <c r="C20" s="589" t="s">
        <v>657</v>
      </c>
      <c r="D20" s="589"/>
      <c r="E20" s="589"/>
      <c r="F20" s="589"/>
      <c r="G20" s="589"/>
      <c r="H20" s="589"/>
      <c r="I20" s="589"/>
      <c r="J20" s="589"/>
      <c r="K20" s="589"/>
      <c r="L20" s="589"/>
      <c r="M20" s="589"/>
      <c r="N20" s="589"/>
      <c r="O20" s="589"/>
      <c r="P20" s="589"/>
      <c r="Q20" s="589"/>
      <c r="R20" s="589"/>
    </row>
    <row r="21" spans="1:18" ht="14.45" customHeight="1" x14ac:dyDescent="0.25">
      <c r="A21" s="605"/>
      <c r="B21" s="608"/>
      <c r="C21" s="592" t="s">
        <v>658</v>
      </c>
      <c r="D21" s="590" t="s">
        <v>738</v>
      </c>
      <c r="E21" s="596" t="s">
        <v>660</v>
      </c>
      <c r="F21" s="596"/>
      <c r="G21" s="596"/>
      <c r="H21" s="596"/>
      <c r="I21" s="596"/>
      <c r="J21" s="596"/>
      <c r="K21" s="596"/>
      <c r="L21" s="596"/>
      <c r="M21" s="596"/>
      <c r="N21" s="596"/>
      <c r="O21" s="596"/>
      <c r="P21" s="596"/>
      <c r="Q21" s="596"/>
      <c r="R21" s="596"/>
    </row>
    <row r="22" spans="1:18" ht="14.45" customHeight="1" x14ac:dyDescent="0.25">
      <c r="A22" s="605"/>
      <c r="B22" s="608"/>
      <c r="C22" s="592"/>
      <c r="D22" s="590"/>
      <c r="E22" s="590" t="s">
        <v>661</v>
      </c>
      <c r="F22" s="590" t="s">
        <v>739</v>
      </c>
      <c r="G22" s="590" t="s">
        <v>663</v>
      </c>
      <c r="H22" s="590"/>
      <c r="I22" s="590"/>
      <c r="J22" s="590"/>
      <c r="K22" s="592" t="s">
        <v>666</v>
      </c>
      <c r="L22" s="590" t="s">
        <v>740</v>
      </c>
      <c r="M22" s="590" t="s">
        <v>667</v>
      </c>
      <c r="N22" s="590"/>
      <c r="O22" s="590"/>
      <c r="P22" s="590"/>
      <c r="Q22" s="590" t="s">
        <v>668</v>
      </c>
      <c r="R22" s="590" t="s">
        <v>739</v>
      </c>
    </row>
    <row r="23" spans="1:18" ht="64.900000000000006" customHeight="1" x14ac:dyDescent="0.25">
      <c r="A23" s="606"/>
      <c r="B23" s="608"/>
      <c r="C23" s="592"/>
      <c r="D23" s="590"/>
      <c r="E23" s="590"/>
      <c r="F23" s="590"/>
      <c r="G23" s="175" t="s">
        <v>664</v>
      </c>
      <c r="H23" s="177" t="s">
        <v>741</v>
      </c>
      <c r="I23" s="175" t="s">
        <v>546</v>
      </c>
      <c r="J23" s="177" t="s">
        <v>741</v>
      </c>
      <c r="K23" s="592"/>
      <c r="L23" s="590"/>
      <c r="M23" s="175" t="s">
        <v>742</v>
      </c>
      <c r="N23" s="177" t="s">
        <v>741</v>
      </c>
      <c r="O23" s="175" t="s">
        <v>546</v>
      </c>
      <c r="P23" s="177" t="s">
        <v>741</v>
      </c>
      <c r="Q23" s="590"/>
      <c r="R23" s="590"/>
    </row>
    <row r="24" spans="1:18" x14ac:dyDescent="0.25">
      <c r="A24" s="154" t="s">
        <v>100</v>
      </c>
      <c r="B24" s="154">
        <v>0</v>
      </c>
      <c r="C24" s="168">
        <v>67</v>
      </c>
      <c r="D24" s="168">
        <v>68</v>
      </c>
      <c r="E24" s="168">
        <v>69</v>
      </c>
      <c r="F24" s="168">
        <v>70</v>
      </c>
      <c r="G24" s="168">
        <v>71</v>
      </c>
      <c r="H24" s="168">
        <v>72</v>
      </c>
      <c r="I24" s="168">
        <v>73</v>
      </c>
      <c r="J24" s="168">
        <v>74</v>
      </c>
      <c r="K24" s="168">
        <v>75</v>
      </c>
      <c r="L24" s="168">
        <v>76</v>
      </c>
      <c r="M24" s="168">
        <v>77</v>
      </c>
      <c r="N24" s="168">
        <v>78</v>
      </c>
      <c r="O24" s="168">
        <v>79</v>
      </c>
      <c r="P24" s="168">
        <v>80</v>
      </c>
      <c r="Q24" s="168">
        <v>81</v>
      </c>
      <c r="R24" s="168">
        <v>82</v>
      </c>
    </row>
    <row r="25" spans="1:18" ht="48.75" x14ac:dyDescent="0.35">
      <c r="A25" s="157" t="s">
        <v>397</v>
      </c>
      <c r="B25" s="158" t="s">
        <v>101</v>
      </c>
      <c r="C25" s="194">
        <f>'Свод 7-НК'!BQ7</f>
        <v>20</v>
      </c>
      <c r="D25" s="194">
        <f>'Свод 7-НК'!BR7</f>
        <v>195</v>
      </c>
      <c r="E25" s="194">
        <f>'Свод 7-НК'!BS7</f>
        <v>1</v>
      </c>
      <c r="F25" s="194">
        <f>'Свод 7-НК'!BT7</f>
        <v>22</v>
      </c>
      <c r="G25" s="194">
        <f>'Свод 7-НК'!BU7</f>
        <v>0</v>
      </c>
      <c r="H25" s="194">
        <f>'Свод 7-НК'!BV7</f>
        <v>0</v>
      </c>
      <c r="I25" s="194">
        <f>'Свод 7-НК'!BW7</f>
        <v>1</v>
      </c>
      <c r="J25" s="194">
        <f>'Свод 7-НК'!BX7</f>
        <v>22</v>
      </c>
      <c r="K25" s="194">
        <f>'Свод 7-НК'!BY7</f>
        <v>0</v>
      </c>
      <c r="L25" s="194">
        <f>'Свод 7-НК'!BZ7</f>
        <v>0</v>
      </c>
      <c r="M25" s="194">
        <f>'Свод 7-НК'!CA7</f>
        <v>0</v>
      </c>
      <c r="N25" s="194">
        <f>'Свод 7-НК'!CB7</f>
        <v>0</v>
      </c>
      <c r="O25" s="194">
        <f>'Свод 7-НК'!CC7</f>
        <v>0</v>
      </c>
      <c r="P25" s="194">
        <f>'Свод 7-НК'!CD7</f>
        <v>0</v>
      </c>
      <c r="Q25" s="194">
        <f>'Свод 7-НК'!CE7</f>
        <v>1</v>
      </c>
      <c r="R25" s="194">
        <f>'Свод 7-НК'!CF7</f>
        <v>15</v>
      </c>
    </row>
    <row r="26" spans="1:18" ht="33" x14ac:dyDescent="0.35">
      <c r="A26" s="176" t="s">
        <v>398</v>
      </c>
      <c r="B26" s="158" t="s">
        <v>102</v>
      </c>
      <c r="C26" s="194">
        <f>'Свод 7-НК'!BQ8</f>
        <v>15</v>
      </c>
      <c r="D26" s="194">
        <f>'Свод 7-НК'!BR8</f>
        <v>133</v>
      </c>
      <c r="E26" s="194">
        <f>'Свод 7-НК'!BS8</f>
        <v>0</v>
      </c>
      <c r="F26" s="194">
        <f>'Свод 7-НК'!BT8</f>
        <v>0</v>
      </c>
      <c r="G26" s="194">
        <f>'Свод 7-НК'!BU8</f>
        <v>0</v>
      </c>
      <c r="H26" s="194">
        <f>'Свод 7-НК'!BV8</f>
        <v>0</v>
      </c>
      <c r="I26" s="194">
        <f>'Свод 7-НК'!BW8</f>
        <v>0</v>
      </c>
      <c r="J26" s="194">
        <f>'Свод 7-НК'!BX8</f>
        <v>0</v>
      </c>
      <c r="K26" s="194">
        <f>'Свод 7-НК'!BY8</f>
        <v>0</v>
      </c>
      <c r="L26" s="194">
        <f>'Свод 7-НК'!BZ8</f>
        <v>0</v>
      </c>
      <c r="M26" s="194">
        <f>'Свод 7-НК'!CA8</f>
        <v>0</v>
      </c>
      <c r="N26" s="194">
        <f>'Свод 7-НК'!CB8</f>
        <v>0</v>
      </c>
      <c r="O26" s="194">
        <f>'Свод 7-НК'!CC8</f>
        <v>0</v>
      </c>
      <c r="P26" s="194">
        <f>'Свод 7-НК'!CD8</f>
        <v>0</v>
      </c>
      <c r="Q26" s="194">
        <f>'Свод 7-НК'!CE8</f>
        <v>0</v>
      </c>
      <c r="R26" s="194">
        <f>'Свод 7-НК'!CF8</f>
        <v>0</v>
      </c>
    </row>
    <row r="27" spans="1:18" ht="48.75" x14ac:dyDescent="0.35">
      <c r="A27" s="157" t="s">
        <v>504</v>
      </c>
      <c r="B27" s="158" t="s">
        <v>103</v>
      </c>
      <c r="C27" s="194">
        <f>'Свод 7-НК'!BQ9</f>
        <v>0</v>
      </c>
      <c r="D27" s="194">
        <f>'Свод 7-НК'!BR9</f>
        <v>0</v>
      </c>
      <c r="E27" s="194">
        <f>'Свод 7-НК'!BS9</f>
        <v>0</v>
      </c>
      <c r="F27" s="194">
        <f>'Свод 7-НК'!BT9</f>
        <v>0</v>
      </c>
      <c r="G27" s="194">
        <f>'Свод 7-НК'!BU9</f>
        <v>0</v>
      </c>
      <c r="H27" s="194">
        <f>'Свод 7-НК'!BV9</f>
        <v>0</v>
      </c>
      <c r="I27" s="194">
        <f>'Свод 7-НК'!BW9</f>
        <v>0</v>
      </c>
      <c r="J27" s="194">
        <f>'Свод 7-НК'!BX9</f>
        <v>0</v>
      </c>
      <c r="K27" s="194">
        <f>'Свод 7-НК'!BY9</f>
        <v>0</v>
      </c>
      <c r="L27" s="194">
        <f>'Свод 7-НК'!BZ9</f>
        <v>0</v>
      </c>
      <c r="M27" s="194">
        <f>'Свод 7-НК'!CA9</f>
        <v>0</v>
      </c>
      <c r="N27" s="194">
        <f>'Свод 7-НК'!CB9</f>
        <v>0</v>
      </c>
      <c r="O27" s="194">
        <f>'Свод 7-НК'!CC9</f>
        <v>0</v>
      </c>
      <c r="P27" s="194">
        <f>'Свод 7-НК'!CD9</f>
        <v>0</v>
      </c>
      <c r="Q27" s="194">
        <f>'Свод 7-НК'!CE9</f>
        <v>0</v>
      </c>
      <c r="R27" s="194">
        <f>'Свод 7-НК'!CF9</f>
        <v>0</v>
      </c>
    </row>
    <row r="28" spans="1:18" x14ac:dyDescent="0.25">
      <c r="A28" s="160"/>
      <c r="B28" s="159"/>
    </row>
    <row r="29" spans="1:18" ht="15" customHeight="1" x14ac:dyDescent="0.25">
      <c r="A29" s="565" t="s">
        <v>407</v>
      </c>
      <c r="B29" s="565"/>
      <c r="C29" s="565"/>
      <c r="D29" s="565"/>
      <c r="E29" s="565"/>
      <c r="F29" s="565"/>
      <c r="G29" s="565"/>
      <c r="H29" s="565"/>
      <c r="I29" s="565"/>
      <c r="J29" s="565"/>
      <c r="K29" s="565"/>
      <c r="L29" s="565"/>
      <c r="M29" s="161"/>
      <c r="N29" s="161"/>
    </row>
    <row r="30" spans="1:18" ht="22.9" customHeight="1" x14ac:dyDescent="0.25">
      <c r="A30" s="566" t="s">
        <v>392</v>
      </c>
      <c r="B30" s="567" t="s">
        <v>0</v>
      </c>
      <c r="C30" s="589" t="s">
        <v>743</v>
      </c>
      <c r="D30" s="589"/>
      <c r="E30" s="589"/>
      <c r="F30" s="589"/>
      <c r="G30" s="589"/>
      <c r="H30" s="589"/>
      <c r="I30" s="589"/>
      <c r="J30" s="589"/>
      <c r="K30" s="589"/>
      <c r="L30" s="589"/>
      <c r="M30" s="181"/>
      <c r="N30" s="181"/>
    </row>
    <row r="31" spans="1:18" ht="14.45" customHeight="1" x14ac:dyDescent="0.25">
      <c r="A31" s="566"/>
      <c r="B31" s="567"/>
      <c r="C31" s="596" t="s">
        <v>744</v>
      </c>
      <c r="D31" s="596" t="s">
        <v>738</v>
      </c>
      <c r="E31" s="596" t="s">
        <v>670</v>
      </c>
      <c r="F31" s="596"/>
      <c r="G31" s="596"/>
      <c r="H31" s="596"/>
      <c r="I31" s="596"/>
      <c r="J31" s="596"/>
      <c r="K31" s="596"/>
      <c r="L31" s="596"/>
      <c r="M31" s="182"/>
      <c r="N31" s="182"/>
    </row>
    <row r="32" spans="1:18" ht="99" customHeight="1" x14ac:dyDescent="0.25">
      <c r="A32" s="566"/>
      <c r="B32" s="567"/>
      <c r="C32" s="596"/>
      <c r="D32" s="596"/>
      <c r="E32" s="177" t="s">
        <v>671</v>
      </c>
      <c r="F32" s="177" t="s">
        <v>741</v>
      </c>
      <c r="G32" s="177" t="s">
        <v>745</v>
      </c>
      <c r="H32" s="177" t="s">
        <v>741</v>
      </c>
      <c r="I32" s="177" t="s">
        <v>632</v>
      </c>
      <c r="J32" s="177" t="s">
        <v>741</v>
      </c>
      <c r="K32" s="177" t="s">
        <v>746</v>
      </c>
      <c r="L32" s="177" t="s">
        <v>741</v>
      </c>
      <c r="M32" s="182"/>
      <c r="N32" s="182"/>
    </row>
    <row r="33" spans="1:18" x14ac:dyDescent="0.25">
      <c r="A33" s="154" t="s">
        <v>100</v>
      </c>
      <c r="B33" s="154">
        <v>0</v>
      </c>
      <c r="C33" s="168">
        <v>83</v>
      </c>
      <c r="D33" s="168">
        <v>84</v>
      </c>
      <c r="E33" s="168">
        <v>85</v>
      </c>
      <c r="F33" s="168">
        <v>86</v>
      </c>
      <c r="G33" s="168">
        <v>87</v>
      </c>
      <c r="H33" s="168">
        <v>88</v>
      </c>
      <c r="I33" s="168">
        <v>89</v>
      </c>
      <c r="J33" s="168">
        <v>90</v>
      </c>
      <c r="K33" s="168">
        <v>91</v>
      </c>
      <c r="L33" s="168">
        <v>92</v>
      </c>
      <c r="M33" s="169"/>
      <c r="N33" s="169"/>
    </row>
    <row r="34" spans="1:18" ht="48.75" x14ac:dyDescent="0.35">
      <c r="A34" s="157" t="s">
        <v>397</v>
      </c>
      <c r="B34" s="158" t="s">
        <v>101</v>
      </c>
      <c r="C34" s="194">
        <f>'Свод 7-НК'!CG7</f>
        <v>21</v>
      </c>
      <c r="D34" s="194">
        <f>'Свод 7-НК'!CH7</f>
        <v>240</v>
      </c>
      <c r="E34" s="194">
        <f>'Свод 7-НК'!CI7</f>
        <v>21</v>
      </c>
      <c r="F34" s="194">
        <f>'Свод 7-НК'!CJ7</f>
        <v>240</v>
      </c>
      <c r="G34" s="194">
        <f>'Свод 7-НК'!CK7</f>
        <v>0</v>
      </c>
      <c r="H34" s="194">
        <f>'Свод 7-НК'!CL7</f>
        <v>0</v>
      </c>
      <c r="I34" s="194">
        <f>'Свод 7-НК'!CM7</f>
        <v>0</v>
      </c>
      <c r="J34" s="194">
        <f>'Свод 7-НК'!CN7</f>
        <v>0</v>
      </c>
      <c r="K34" s="194">
        <f>'Свод 7-НК'!CO7</f>
        <v>0</v>
      </c>
      <c r="L34" s="194">
        <f>'Свод 7-НК'!CP7</f>
        <v>0</v>
      </c>
      <c r="M34" s="159"/>
      <c r="N34" s="159"/>
    </row>
    <row r="35" spans="1:18" ht="33" x14ac:dyDescent="0.35">
      <c r="A35" s="157" t="s">
        <v>398</v>
      </c>
      <c r="B35" s="158" t="s">
        <v>102</v>
      </c>
      <c r="C35" s="194">
        <f>'Свод 7-НК'!CG8</f>
        <v>19</v>
      </c>
      <c r="D35" s="194">
        <f>'Свод 7-НК'!CH8</f>
        <v>213</v>
      </c>
      <c r="E35" s="194">
        <f>'Свод 7-НК'!CI8</f>
        <v>19</v>
      </c>
      <c r="F35" s="194">
        <f>'Свод 7-НК'!CJ8</f>
        <v>213</v>
      </c>
      <c r="G35" s="194">
        <f>'Свод 7-НК'!CK8</f>
        <v>0</v>
      </c>
      <c r="H35" s="194">
        <f>'Свод 7-НК'!CL8</f>
        <v>0</v>
      </c>
      <c r="I35" s="194">
        <f>'Свод 7-НК'!CM8</f>
        <v>0</v>
      </c>
      <c r="J35" s="194">
        <f>'Свод 7-НК'!CN8</f>
        <v>0</v>
      </c>
      <c r="K35" s="194">
        <f>'Свод 7-НК'!CO8</f>
        <v>0</v>
      </c>
      <c r="L35" s="194">
        <f>'Свод 7-НК'!CP8</f>
        <v>0</v>
      </c>
      <c r="M35" s="159"/>
      <c r="N35" s="159"/>
    </row>
    <row r="36" spans="1:18" ht="48.75" x14ac:dyDescent="0.35">
      <c r="A36" s="157" t="s">
        <v>399</v>
      </c>
      <c r="B36" s="158" t="s">
        <v>103</v>
      </c>
      <c r="C36" s="194">
        <f>'Свод 7-НК'!CG9</f>
        <v>0</v>
      </c>
      <c r="D36" s="194">
        <f>'Свод 7-НК'!CH9</f>
        <v>0</v>
      </c>
      <c r="E36" s="194">
        <f>'Свод 7-НК'!CI9</f>
        <v>0</v>
      </c>
      <c r="F36" s="194">
        <f>'Свод 7-НК'!CJ9</f>
        <v>0</v>
      </c>
      <c r="G36" s="194">
        <f>'Свод 7-НК'!CK9</f>
        <v>0</v>
      </c>
      <c r="H36" s="194">
        <f>'Свод 7-НК'!CL9</f>
        <v>0</v>
      </c>
      <c r="I36" s="194">
        <f>'Свод 7-НК'!CM9</f>
        <v>0</v>
      </c>
      <c r="J36" s="194">
        <f>'Свод 7-НК'!CN9</f>
        <v>0</v>
      </c>
      <c r="K36" s="194">
        <f>'Свод 7-НК'!CO9</f>
        <v>0</v>
      </c>
      <c r="L36" s="194">
        <f>'Свод 7-НК'!CP9</f>
        <v>0</v>
      </c>
      <c r="M36" s="159"/>
      <c r="N36" s="159"/>
    </row>
    <row r="38" spans="1:18" x14ac:dyDescent="0.25">
      <c r="A38" s="609" t="s">
        <v>407</v>
      </c>
      <c r="B38" s="610"/>
      <c r="C38" s="610"/>
      <c r="D38" s="610"/>
      <c r="E38" s="610"/>
      <c r="F38" s="610"/>
      <c r="G38" s="610"/>
      <c r="H38" s="610"/>
      <c r="I38" s="610"/>
      <c r="J38" s="610"/>
      <c r="K38" s="610"/>
      <c r="L38" s="610"/>
      <c r="M38" s="610"/>
      <c r="N38" s="610"/>
      <c r="O38" s="610"/>
      <c r="P38" s="610"/>
      <c r="Q38" s="610"/>
      <c r="R38" s="611"/>
    </row>
    <row r="39" spans="1:18" ht="18" customHeight="1" x14ac:dyDescent="0.25">
      <c r="A39" s="604" t="s">
        <v>392</v>
      </c>
      <c r="B39" s="607" t="s">
        <v>0</v>
      </c>
      <c r="C39" s="589" t="s">
        <v>673</v>
      </c>
      <c r="D39" s="589"/>
      <c r="E39" s="589"/>
      <c r="F39" s="589"/>
      <c r="G39" s="589"/>
      <c r="H39" s="589"/>
      <c r="I39" s="589"/>
      <c r="J39" s="589"/>
      <c r="K39" s="589"/>
      <c r="L39" s="589"/>
      <c r="M39" s="589"/>
      <c r="N39" s="589"/>
      <c r="O39" s="589"/>
      <c r="P39" s="589"/>
      <c r="Q39" s="589"/>
      <c r="R39" s="589"/>
    </row>
    <row r="40" spans="1:18" ht="14.45" customHeight="1" x14ac:dyDescent="0.25">
      <c r="A40" s="605"/>
      <c r="B40" s="608"/>
      <c r="C40" s="592" t="s">
        <v>747</v>
      </c>
      <c r="D40" s="590" t="s">
        <v>738</v>
      </c>
      <c r="E40" s="596" t="s">
        <v>675</v>
      </c>
      <c r="F40" s="596"/>
      <c r="G40" s="596"/>
      <c r="H40" s="596"/>
      <c r="I40" s="596"/>
      <c r="J40" s="596"/>
      <c r="K40" s="596"/>
      <c r="L40" s="596"/>
      <c r="M40" s="596"/>
      <c r="N40" s="596"/>
      <c r="O40" s="596"/>
      <c r="P40" s="596"/>
      <c r="Q40" s="596"/>
      <c r="R40" s="596"/>
    </row>
    <row r="41" spans="1:18" ht="14.45" customHeight="1" x14ac:dyDescent="0.25">
      <c r="A41" s="605"/>
      <c r="B41" s="608"/>
      <c r="C41" s="592"/>
      <c r="D41" s="590"/>
      <c r="E41" s="590" t="s">
        <v>678</v>
      </c>
      <c r="F41" s="590" t="s">
        <v>679</v>
      </c>
      <c r="G41" s="612" t="s">
        <v>676</v>
      </c>
      <c r="H41" s="613"/>
      <c r="I41" s="613"/>
      <c r="J41" s="613"/>
      <c r="K41" s="613"/>
      <c r="L41" s="613"/>
      <c r="M41" s="613"/>
      <c r="N41" s="613"/>
      <c r="O41" s="614" t="s">
        <v>680</v>
      </c>
      <c r="P41" s="590" t="s">
        <v>679</v>
      </c>
      <c r="Q41" s="612" t="s">
        <v>677</v>
      </c>
      <c r="R41" s="616"/>
    </row>
    <row r="42" spans="1:18" ht="52.15" customHeight="1" x14ac:dyDescent="0.25">
      <c r="A42" s="606"/>
      <c r="B42" s="608"/>
      <c r="C42" s="592"/>
      <c r="D42" s="590"/>
      <c r="E42" s="590"/>
      <c r="F42" s="590"/>
      <c r="G42" s="175" t="s">
        <v>635</v>
      </c>
      <c r="H42" s="177" t="s">
        <v>741</v>
      </c>
      <c r="I42" s="175" t="s">
        <v>636</v>
      </c>
      <c r="J42" s="177" t="s">
        <v>741</v>
      </c>
      <c r="K42" s="183" t="s">
        <v>563</v>
      </c>
      <c r="L42" s="177" t="s">
        <v>741</v>
      </c>
      <c r="M42" s="175" t="s">
        <v>637</v>
      </c>
      <c r="N42" s="177" t="s">
        <v>741</v>
      </c>
      <c r="O42" s="615"/>
      <c r="P42" s="590"/>
      <c r="Q42" s="175" t="s">
        <v>635</v>
      </c>
      <c r="R42" s="184" t="s">
        <v>741</v>
      </c>
    </row>
    <row r="43" spans="1:18" x14ac:dyDescent="0.25">
      <c r="A43" s="154" t="s">
        <v>100</v>
      </c>
      <c r="B43" s="154">
        <v>0</v>
      </c>
      <c r="C43" s="168">
        <v>93</v>
      </c>
      <c r="D43" s="168">
        <v>94</v>
      </c>
      <c r="E43" s="168">
        <v>95</v>
      </c>
      <c r="F43" s="168">
        <v>96</v>
      </c>
      <c r="G43" s="168">
        <v>97</v>
      </c>
      <c r="H43" s="168">
        <v>98</v>
      </c>
      <c r="I43" s="168">
        <v>99</v>
      </c>
      <c r="J43" s="168">
        <v>100</v>
      </c>
      <c r="K43" s="168">
        <v>101</v>
      </c>
      <c r="L43" s="168">
        <v>102</v>
      </c>
      <c r="M43" s="168">
        <v>103</v>
      </c>
      <c r="N43" s="168">
        <v>104</v>
      </c>
      <c r="O43" s="168">
        <v>105</v>
      </c>
      <c r="P43" s="168">
        <v>106</v>
      </c>
      <c r="Q43" s="168">
        <v>107</v>
      </c>
      <c r="R43" s="168">
        <v>108</v>
      </c>
    </row>
    <row r="44" spans="1:18" ht="48.75" x14ac:dyDescent="0.35">
      <c r="A44" s="157" t="s">
        <v>397</v>
      </c>
      <c r="B44" s="158" t="s">
        <v>101</v>
      </c>
      <c r="C44" s="194">
        <f>'Свод 7-НК'!CQ7</f>
        <v>3</v>
      </c>
      <c r="D44" s="194">
        <f>'Свод 7-НК'!CR7</f>
        <v>23</v>
      </c>
      <c r="E44" s="194">
        <f>'Свод 7-НК'!CS7</f>
        <v>0</v>
      </c>
      <c r="F44" s="194">
        <f>'Свод 7-НК'!CT7</f>
        <v>0</v>
      </c>
      <c r="G44" s="194">
        <f>'Свод 7-НК'!CU7</f>
        <v>0</v>
      </c>
      <c r="H44" s="194">
        <f>'Свод 7-НК'!CV7</f>
        <v>0</v>
      </c>
      <c r="I44" s="194">
        <f>'Свод 7-НК'!CW7</f>
        <v>0</v>
      </c>
      <c r="J44" s="194">
        <f>'Свод 7-НК'!CX7</f>
        <v>0</v>
      </c>
      <c r="K44" s="194">
        <f>'Свод 7-НК'!CY7</f>
        <v>0</v>
      </c>
      <c r="L44" s="194">
        <f>'Свод 7-НК'!CZ7</f>
        <v>0</v>
      </c>
      <c r="M44" s="194">
        <f>'Свод 7-НК'!DA7</f>
        <v>0</v>
      </c>
      <c r="N44" s="194">
        <f>'Свод 7-НК'!DB7</f>
        <v>0</v>
      </c>
      <c r="O44" s="194">
        <f>'Свод 7-НК'!DC7</f>
        <v>3</v>
      </c>
      <c r="P44" s="194">
        <f>'Свод 7-НК'!DD7</f>
        <v>23</v>
      </c>
      <c r="Q44" s="194">
        <f>'Свод 7-НК'!DE7</f>
        <v>0</v>
      </c>
      <c r="R44" s="194">
        <f>'Свод 7-НК'!DF7</f>
        <v>0</v>
      </c>
    </row>
    <row r="45" spans="1:18" ht="33" x14ac:dyDescent="0.35">
      <c r="A45" s="176" t="s">
        <v>398</v>
      </c>
      <c r="B45" s="158" t="s">
        <v>102</v>
      </c>
      <c r="C45" s="194">
        <f>'Свод 7-НК'!CQ8</f>
        <v>1</v>
      </c>
      <c r="D45" s="194">
        <f>'Свод 7-НК'!CR8</f>
        <v>7</v>
      </c>
      <c r="E45" s="194">
        <f>'Свод 7-НК'!CS8</f>
        <v>0</v>
      </c>
      <c r="F45" s="194">
        <f>'Свод 7-НК'!CT8</f>
        <v>0</v>
      </c>
      <c r="G45" s="194">
        <f>'Свод 7-НК'!CU8</f>
        <v>0</v>
      </c>
      <c r="H45" s="194">
        <f>'Свод 7-НК'!CV8</f>
        <v>0</v>
      </c>
      <c r="I45" s="194">
        <f>'Свод 7-НК'!CW8</f>
        <v>0</v>
      </c>
      <c r="J45" s="194">
        <f>'Свод 7-НК'!CX8</f>
        <v>0</v>
      </c>
      <c r="K45" s="194">
        <f>'Свод 7-НК'!CY8</f>
        <v>0</v>
      </c>
      <c r="L45" s="194">
        <f>'Свод 7-НК'!CZ8</f>
        <v>0</v>
      </c>
      <c r="M45" s="194">
        <f>'Свод 7-НК'!DA8</f>
        <v>0</v>
      </c>
      <c r="N45" s="194">
        <f>'Свод 7-НК'!DB8</f>
        <v>0</v>
      </c>
      <c r="O45" s="194">
        <f>'Свод 7-НК'!DC8</f>
        <v>1</v>
      </c>
      <c r="P45" s="194">
        <f>'Свод 7-НК'!DD8</f>
        <v>7</v>
      </c>
      <c r="Q45" s="194">
        <f>'Свод 7-НК'!DE8</f>
        <v>0</v>
      </c>
      <c r="R45" s="194">
        <f>'Свод 7-НК'!DF8</f>
        <v>0</v>
      </c>
    </row>
    <row r="46" spans="1:18" ht="48.75" x14ac:dyDescent="0.35">
      <c r="A46" s="157" t="s">
        <v>504</v>
      </c>
      <c r="B46" s="158" t="s">
        <v>103</v>
      </c>
      <c r="C46" s="194">
        <f>'Свод 7-НК'!CQ9</f>
        <v>0</v>
      </c>
      <c r="D46" s="194">
        <f>'Свод 7-НК'!CR9</f>
        <v>0</v>
      </c>
      <c r="E46" s="194">
        <f>'Свод 7-НК'!CS9</f>
        <v>0</v>
      </c>
      <c r="F46" s="194">
        <f>'Свод 7-НК'!CT9</f>
        <v>0</v>
      </c>
      <c r="G46" s="194">
        <f>'Свод 7-НК'!CU9</f>
        <v>0</v>
      </c>
      <c r="H46" s="194">
        <f>'Свод 7-НК'!CV9</f>
        <v>0</v>
      </c>
      <c r="I46" s="194">
        <f>'Свод 7-НК'!CW9</f>
        <v>0</v>
      </c>
      <c r="J46" s="194">
        <f>'Свод 7-НК'!CX9</f>
        <v>0</v>
      </c>
      <c r="K46" s="194">
        <f>'Свод 7-НК'!CY9</f>
        <v>0</v>
      </c>
      <c r="L46" s="194">
        <f>'Свод 7-НК'!CZ9</f>
        <v>0</v>
      </c>
      <c r="M46" s="194">
        <f>'Свод 7-НК'!DA9</f>
        <v>0</v>
      </c>
      <c r="N46" s="194">
        <f>'Свод 7-НК'!DB9</f>
        <v>0</v>
      </c>
      <c r="O46" s="194">
        <f>'Свод 7-НК'!DC9</f>
        <v>0</v>
      </c>
      <c r="P46" s="194">
        <f>'Свод 7-НК'!DD9</f>
        <v>0</v>
      </c>
      <c r="Q46" s="194">
        <f>'Свод 7-НК'!DE9</f>
        <v>0</v>
      </c>
      <c r="R46" s="194">
        <f>'Свод 7-НК'!DF9</f>
        <v>0</v>
      </c>
    </row>
    <row r="47" spans="1:18" x14ac:dyDescent="0.25">
      <c r="A47" s="160"/>
      <c r="B47" s="159"/>
    </row>
    <row r="48" spans="1:18" ht="15" customHeight="1" x14ac:dyDescent="0.25">
      <c r="A48" s="565" t="s">
        <v>407</v>
      </c>
      <c r="B48" s="565"/>
      <c r="C48" s="565"/>
      <c r="D48" s="565"/>
      <c r="E48" s="565"/>
      <c r="F48" s="565"/>
      <c r="G48" s="565"/>
      <c r="H48" s="565"/>
      <c r="I48" s="565"/>
      <c r="J48" s="565"/>
      <c r="K48" s="565"/>
      <c r="L48" s="565"/>
      <c r="M48" s="565"/>
      <c r="N48" s="565"/>
      <c r="O48" s="565"/>
      <c r="P48" s="565"/>
      <c r="Q48" s="565"/>
      <c r="R48" s="565"/>
    </row>
    <row r="49" spans="1:18" ht="15" customHeight="1" x14ac:dyDescent="0.25">
      <c r="A49" s="566" t="s">
        <v>392</v>
      </c>
      <c r="B49" s="567" t="s">
        <v>0</v>
      </c>
      <c r="C49" s="617" t="s">
        <v>673</v>
      </c>
      <c r="D49" s="617"/>
      <c r="E49" s="617"/>
      <c r="F49" s="617"/>
      <c r="G49" s="617"/>
      <c r="H49" s="617"/>
      <c r="I49" s="617"/>
      <c r="J49" s="617"/>
      <c r="K49" s="617"/>
      <c r="L49" s="617"/>
      <c r="M49" s="617"/>
      <c r="N49" s="617"/>
      <c r="O49" s="617"/>
      <c r="P49" s="617"/>
      <c r="Q49" s="617"/>
      <c r="R49" s="617"/>
    </row>
    <row r="50" spans="1:18" ht="30" customHeight="1" x14ac:dyDescent="0.25">
      <c r="A50" s="566"/>
      <c r="B50" s="567"/>
      <c r="C50" s="596" t="s">
        <v>675</v>
      </c>
      <c r="D50" s="596"/>
      <c r="E50" s="596"/>
      <c r="F50" s="596"/>
      <c r="G50" s="596"/>
      <c r="H50" s="597"/>
      <c r="I50" s="618" t="s">
        <v>748</v>
      </c>
      <c r="J50" s="596" t="s">
        <v>738</v>
      </c>
      <c r="K50" s="596" t="s">
        <v>682</v>
      </c>
      <c r="L50" s="596"/>
      <c r="M50" s="596"/>
      <c r="N50" s="596"/>
      <c r="O50" s="596"/>
      <c r="P50" s="596"/>
      <c r="Q50" s="596"/>
      <c r="R50" s="596"/>
    </row>
    <row r="51" spans="1:18" ht="14.45" customHeight="1" x14ac:dyDescent="0.25">
      <c r="A51" s="566"/>
      <c r="B51" s="567"/>
      <c r="C51" s="596" t="s">
        <v>677</v>
      </c>
      <c r="D51" s="596"/>
      <c r="E51" s="596"/>
      <c r="F51" s="596"/>
      <c r="G51" s="596"/>
      <c r="H51" s="597"/>
      <c r="I51" s="618"/>
      <c r="J51" s="596"/>
      <c r="K51" s="596" t="s">
        <v>749</v>
      </c>
      <c r="L51" s="596" t="s">
        <v>741</v>
      </c>
      <c r="M51" s="596" t="s">
        <v>750</v>
      </c>
      <c r="N51" s="596" t="s">
        <v>741</v>
      </c>
      <c r="O51" s="619" t="s">
        <v>641</v>
      </c>
      <c r="P51" s="619" t="s">
        <v>741</v>
      </c>
      <c r="Q51" s="619" t="s">
        <v>571</v>
      </c>
      <c r="R51" s="619" t="s">
        <v>741</v>
      </c>
    </row>
    <row r="52" spans="1:18" ht="89.45" customHeight="1" x14ac:dyDescent="0.25">
      <c r="A52" s="566"/>
      <c r="B52" s="567"/>
      <c r="C52" s="177" t="s">
        <v>562</v>
      </c>
      <c r="D52" s="177" t="s">
        <v>741</v>
      </c>
      <c r="E52" s="177" t="s">
        <v>563</v>
      </c>
      <c r="F52" s="177" t="s">
        <v>741</v>
      </c>
      <c r="G52" s="177" t="s">
        <v>565</v>
      </c>
      <c r="H52" s="177" t="s">
        <v>741</v>
      </c>
      <c r="I52" s="618"/>
      <c r="J52" s="596"/>
      <c r="K52" s="596"/>
      <c r="L52" s="596"/>
      <c r="M52" s="596"/>
      <c r="N52" s="596"/>
      <c r="O52" s="619"/>
      <c r="P52" s="619"/>
      <c r="Q52" s="619"/>
      <c r="R52" s="619"/>
    </row>
    <row r="53" spans="1:18" x14ac:dyDescent="0.25">
      <c r="A53" s="154" t="s">
        <v>100</v>
      </c>
      <c r="B53" s="154">
        <v>0</v>
      </c>
      <c r="C53" s="168">
        <v>109</v>
      </c>
      <c r="D53" s="168">
        <v>110</v>
      </c>
      <c r="E53" s="168">
        <v>111</v>
      </c>
      <c r="F53" s="168">
        <v>112</v>
      </c>
      <c r="G53" s="168">
        <v>113</v>
      </c>
      <c r="H53" s="168">
        <v>114</v>
      </c>
      <c r="I53" s="168">
        <v>115</v>
      </c>
      <c r="J53" s="168">
        <v>116</v>
      </c>
      <c r="K53" s="168">
        <v>117</v>
      </c>
      <c r="L53" s="168">
        <v>118</v>
      </c>
      <c r="M53" s="168">
        <v>119</v>
      </c>
      <c r="N53" s="168">
        <v>120</v>
      </c>
      <c r="O53" s="168">
        <v>121</v>
      </c>
      <c r="P53" s="168">
        <v>122</v>
      </c>
      <c r="Q53" s="168">
        <v>123</v>
      </c>
      <c r="R53" s="168">
        <v>124</v>
      </c>
    </row>
    <row r="54" spans="1:18" ht="48.75" x14ac:dyDescent="0.35">
      <c r="A54" s="157" t="s">
        <v>397</v>
      </c>
      <c r="B54" s="158" t="s">
        <v>101</v>
      </c>
      <c r="C54" s="194">
        <f>'Свод 7-НК'!DG7</f>
        <v>0</v>
      </c>
      <c r="D54" s="194">
        <f>'Свод 7-НК'!DH7</f>
        <v>0</v>
      </c>
      <c r="E54" s="194">
        <f>'Свод 7-НК'!DI7</f>
        <v>0</v>
      </c>
      <c r="F54" s="194">
        <f>'Свод 7-НК'!DJ7</f>
        <v>0</v>
      </c>
      <c r="G54" s="194">
        <f>'Свод 7-НК'!DK7</f>
        <v>0</v>
      </c>
      <c r="H54" s="194">
        <f>'Свод 7-НК'!DL7</f>
        <v>0</v>
      </c>
      <c r="I54" s="194">
        <f>'Свод 7-НК'!DM7</f>
        <v>14</v>
      </c>
      <c r="J54" s="194">
        <f>'Свод 7-НК'!DN7</f>
        <v>148</v>
      </c>
      <c r="K54" s="194">
        <f>'Свод 7-НК'!DO7</f>
        <v>12</v>
      </c>
      <c r="L54" s="194">
        <f>'Свод 7-НК'!DP7</f>
        <v>126</v>
      </c>
      <c r="M54" s="194">
        <f>'Свод 7-НК'!DQ7</f>
        <v>2</v>
      </c>
      <c r="N54" s="194">
        <f>'Свод 7-НК'!DR7</f>
        <v>22</v>
      </c>
      <c r="O54" s="194">
        <f>'Свод 7-НК'!DS7</f>
        <v>0</v>
      </c>
      <c r="P54" s="194">
        <f>'Свод 7-НК'!DT7</f>
        <v>0</v>
      </c>
      <c r="Q54" s="194">
        <f>'Свод 7-НК'!DU7</f>
        <v>0</v>
      </c>
      <c r="R54" s="194">
        <f>'Свод 7-НК'!DV7</f>
        <v>0</v>
      </c>
    </row>
    <row r="55" spans="1:18" ht="33" x14ac:dyDescent="0.35">
      <c r="A55" s="157" t="s">
        <v>398</v>
      </c>
      <c r="B55" s="158" t="s">
        <v>102</v>
      </c>
      <c r="C55" s="194">
        <f>'Свод 7-НК'!DG8</f>
        <v>0</v>
      </c>
      <c r="D55" s="194">
        <f>'Свод 7-НК'!DH8</f>
        <v>0</v>
      </c>
      <c r="E55" s="194">
        <f>'Свод 7-НК'!DI8</f>
        <v>0</v>
      </c>
      <c r="F55" s="194">
        <f>'Свод 7-НК'!DJ8</f>
        <v>0</v>
      </c>
      <c r="G55" s="194">
        <f>'Свод 7-НК'!DK8</f>
        <v>0</v>
      </c>
      <c r="H55" s="194">
        <f>'Свод 7-НК'!DL8</f>
        <v>0</v>
      </c>
      <c r="I55" s="194">
        <f>'Свод 7-НК'!DM8</f>
        <v>12</v>
      </c>
      <c r="J55" s="194">
        <f>'Свод 7-НК'!DN8</f>
        <v>130</v>
      </c>
      <c r="K55" s="194">
        <f>'Свод 7-НК'!DO8</f>
        <v>10</v>
      </c>
      <c r="L55" s="194">
        <f>'Свод 7-НК'!DP8</f>
        <v>108</v>
      </c>
      <c r="M55" s="194">
        <f>'Свод 7-НК'!DQ8</f>
        <v>2</v>
      </c>
      <c r="N55" s="194">
        <f>'Свод 7-НК'!DR8</f>
        <v>22</v>
      </c>
      <c r="O55" s="194">
        <f>'Свод 7-НК'!DS8</f>
        <v>0</v>
      </c>
      <c r="P55" s="194">
        <f>'Свод 7-НК'!DT8</f>
        <v>0</v>
      </c>
      <c r="Q55" s="194">
        <f>'Свод 7-НК'!DU8</f>
        <v>0</v>
      </c>
      <c r="R55" s="194">
        <f>'Свод 7-НК'!DV8</f>
        <v>0</v>
      </c>
    </row>
    <row r="56" spans="1:18" ht="48.75" x14ac:dyDescent="0.35">
      <c r="A56" s="157" t="s">
        <v>399</v>
      </c>
      <c r="B56" s="158" t="s">
        <v>103</v>
      </c>
      <c r="C56" s="194">
        <f>'Свод 7-НК'!DG9</f>
        <v>0</v>
      </c>
      <c r="D56" s="194">
        <f>'Свод 7-НК'!DH9</f>
        <v>0</v>
      </c>
      <c r="E56" s="194">
        <f>'Свод 7-НК'!DI9</f>
        <v>0</v>
      </c>
      <c r="F56" s="194">
        <f>'Свод 7-НК'!DJ9</f>
        <v>0</v>
      </c>
      <c r="G56" s="194">
        <f>'Свод 7-НК'!DK9</f>
        <v>0</v>
      </c>
      <c r="H56" s="194">
        <f>'Свод 7-НК'!DL9</f>
        <v>0</v>
      </c>
      <c r="I56" s="194">
        <f>'Свод 7-НК'!DM9</f>
        <v>0</v>
      </c>
      <c r="J56" s="194">
        <f>'Свод 7-НК'!DN9</f>
        <v>0</v>
      </c>
      <c r="K56" s="194">
        <f>'Свод 7-НК'!DO9</f>
        <v>0</v>
      </c>
      <c r="L56" s="194">
        <f>'Свод 7-НК'!DP9</f>
        <v>0</v>
      </c>
      <c r="M56" s="194">
        <f>'Свод 7-НК'!DQ9</f>
        <v>0</v>
      </c>
      <c r="N56" s="194">
        <f>'Свод 7-НК'!DR9</f>
        <v>0</v>
      </c>
      <c r="O56" s="194">
        <f>'Свод 7-НК'!DS9</f>
        <v>0</v>
      </c>
      <c r="P56" s="194">
        <f>'Свод 7-НК'!DT9</f>
        <v>0</v>
      </c>
      <c r="Q56" s="194">
        <f>'Свод 7-НК'!DU9</f>
        <v>0</v>
      </c>
      <c r="R56" s="194">
        <f>'Свод 7-НК'!DV9</f>
        <v>0</v>
      </c>
    </row>
    <row r="58" spans="1:18" x14ac:dyDescent="0.25">
      <c r="A58" s="609" t="s">
        <v>407</v>
      </c>
      <c r="B58" s="610"/>
      <c r="C58" s="610"/>
      <c r="D58" s="610"/>
      <c r="E58" s="610"/>
      <c r="F58" s="610"/>
      <c r="G58" s="610"/>
      <c r="H58" s="610"/>
      <c r="I58" s="610"/>
      <c r="J58" s="610"/>
      <c r="K58" s="610"/>
      <c r="L58" s="610"/>
      <c r="M58" s="610"/>
      <c r="N58" s="611"/>
      <c r="O58" s="161"/>
      <c r="P58" s="161"/>
      <c r="Q58" s="161"/>
      <c r="R58" s="161"/>
    </row>
    <row r="59" spans="1:18" ht="18" customHeight="1" x14ac:dyDescent="0.25">
      <c r="A59" s="604" t="s">
        <v>392</v>
      </c>
      <c r="B59" s="607" t="s">
        <v>0</v>
      </c>
      <c r="C59" s="589" t="s">
        <v>673</v>
      </c>
      <c r="D59" s="589"/>
      <c r="E59" s="589"/>
      <c r="F59" s="589"/>
      <c r="G59" s="589"/>
      <c r="H59" s="589"/>
      <c r="I59" s="589"/>
      <c r="J59" s="589"/>
      <c r="K59" s="589"/>
      <c r="L59" s="589"/>
      <c r="M59" s="589"/>
      <c r="N59" s="589"/>
      <c r="O59" s="185"/>
      <c r="P59" s="185"/>
      <c r="Q59" s="185"/>
      <c r="R59" s="185"/>
    </row>
    <row r="60" spans="1:18" ht="14.45" customHeight="1" x14ac:dyDescent="0.25">
      <c r="A60" s="605"/>
      <c r="B60" s="608"/>
      <c r="C60" s="592" t="s">
        <v>683</v>
      </c>
      <c r="D60" s="614" t="s">
        <v>741</v>
      </c>
      <c r="E60" s="590" t="s">
        <v>751</v>
      </c>
      <c r="F60" s="590" t="s">
        <v>741</v>
      </c>
      <c r="G60" s="590" t="s">
        <v>685</v>
      </c>
      <c r="H60" s="590" t="s">
        <v>741</v>
      </c>
      <c r="I60" s="590" t="s">
        <v>686</v>
      </c>
      <c r="J60" s="590" t="s">
        <v>741</v>
      </c>
      <c r="K60" s="590" t="s">
        <v>687</v>
      </c>
      <c r="L60" s="590" t="s">
        <v>741</v>
      </c>
      <c r="M60" s="590" t="s">
        <v>688</v>
      </c>
      <c r="N60" s="590" t="s">
        <v>741</v>
      </c>
      <c r="O60" s="186"/>
      <c r="P60" s="186"/>
      <c r="Q60" s="186"/>
      <c r="R60" s="186"/>
    </row>
    <row r="61" spans="1:18" ht="14.45" customHeight="1" x14ac:dyDescent="0.25">
      <c r="A61" s="605"/>
      <c r="B61" s="608"/>
      <c r="C61" s="592"/>
      <c r="D61" s="620"/>
      <c r="E61" s="590"/>
      <c r="F61" s="590"/>
      <c r="G61" s="590"/>
      <c r="H61" s="590"/>
      <c r="I61" s="590"/>
      <c r="J61" s="590"/>
      <c r="K61" s="590"/>
      <c r="L61" s="590"/>
      <c r="M61" s="590"/>
      <c r="N61" s="590"/>
      <c r="O61" s="186"/>
      <c r="P61" s="186"/>
      <c r="Q61" s="186"/>
      <c r="R61" s="186"/>
    </row>
    <row r="62" spans="1:18" ht="67.150000000000006" customHeight="1" x14ac:dyDescent="0.25">
      <c r="A62" s="606"/>
      <c r="B62" s="608"/>
      <c r="C62" s="592"/>
      <c r="D62" s="615"/>
      <c r="E62" s="590"/>
      <c r="F62" s="590"/>
      <c r="G62" s="590"/>
      <c r="H62" s="590"/>
      <c r="I62" s="590"/>
      <c r="J62" s="590"/>
      <c r="K62" s="590"/>
      <c r="L62" s="590"/>
      <c r="M62" s="590"/>
      <c r="N62" s="590"/>
      <c r="O62" s="186"/>
      <c r="P62" s="186"/>
      <c r="Q62" s="186"/>
      <c r="R62" s="187"/>
    </row>
    <row r="63" spans="1:18" x14ac:dyDescent="0.25">
      <c r="A63" s="154" t="s">
        <v>100</v>
      </c>
      <c r="B63" s="154">
        <v>0</v>
      </c>
      <c r="C63" s="168">
        <v>125</v>
      </c>
      <c r="D63" s="168">
        <v>126</v>
      </c>
      <c r="E63" s="168">
        <v>127</v>
      </c>
      <c r="F63" s="168">
        <v>128</v>
      </c>
      <c r="G63" s="168">
        <v>129</v>
      </c>
      <c r="H63" s="168">
        <v>130</v>
      </c>
      <c r="I63" s="168">
        <v>131</v>
      </c>
      <c r="J63" s="168">
        <v>132</v>
      </c>
      <c r="K63" s="168">
        <v>133</v>
      </c>
      <c r="L63" s="168">
        <v>134</v>
      </c>
      <c r="M63" s="168">
        <v>135</v>
      </c>
      <c r="N63" s="168">
        <v>136</v>
      </c>
      <c r="O63" s="169"/>
      <c r="P63" s="169"/>
      <c r="Q63" s="169"/>
      <c r="R63" s="169"/>
    </row>
    <row r="64" spans="1:18" ht="48.75" x14ac:dyDescent="0.35">
      <c r="A64" s="157" t="s">
        <v>397</v>
      </c>
      <c r="B64" s="158" t="s">
        <v>101</v>
      </c>
      <c r="C64" s="194">
        <f>'Свод 7-НК'!DW7</f>
        <v>0</v>
      </c>
      <c r="D64" s="194">
        <f>'Свод 7-НК'!DX7</f>
        <v>0</v>
      </c>
      <c r="E64" s="194">
        <f>'Свод 7-НК'!DY7</f>
        <v>5</v>
      </c>
      <c r="F64" s="194">
        <f>'Свод 7-НК'!DZ7</f>
        <v>57</v>
      </c>
      <c r="G64" s="194">
        <f>'Свод 7-НК'!EA7</f>
        <v>15</v>
      </c>
      <c r="H64" s="194">
        <f>'Свод 7-НК'!EB7</f>
        <v>154</v>
      </c>
      <c r="I64" s="194">
        <f>'Свод 7-НК'!EC7</f>
        <v>2</v>
      </c>
      <c r="J64" s="194">
        <f>'Свод 7-НК'!ED7</f>
        <v>20</v>
      </c>
      <c r="K64" s="194">
        <f>'Свод 7-НК'!EE7</f>
        <v>0</v>
      </c>
      <c r="L64" s="194">
        <f>'Свод 7-НК'!EF7</f>
        <v>0</v>
      </c>
      <c r="M64" s="194">
        <f>'Свод 7-НК'!EG7</f>
        <v>4</v>
      </c>
      <c r="N64" s="194">
        <f>'Свод 7-НК'!EH7</f>
        <v>22</v>
      </c>
      <c r="O64" s="159"/>
      <c r="P64" s="159"/>
      <c r="Q64" s="159"/>
      <c r="R64" s="159"/>
    </row>
    <row r="65" spans="1:18" ht="33" x14ac:dyDescent="0.35">
      <c r="A65" s="176" t="s">
        <v>398</v>
      </c>
      <c r="B65" s="158" t="s">
        <v>102</v>
      </c>
      <c r="C65" s="194">
        <f>'Свод 7-НК'!DW8</f>
        <v>0</v>
      </c>
      <c r="D65" s="194">
        <f>'Свод 7-НК'!DX8</f>
        <v>0</v>
      </c>
      <c r="E65" s="194">
        <f>'Свод 7-НК'!DY8</f>
        <v>4</v>
      </c>
      <c r="F65" s="194">
        <f>'Свод 7-НК'!DZ8</f>
        <v>48</v>
      </c>
      <c r="G65" s="194">
        <f>'Свод 7-НК'!EA8</f>
        <v>11</v>
      </c>
      <c r="H65" s="194">
        <f>'Свод 7-НК'!EB8</f>
        <v>119</v>
      </c>
      <c r="I65" s="194">
        <f>'Свод 7-НК'!EC8</f>
        <v>0</v>
      </c>
      <c r="J65" s="194">
        <f>'Свод 7-НК'!ED8</f>
        <v>0</v>
      </c>
      <c r="K65" s="194">
        <f>'Свод 7-НК'!EE8</f>
        <v>0</v>
      </c>
      <c r="L65" s="194">
        <f>'Свод 7-НК'!EF8</f>
        <v>0</v>
      </c>
      <c r="M65" s="194">
        <f>'Свод 7-НК'!EG8</f>
        <v>1</v>
      </c>
      <c r="N65" s="194">
        <f>'Свод 7-НК'!EH8</f>
        <v>8</v>
      </c>
      <c r="O65" s="159"/>
      <c r="P65" s="159"/>
      <c r="Q65" s="159"/>
      <c r="R65" s="159"/>
    </row>
    <row r="66" spans="1:18" ht="48.75" x14ac:dyDescent="0.35">
      <c r="A66" s="157" t="s">
        <v>504</v>
      </c>
      <c r="B66" s="158" t="s">
        <v>103</v>
      </c>
      <c r="C66" s="194">
        <f>'Свод 7-НК'!DW9</f>
        <v>0</v>
      </c>
      <c r="D66" s="194">
        <f>'Свод 7-НК'!DX9</f>
        <v>0</v>
      </c>
      <c r="E66" s="194">
        <f>'Свод 7-НК'!DY9</f>
        <v>0</v>
      </c>
      <c r="F66" s="194">
        <f>'Свод 7-НК'!DZ9</f>
        <v>0</v>
      </c>
      <c r="G66" s="194">
        <f>'Свод 7-НК'!EA9</f>
        <v>0</v>
      </c>
      <c r="H66" s="194">
        <f>'Свод 7-НК'!EB9</f>
        <v>0</v>
      </c>
      <c r="I66" s="194">
        <f>'Свод 7-НК'!EC9</f>
        <v>0</v>
      </c>
      <c r="J66" s="194">
        <f>'Свод 7-НК'!ED9</f>
        <v>0</v>
      </c>
      <c r="K66" s="194">
        <f>'Свод 7-НК'!EE9</f>
        <v>0</v>
      </c>
      <c r="L66" s="194">
        <f>'Свод 7-НК'!EF9</f>
        <v>0</v>
      </c>
      <c r="M66" s="194">
        <f>'Свод 7-НК'!EG9</f>
        <v>0</v>
      </c>
      <c r="N66" s="194">
        <f>'Свод 7-НК'!EH9</f>
        <v>0</v>
      </c>
      <c r="O66" s="159"/>
      <c r="P66" s="159"/>
      <c r="Q66" s="159"/>
      <c r="R66" s="159"/>
    </row>
    <row r="68" spans="1:18" x14ac:dyDescent="0.25">
      <c r="A68" s="565" t="s">
        <v>407</v>
      </c>
      <c r="B68" s="565"/>
      <c r="C68" s="565"/>
      <c r="D68" s="565"/>
      <c r="E68" s="565"/>
      <c r="F68" s="565"/>
      <c r="G68" s="565"/>
      <c r="H68" s="565"/>
      <c r="I68" s="565"/>
      <c r="J68" s="565"/>
      <c r="K68" s="565"/>
      <c r="L68" s="565"/>
      <c r="M68" s="565"/>
      <c r="N68" s="565"/>
    </row>
    <row r="69" spans="1:18" ht="18.75" customHeight="1" x14ac:dyDescent="0.25">
      <c r="A69" s="604" t="s">
        <v>392</v>
      </c>
      <c r="B69" s="621" t="s">
        <v>0</v>
      </c>
      <c r="C69" s="597" t="s">
        <v>689</v>
      </c>
      <c r="D69" s="598"/>
      <c r="E69" s="598"/>
      <c r="F69" s="598"/>
      <c r="G69" s="598"/>
      <c r="H69" s="598"/>
      <c r="I69" s="598"/>
      <c r="J69" s="598"/>
      <c r="K69" s="598"/>
      <c r="L69" s="598"/>
      <c r="M69" s="598"/>
      <c r="N69" s="599"/>
    </row>
    <row r="70" spans="1:18" ht="33" customHeight="1" x14ac:dyDescent="0.25">
      <c r="A70" s="605"/>
      <c r="B70" s="621"/>
      <c r="C70" s="600" t="s">
        <v>690</v>
      </c>
      <c r="D70" s="600" t="s">
        <v>741</v>
      </c>
      <c r="E70" s="600" t="s">
        <v>752</v>
      </c>
      <c r="F70" s="600" t="s">
        <v>741</v>
      </c>
      <c r="G70" s="600" t="s">
        <v>692</v>
      </c>
      <c r="H70" s="600" t="s">
        <v>741</v>
      </c>
      <c r="I70" s="600" t="s">
        <v>753</v>
      </c>
      <c r="J70" s="600" t="s">
        <v>741</v>
      </c>
      <c r="K70" s="600" t="s">
        <v>754</v>
      </c>
      <c r="L70" s="600" t="s">
        <v>741</v>
      </c>
      <c r="M70" s="600" t="s">
        <v>755</v>
      </c>
      <c r="N70" s="600" t="s">
        <v>741</v>
      </c>
    </row>
    <row r="71" spans="1:18" ht="59.45" customHeight="1" x14ac:dyDescent="0.25">
      <c r="A71" s="606"/>
      <c r="B71" s="567"/>
      <c r="C71" s="601"/>
      <c r="D71" s="601"/>
      <c r="E71" s="601"/>
      <c r="F71" s="601"/>
      <c r="G71" s="601"/>
      <c r="H71" s="601"/>
      <c r="I71" s="601"/>
      <c r="J71" s="601"/>
      <c r="K71" s="601"/>
      <c r="L71" s="601"/>
      <c r="M71" s="601"/>
      <c r="N71" s="601"/>
    </row>
    <row r="72" spans="1:18" x14ac:dyDescent="0.25">
      <c r="A72" s="154" t="s">
        <v>100</v>
      </c>
      <c r="B72" s="154">
        <v>0</v>
      </c>
      <c r="C72" s="188">
        <v>137</v>
      </c>
      <c r="D72" s="188">
        <v>138</v>
      </c>
      <c r="E72" s="188">
        <v>139</v>
      </c>
      <c r="F72" s="188">
        <v>140</v>
      </c>
      <c r="G72" s="188">
        <v>141</v>
      </c>
      <c r="H72" s="188">
        <v>142</v>
      </c>
      <c r="I72" s="188">
        <v>143</v>
      </c>
      <c r="J72" s="188">
        <v>144</v>
      </c>
      <c r="K72" s="188">
        <v>145</v>
      </c>
      <c r="L72" s="188">
        <v>146</v>
      </c>
      <c r="M72" s="188">
        <v>147</v>
      </c>
      <c r="N72" s="188">
        <v>148</v>
      </c>
    </row>
    <row r="73" spans="1:18" ht="48.75" x14ac:dyDescent="0.35">
      <c r="A73" s="157" t="s">
        <v>397</v>
      </c>
      <c r="B73" s="158" t="s">
        <v>101</v>
      </c>
      <c r="C73" s="194">
        <f>'Свод 7-НК'!EI7</f>
        <v>5</v>
      </c>
      <c r="D73" s="194">
        <f>'Свод 7-НК'!EJ7</f>
        <v>70</v>
      </c>
      <c r="E73" s="194">
        <f>'Свод 7-НК'!EK7</f>
        <v>0</v>
      </c>
      <c r="F73" s="194">
        <f>'Свод 7-НК'!EL7</f>
        <v>0</v>
      </c>
      <c r="G73" s="194">
        <f>'Свод 7-НК'!EM7</f>
        <v>0</v>
      </c>
      <c r="H73" s="194">
        <f>'Свод 7-НК'!EN7</f>
        <v>0</v>
      </c>
      <c r="I73" s="194">
        <f>'Свод 7-НК'!EO7</f>
        <v>0</v>
      </c>
      <c r="J73" s="194">
        <f>'Свод 7-НК'!EP7</f>
        <v>0</v>
      </c>
      <c r="K73" s="194">
        <f>'Свод 7-НК'!EQ7</f>
        <v>0</v>
      </c>
      <c r="L73" s="194">
        <f>'Свод 7-НК'!ER7</f>
        <v>0</v>
      </c>
      <c r="M73" s="194">
        <f>'Свод 7-НК'!ES7</f>
        <v>0</v>
      </c>
      <c r="N73" s="194">
        <f>'Свод 7-НК'!ET7</f>
        <v>0</v>
      </c>
    </row>
    <row r="74" spans="1:18" ht="33" x14ac:dyDescent="0.35">
      <c r="A74" s="157" t="s">
        <v>398</v>
      </c>
      <c r="B74" s="158" t="s">
        <v>102</v>
      </c>
      <c r="C74" s="194">
        <f>'Свод 7-НК'!EI8</f>
        <v>0</v>
      </c>
      <c r="D74" s="194">
        <f>'Свод 7-НК'!EJ8</f>
        <v>0</v>
      </c>
      <c r="E74" s="194">
        <f>'Свод 7-НК'!EK8</f>
        <v>0</v>
      </c>
      <c r="F74" s="194">
        <f>'Свод 7-НК'!EL8</f>
        <v>0</v>
      </c>
      <c r="G74" s="194">
        <f>'Свод 7-НК'!EM8</f>
        <v>0</v>
      </c>
      <c r="H74" s="194">
        <f>'Свод 7-НК'!EN8</f>
        <v>0</v>
      </c>
      <c r="I74" s="194">
        <f>'Свод 7-НК'!EO8</f>
        <v>0</v>
      </c>
      <c r="J74" s="194">
        <f>'Свод 7-НК'!EP8</f>
        <v>0</v>
      </c>
      <c r="K74" s="194">
        <f>'Свод 7-НК'!EQ8</f>
        <v>0</v>
      </c>
      <c r="L74" s="194">
        <f>'Свод 7-НК'!ER8</f>
        <v>0</v>
      </c>
      <c r="M74" s="194">
        <f>'Свод 7-НК'!ES8</f>
        <v>0</v>
      </c>
      <c r="N74" s="194">
        <f>'Свод 7-НК'!ET8</f>
        <v>0</v>
      </c>
    </row>
    <row r="75" spans="1:18" ht="48.75" x14ac:dyDescent="0.35">
      <c r="A75" s="157" t="s">
        <v>399</v>
      </c>
      <c r="B75" s="158" t="s">
        <v>103</v>
      </c>
      <c r="C75" s="194">
        <f>'Свод 7-НК'!EI9</f>
        <v>0</v>
      </c>
      <c r="D75" s="194">
        <f>'Свод 7-НК'!EJ9</f>
        <v>0</v>
      </c>
      <c r="E75" s="194">
        <f>'Свод 7-НК'!EK9</f>
        <v>0</v>
      </c>
      <c r="F75" s="194">
        <f>'Свод 7-НК'!EL9</f>
        <v>0</v>
      </c>
      <c r="G75" s="194">
        <f>'Свод 7-НК'!EM9</f>
        <v>0</v>
      </c>
      <c r="H75" s="194">
        <f>'Свод 7-НК'!EN9</f>
        <v>0</v>
      </c>
      <c r="I75" s="194">
        <f>'Свод 7-НК'!EO9</f>
        <v>0</v>
      </c>
      <c r="J75" s="194">
        <f>'Свод 7-НК'!EP9</f>
        <v>0</v>
      </c>
      <c r="K75" s="194">
        <f>'Свод 7-НК'!EQ9</f>
        <v>0</v>
      </c>
      <c r="L75" s="194">
        <f>'Свод 7-НК'!ER9</f>
        <v>0</v>
      </c>
      <c r="M75" s="194">
        <f>'Свод 7-НК'!ES9</f>
        <v>0</v>
      </c>
      <c r="N75" s="194">
        <f>'Свод 7-НК'!ET9</f>
        <v>0</v>
      </c>
    </row>
  </sheetData>
  <sheetProtection algorithmName="SHA-512" hashValue="ijg5uGxKKKcWEjRb6YBrSajtx3QY8lkAmibsg3JEu7A/X/cfBmIRmB2XCkjLQZ4MbRXDx6+bLG0BFfJ/yVEbpg==" saltValue="RtY9eDWkDcvtTbyz2rTaRw==" spinCount="100000" sheet="1" objects="1" scenarios="1" selectLockedCells="1"/>
  <mergeCells count="117">
    <mergeCell ref="I70:I71"/>
    <mergeCell ref="J70:J71"/>
    <mergeCell ref="K70:K71"/>
    <mergeCell ref="L70:L71"/>
    <mergeCell ref="M70:M71"/>
    <mergeCell ref="N70:N71"/>
    <mergeCell ref="A68:N68"/>
    <mergeCell ref="A69:A71"/>
    <mergeCell ref="B69:B71"/>
    <mergeCell ref="C69:N69"/>
    <mergeCell ref="C70:C71"/>
    <mergeCell ref="D70:D71"/>
    <mergeCell ref="E70:E71"/>
    <mergeCell ref="F70:F71"/>
    <mergeCell ref="G70:G71"/>
    <mergeCell ref="H70:H71"/>
    <mergeCell ref="I60:I62"/>
    <mergeCell ref="J60:J62"/>
    <mergeCell ref="K60:K62"/>
    <mergeCell ref="L60:L62"/>
    <mergeCell ref="M60:M62"/>
    <mergeCell ref="N60:N62"/>
    <mergeCell ref="A58:N58"/>
    <mergeCell ref="A59:A62"/>
    <mergeCell ref="B59:B62"/>
    <mergeCell ref="C59:N59"/>
    <mergeCell ref="C60:C62"/>
    <mergeCell ref="D60:D62"/>
    <mergeCell ref="E60:E62"/>
    <mergeCell ref="F60:F62"/>
    <mergeCell ref="G60:G62"/>
    <mergeCell ref="H60:H62"/>
    <mergeCell ref="A48:R48"/>
    <mergeCell ref="A49:A52"/>
    <mergeCell ref="B49:B52"/>
    <mergeCell ref="C49:R49"/>
    <mergeCell ref="C50:H50"/>
    <mergeCell ref="I50:I52"/>
    <mergeCell ref="J50:J52"/>
    <mergeCell ref="K50:R50"/>
    <mergeCell ref="C51:H51"/>
    <mergeCell ref="K51:K52"/>
    <mergeCell ref="L51:L52"/>
    <mergeCell ref="M51:M52"/>
    <mergeCell ref="N51:N52"/>
    <mergeCell ref="O51:O52"/>
    <mergeCell ref="P51:P52"/>
    <mergeCell ref="Q51:Q52"/>
    <mergeCell ref="R51:R52"/>
    <mergeCell ref="A38:R38"/>
    <mergeCell ref="A39:A42"/>
    <mergeCell ref="B39:B42"/>
    <mergeCell ref="C39:R39"/>
    <mergeCell ref="C40:C42"/>
    <mergeCell ref="D40:D42"/>
    <mergeCell ref="E40:R40"/>
    <mergeCell ref="E41:E42"/>
    <mergeCell ref="F41:F42"/>
    <mergeCell ref="G41:N41"/>
    <mergeCell ref="O41:O42"/>
    <mergeCell ref="P41:P42"/>
    <mergeCell ref="Q41:R41"/>
    <mergeCell ref="A29:L29"/>
    <mergeCell ref="A30:A32"/>
    <mergeCell ref="B30:B32"/>
    <mergeCell ref="C30:L30"/>
    <mergeCell ref="C31:C32"/>
    <mergeCell ref="D31:D32"/>
    <mergeCell ref="E31:L31"/>
    <mergeCell ref="E22:E23"/>
    <mergeCell ref="F22:F23"/>
    <mergeCell ref="G22:J22"/>
    <mergeCell ref="K22:K23"/>
    <mergeCell ref="L22:L23"/>
    <mergeCell ref="A19:R19"/>
    <mergeCell ref="A20:A23"/>
    <mergeCell ref="B20:B23"/>
    <mergeCell ref="C20:R20"/>
    <mergeCell ref="C21:C23"/>
    <mergeCell ref="D21:D23"/>
    <mergeCell ref="E21:R21"/>
    <mergeCell ref="Q22:Q23"/>
    <mergeCell ref="R22:R23"/>
    <mergeCell ref="M22:P22"/>
    <mergeCell ref="A10:N10"/>
    <mergeCell ref="A11:A13"/>
    <mergeCell ref="B11:B13"/>
    <mergeCell ref="C11:N11"/>
    <mergeCell ref="C12:C13"/>
    <mergeCell ref="D12:F12"/>
    <mergeCell ref="G12:G13"/>
    <mergeCell ref="H12:J12"/>
    <mergeCell ref="K12:K13"/>
    <mergeCell ref="L12:L13"/>
    <mergeCell ref="M12:M13"/>
    <mergeCell ref="N12:N13"/>
    <mergeCell ref="A1:R1"/>
    <mergeCell ref="A2:A4"/>
    <mergeCell ref="B2:B4"/>
    <mergeCell ref="C2:E2"/>
    <mergeCell ref="F2:H2"/>
    <mergeCell ref="I2:I4"/>
    <mergeCell ref="J2:J4"/>
    <mergeCell ref="K2:K4"/>
    <mergeCell ref="L2:L4"/>
    <mergeCell ref="M2:M4"/>
    <mergeCell ref="N2:O2"/>
    <mergeCell ref="P2:P4"/>
    <mergeCell ref="Q2:R2"/>
    <mergeCell ref="C3:C4"/>
    <mergeCell ref="D3:E3"/>
    <mergeCell ref="F3:F4"/>
    <mergeCell ref="G3:H3"/>
    <mergeCell ref="N3:N4"/>
    <mergeCell ref="O3:O4"/>
    <mergeCell ref="Q3:Q4"/>
    <mergeCell ref="R3:R4"/>
  </mergeCells>
  <pageMargins left="0.19685039370078741" right="0.11811023622047245" top="0.19685039370078741" bottom="0.19685039370078741" header="0.31496062992125984" footer="0.31496062992125984"/>
  <pageSetup paperSize="9" scale="72" orientation="landscape" r:id="rId1"/>
  <rowBreaks count="3" manualBreakCount="3">
    <brk id="18" max="16383" man="1"/>
    <brk id="37" max="16383" man="1"/>
    <brk id="57" max="16383" man="1"/>
  </rowBreaks>
  <ignoredErrors>
    <ignoredError sqref="B6:B8 B15:B17 B25:B27 B34:B36 B44:B46 B54:B56 B64:B66 B73:B7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0"/>
  <sheetViews>
    <sheetView view="pageBreakPreview" topLeftCell="A10" zoomScale="85" zoomScaleNormal="100" zoomScaleSheetLayoutView="85" workbookViewId="0">
      <selection activeCell="L1" sqref="L1"/>
    </sheetView>
  </sheetViews>
  <sheetFormatPr defaultColWidth="9.140625" defaultRowHeight="15.75" x14ac:dyDescent="0.25"/>
  <cols>
    <col min="1" max="1" width="23" style="143" customWidth="1"/>
    <col min="2" max="2" width="4.28515625" style="143" customWidth="1"/>
    <col min="3" max="11" width="16.140625" style="143" customWidth="1"/>
    <col min="12" max="16384" width="9.140625" style="143"/>
  </cols>
  <sheetData>
    <row r="1" spans="1:11" ht="14.45" customHeight="1" x14ac:dyDescent="0.25">
      <c r="A1" s="622" t="s">
        <v>72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</row>
    <row r="2" spans="1:11" ht="18" customHeight="1" x14ac:dyDescent="0.25">
      <c r="A2" s="604" t="s">
        <v>392</v>
      </c>
      <c r="B2" s="607" t="s">
        <v>0</v>
      </c>
      <c r="C2" s="596" t="s">
        <v>425</v>
      </c>
      <c r="D2" s="596" t="s">
        <v>73</v>
      </c>
      <c r="E2" s="596"/>
      <c r="F2" s="623" t="s">
        <v>696</v>
      </c>
      <c r="G2" s="624"/>
      <c r="H2" s="624"/>
      <c r="I2" s="624"/>
      <c r="J2" s="624"/>
      <c r="K2" s="625"/>
    </row>
    <row r="3" spans="1:11" ht="14.45" customHeight="1" x14ac:dyDescent="0.25">
      <c r="A3" s="605"/>
      <c r="B3" s="607"/>
      <c r="C3" s="596"/>
      <c r="D3" s="596" t="s">
        <v>80</v>
      </c>
      <c r="E3" s="596" t="s">
        <v>323</v>
      </c>
      <c r="F3" s="596" t="s">
        <v>81</v>
      </c>
      <c r="G3" s="596" t="s">
        <v>697</v>
      </c>
      <c r="H3" s="596"/>
      <c r="I3" s="596" t="s">
        <v>442</v>
      </c>
      <c r="J3" s="596" t="s">
        <v>426</v>
      </c>
      <c r="K3" s="596" t="s">
        <v>427</v>
      </c>
    </row>
    <row r="4" spans="1:11" ht="126.6" customHeight="1" x14ac:dyDescent="0.25">
      <c r="A4" s="606"/>
      <c r="B4" s="607"/>
      <c r="C4" s="596"/>
      <c r="D4" s="596"/>
      <c r="E4" s="596"/>
      <c r="F4" s="596"/>
      <c r="G4" s="177" t="s">
        <v>80</v>
      </c>
      <c r="H4" s="177" t="s">
        <v>323</v>
      </c>
      <c r="I4" s="596"/>
      <c r="J4" s="596"/>
      <c r="K4" s="596"/>
    </row>
    <row r="5" spans="1:11" x14ac:dyDescent="0.25">
      <c r="A5" s="154" t="s">
        <v>100</v>
      </c>
      <c r="B5" s="154">
        <v>0</v>
      </c>
      <c r="C5" s="168">
        <v>149</v>
      </c>
      <c r="D5" s="168">
        <v>150</v>
      </c>
      <c r="E5" s="168">
        <v>151</v>
      </c>
      <c r="F5" s="168">
        <v>152</v>
      </c>
      <c r="G5" s="168">
        <v>153</v>
      </c>
      <c r="H5" s="168">
        <v>154</v>
      </c>
      <c r="I5" s="168">
        <v>155</v>
      </c>
      <c r="J5" s="168">
        <v>156</v>
      </c>
      <c r="K5" s="168">
        <v>157</v>
      </c>
    </row>
    <row r="6" spans="1:11" ht="48.75" x14ac:dyDescent="0.35">
      <c r="A6" s="157" t="s">
        <v>397</v>
      </c>
      <c r="B6" s="158" t="s">
        <v>101</v>
      </c>
      <c r="C6" s="194">
        <f>'Свод 7-НК'!EU7</f>
        <v>873</v>
      </c>
      <c r="D6" s="194">
        <f>'Свод 7-НК'!EV7</f>
        <v>361</v>
      </c>
      <c r="E6" s="194">
        <f>'Свод 7-НК'!EW7</f>
        <v>219</v>
      </c>
      <c r="F6" s="194">
        <f>'Свод 7-НК'!EX7</f>
        <v>714</v>
      </c>
      <c r="G6" s="194">
        <f>'Свод 7-НК'!EY7</f>
        <v>311</v>
      </c>
      <c r="H6" s="194">
        <f>'Свод 7-НК'!EZ7</f>
        <v>191</v>
      </c>
      <c r="I6" s="194">
        <f>'Свод 7-НК'!FA7</f>
        <v>29</v>
      </c>
      <c r="J6" s="194">
        <f>'Свод 7-НК'!FB7</f>
        <v>0</v>
      </c>
      <c r="K6" s="194">
        <f>'Свод 7-НК'!FC7</f>
        <v>0</v>
      </c>
    </row>
    <row r="7" spans="1:11" ht="33" x14ac:dyDescent="0.35">
      <c r="A7" s="176" t="s">
        <v>398</v>
      </c>
      <c r="B7" s="158" t="s">
        <v>102</v>
      </c>
      <c r="C7" s="194">
        <f>'Свод 7-НК'!EU8</f>
        <v>728</v>
      </c>
      <c r="D7" s="194">
        <f>'Свод 7-НК'!EV8</f>
        <v>311</v>
      </c>
      <c r="E7" s="194">
        <f>'Свод 7-НК'!EW8</f>
        <v>203</v>
      </c>
      <c r="F7" s="194">
        <f>'Свод 7-НК'!EX8</f>
        <v>598</v>
      </c>
      <c r="G7" s="194">
        <f>'Свод 7-НК'!EY8</f>
        <v>265</v>
      </c>
      <c r="H7" s="194">
        <f>'Свод 7-НК'!EZ8</f>
        <v>177</v>
      </c>
      <c r="I7" s="194">
        <f>'Свод 7-НК'!FA8</f>
        <v>15</v>
      </c>
      <c r="J7" s="194">
        <f>'Свод 7-НК'!FB8</f>
        <v>0</v>
      </c>
      <c r="K7" s="194">
        <f>'Свод 7-НК'!FC8</f>
        <v>0</v>
      </c>
    </row>
    <row r="8" spans="1:11" ht="48.75" x14ac:dyDescent="0.35">
      <c r="A8" s="157" t="s">
        <v>504</v>
      </c>
      <c r="B8" s="158" t="s">
        <v>103</v>
      </c>
      <c r="C8" s="194">
        <f>'Свод 7-НК'!EU9</f>
        <v>0</v>
      </c>
      <c r="D8" s="194">
        <f>'Свод 7-НК'!EV9</f>
        <v>0</v>
      </c>
      <c r="E8" s="194">
        <f>'Свод 7-НК'!EW9</f>
        <v>0</v>
      </c>
      <c r="F8" s="194">
        <f>'Свод 7-НК'!EX9</f>
        <v>0</v>
      </c>
      <c r="G8" s="194">
        <f>'Свод 7-НК'!EY9</f>
        <v>0</v>
      </c>
      <c r="H8" s="194">
        <f>'Свод 7-НК'!EZ9</f>
        <v>0</v>
      </c>
      <c r="I8" s="194">
        <f>'Свод 7-НК'!FA9</f>
        <v>0</v>
      </c>
      <c r="J8" s="194">
        <f>'Свод 7-НК'!FB9</f>
        <v>0</v>
      </c>
      <c r="K8" s="194">
        <f>'Свод 7-НК'!FC9</f>
        <v>0</v>
      </c>
    </row>
    <row r="9" spans="1:11" x14ac:dyDescent="0.25">
      <c r="A9" s="160"/>
      <c r="B9" s="159"/>
    </row>
    <row r="10" spans="1:11" x14ac:dyDescent="0.25">
      <c r="A10" s="160"/>
      <c r="B10" s="159"/>
    </row>
    <row r="11" spans="1:11" ht="15" customHeight="1" x14ac:dyDescent="0.25">
      <c r="A11" s="565" t="s">
        <v>72</v>
      </c>
      <c r="B11" s="565"/>
      <c r="C11" s="565"/>
      <c r="D11" s="565"/>
      <c r="E11" s="565"/>
      <c r="F11" s="565"/>
      <c r="G11" s="565"/>
      <c r="H11" s="565"/>
      <c r="I11" s="565"/>
      <c r="J11" s="565"/>
      <c r="K11" s="565"/>
    </row>
    <row r="12" spans="1:11" ht="22.15" customHeight="1" x14ac:dyDescent="0.25">
      <c r="A12" s="566" t="s">
        <v>392</v>
      </c>
      <c r="B12" s="567" t="s">
        <v>0</v>
      </c>
      <c r="C12" s="596" t="s">
        <v>428</v>
      </c>
      <c r="D12" s="596" t="s">
        <v>73</v>
      </c>
      <c r="E12" s="596"/>
      <c r="F12" s="597" t="s">
        <v>756</v>
      </c>
      <c r="G12" s="598"/>
      <c r="H12" s="598"/>
      <c r="I12" s="598"/>
      <c r="J12" s="598"/>
      <c r="K12" s="599"/>
    </row>
    <row r="13" spans="1:11" ht="14.45" customHeight="1" x14ac:dyDescent="0.25">
      <c r="A13" s="566"/>
      <c r="B13" s="567"/>
      <c r="C13" s="596"/>
      <c r="D13" s="596" t="s">
        <v>80</v>
      </c>
      <c r="E13" s="596" t="s">
        <v>323</v>
      </c>
      <c r="F13" s="596" t="s">
        <v>82</v>
      </c>
      <c r="G13" s="596" t="s">
        <v>757</v>
      </c>
      <c r="H13" s="596"/>
      <c r="I13" s="600" t="s">
        <v>429</v>
      </c>
      <c r="J13" s="600" t="s">
        <v>430</v>
      </c>
      <c r="K13" s="600" t="s">
        <v>505</v>
      </c>
    </row>
    <row r="14" spans="1:11" ht="132.6" customHeight="1" x14ac:dyDescent="0.25">
      <c r="A14" s="566"/>
      <c r="B14" s="567"/>
      <c r="C14" s="596"/>
      <c r="D14" s="596"/>
      <c r="E14" s="596"/>
      <c r="F14" s="596"/>
      <c r="G14" s="177" t="s">
        <v>80</v>
      </c>
      <c r="H14" s="189" t="s">
        <v>323</v>
      </c>
      <c r="I14" s="601"/>
      <c r="J14" s="601"/>
      <c r="K14" s="601"/>
    </row>
    <row r="15" spans="1:11" x14ac:dyDescent="0.25">
      <c r="A15" s="154" t="s">
        <v>100</v>
      </c>
      <c r="B15" s="154">
        <v>0</v>
      </c>
      <c r="C15" s="188">
        <v>158</v>
      </c>
      <c r="D15" s="188">
        <v>159</v>
      </c>
      <c r="E15" s="188">
        <v>160</v>
      </c>
      <c r="F15" s="188">
        <v>161</v>
      </c>
      <c r="G15" s="188">
        <v>162</v>
      </c>
      <c r="H15" s="188">
        <v>163</v>
      </c>
      <c r="I15" s="188">
        <v>164</v>
      </c>
      <c r="J15" s="188">
        <v>165</v>
      </c>
      <c r="K15" s="188">
        <v>166</v>
      </c>
    </row>
    <row r="16" spans="1:11" ht="48.75" x14ac:dyDescent="0.35">
      <c r="A16" s="157" t="s">
        <v>397</v>
      </c>
      <c r="B16" s="158" t="s">
        <v>101</v>
      </c>
      <c r="C16" s="194">
        <f>'Свод 7-НК'!FD7</f>
        <v>365</v>
      </c>
      <c r="D16" s="194">
        <f>'Свод 7-НК'!FE7</f>
        <v>162</v>
      </c>
      <c r="E16" s="194">
        <f>'Свод 7-НК'!FF7</f>
        <v>142</v>
      </c>
      <c r="F16" s="194">
        <f>'Свод 7-НК'!FG7</f>
        <v>362</v>
      </c>
      <c r="G16" s="194">
        <f>'Свод 7-НК'!FH7</f>
        <v>162</v>
      </c>
      <c r="H16" s="194">
        <f>'Свод 7-НК'!FI7</f>
        <v>142</v>
      </c>
      <c r="I16" s="194">
        <f>'Свод 7-НК'!FJ7</f>
        <v>3</v>
      </c>
      <c r="J16" s="194">
        <f>'Свод 7-НК'!FK7</f>
        <v>0</v>
      </c>
      <c r="K16" s="194">
        <f>'Свод 7-НК'!FL7</f>
        <v>0</v>
      </c>
    </row>
    <row r="17" spans="1:11" ht="33" x14ac:dyDescent="0.35">
      <c r="A17" s="157" t="s">
        <v>398</v>
      </c>
      <c r="B17" s="158" t="s">
        <v>102</v>
      </c>
      <c r="C17" s="194">
        <f>'Свод 7-НК'!FD8</f>
        <v>323</v>
      </c>
      <c r="D17" s="194">
        <f>'Свод 7-НК'!FE8</f>
        <v>141</v>
      </c>
      <c r="E17" s="194">
        <f>'Свод 7-НК'!FF8</f>
        <v>137</v>
      </c>
      <c r="F17" s="194">
        <f>'Свод 7-НК'!FG8</f>
        <v>323</v>
      </c>
      <c r="G17" s="194">
        <f>'Свод 7-НК'!FH8</f>
        <v>141</v>
      </c>
      <c r="H17" s="194">
        <f>'Свод 7-НК'!FI8</f>
        <v>137</v>
      </c>
      <c r="I17" s="194">
        <f>'Свод 7-НК'!FJ8</f>
        <v>0</v>
      </c>
      <c r="J17" s="194">
        <f>'Свод 7-НК'!FK8</f>
        <v>0</v>
      </c>
      <c r="K17" s="194">
        <f>'Свод 7-НК'!FL8</f>
        <v>0</v>
      </c>
    </row>
    <row r="18" spans="1:11" ht="48.75" x14ac:dyDescent="0.35">
      <c r="A18" s="157" t="s">
        <v>399</v>
      </c>
      <c r="B18" s="158" t="s">
        <v>103</v>
      </c>
      <c r="C18" s="194">
        <f>'Свод 7-НК'!FD9</f>
        <v>0</v>
      </c>
      <c r="D18" s="194">
        <f>'Свод 7-НК'!FE9</f>
        <v>0</v>
      </c>
      <c r="E18" s="194">
        <f>'Свод 7-НК'!FF9</f>
        <v>0</v>
      </c>
      <c r="F18" s="194">
        <f>'Свод 7-НК'!FG9</f>
        <v>0</v>
      </c>
      <c r="G18" s="194">
        <f>'Свод 7-НК'!FH9</f>
        <v>0</v>
      </c>
      <c r="H18" s="194">
        <f>'Свод 7-НК'!FI9</f>
        <v>0</v>
      </c>
      <c r="I18" s="194">
        <f>'Свод 7-НК'!FJ9</f>
        <v>0</v>
      </c>
      <c r="J18" s="194">
        <f>'Свод 7-НК'!FK9</f>
        <v>0</v>
      </c>
      <c r="K18" s="194">
        <f>'Свод 7-НК'!FL9</f>
        <v>0</v>
      </c>
    </row>
    <row r="19" spans="1:11" x14ac:dyDescent="0.25">
      <c r="A19" s="160"/>
      <c r="B19" s="190"/>
      <c r="C19" s="159"/>
      <c r="D19" s="159"/>
      <c r="E19" s="159"/>
      <c r="F19" s="159"/>
      <c r="G19" s="159"/>
      <c r="H19" s="159"/>
      <c r="I19" s="159"/>
      <c r="J19" s="159"/>
      <c r="K19" s="159"/>
    </row>
    <row r="20" spans="1:11" ht="14.45" customHeight="1" x14ac:dyDescent="0.25">
      <c r="A20" s="622" t="s">
        <v>72</v>
      </c>
      <c r="B20" s="622"/>
      <c r="C20" s="622"/>
      <c r="D20" s="622"/>
      <c r="E20" s="622"/>
      <c r="F20" s="622"/>
      <c r="G20" s="622"/>
      <c r="H20" s="622"/>
      <c r="I20" s="622"/>
      <c r="J20" s="191"/>
      <c r="K20" s="191"/>
    </row>
    <row r="21" spans="1:11" ht="31.15" customHeight="1" x14ac:dyDescent="0.25">
      <c r="A21" s="605" t="s">
        <v>392</v>
      </c>
      <c r="B21" s="626" t="s">
        <v>0</v>
      </c>
      <c r="C21" s="601" t="s">
        <v>431</v>
      </c>
      <c r="D21" s="627" t="s">
        <v>73</v>
      </c>
      <c r="E21" s="628"/>
      <c r="F21" s="597" t="s">
        <v>758</v>
      </c>
      <c r="G21" s="598"/>
      <c r="H21" s="598"/>
      <c r="I21" s="599"/>
      <c r="J21" s="182"/>
      <c r="K21" s="182"/>
    </row>
    <row r="22" spans="1:11" ht="33" customHeight="1" x14ac:dyDescent="0.25">
      <c r="A22" s="605"/>
      <c r="B22" s="621"/>
      <c r="C22" s="596"/>
      <c r="D22" s="596" t="s">
        <v>79</v>
      </c>
      <c r="E22" s="596" t="s">
        <v>527</v>
      </c>
      <c r="F22" s="596" t="s">
        <v>432</v>
      </c>
      <c r="G22" s="596" t="s">
        <v>701</v>
      </c>
      <c r="H22" s="596"/>
      <c r="I22" s="600" t="s">
        <v>506</v>
      </c>
      <c r="J22" s="629"/>
      <c r="K22" s="629"/>
    </row>
    <row r="23" spans="1:11" ht="81.75" customHeight="1" x14ac:dyDescent="0.25">
      <c r="A23" s="606"/>
      <c r="B23" s="567"/>
      <c r="C23" s="596"/>
      <c r="D23" s="596"/>
      <c r="E23" s="596"/>
      <c r="F23" s="596"/>
      <c r="G23" s="177" t="s">
        <v>79</v>
      </c>
      <c r="H23" s="177" t="s">
        <v>527</v>
      </c>
      <c r="I23" s="601"/>
      <c r="J23" s="629"/>
      <c r="K23" s="629"/>
    </row>
    <row r="24" spans="1:11" x14ac:dyDescent="0.25">
      <c r="A24" s="154" t="s">
        <v>100</v>
      </c>
      <c r="B24" s="154">
        <v>0</v>
      </c>
      <c r="C24" s="188">
        <v>167</v>
      </c>
      <c r="D24" s="188">
        <v>168</v>
      </c>
      <c r="E24" s="188">
        <v>169</v>
      </c>
      <c r="F24" s="188">
        <v>170</v>
      </c>
      <c r="G24" s="188">
        <v>171</v>
      </c>
      <c r="H24" s="188">
        <v>172</v>
      </c>
      <c r="I24" s="188">
        <v>173</v>
      </c>
      <c r="J24" s="192"/>
      <c r="K24" s="192"/>
    </row>
    <row r="25" spans="1:11" ht="48.75" x14ac:dyDescent="0.35">
      <c r="A25" s="157" t="s">
        <v>397</v>
      </c>
      <c r="B25" s="158" t="s">
        <v>101</v>
      </c>
      <c r="C25" s="194">
        <f>'Свод 7-НК'!FM7</f>
        <v>34110</v>
      </c>
      <c r="D25" s="194">
        <f>'Свод 7-НК'!FN7</f>
        <v>7445</v>
      </c>
      <c r="E25" s="194">
        <f>'Свод 7-НК'!FO7</f>
        <v>4982</v>
      </c>
      <c r="F25" s="194">
        <f>'Свод 7-НК'!FP7</f>
        <v>24791</v>
      </c>
      <c r="G25" s="194">
        <f>'Свод 7-НК'!FQ7</f>
        <v>6477</v>
      </c>
      <c r="H25" s="194">
        <f>'Свод 7-НК'!FR7</f>
        <v>3866</v>
      </c>
      <c r="I25" s="194">
        <f>'Свод 7-НК'!FS7</f>
        <v>0</v>
      </c>
      <c r="J25" s="159"/>
      <c r="K25" s="159"/>
    </row>
    <row r="26" spans="1:11" ht="33" x14ac:dyDescent="0.35">
      <c r="A26" s="176" t="s">
        <v>398</v>
      </c>
      <c r="B26" s="158" t="s">
        <v>102</v>
      </c>
      <c r="C26" s="194">
        <f>'Свод 7-НК'!FM8</f>
        <v>23393</v>
      </c>
      <c r="D26" s="194">
        <f>'Свод 7-НК'!FN8</f>
        <v>5294</v>
      </c>
      <c r="E26" s="194">
        <f>'Свод 7-НК'!FO8</f>
        <v>4346</v>
      </c>
      <c r="F26" s="194">
        <f>'Свод 7-НК'!FP8</f>
        <v>17513</v>
      </c>
      <c r="G26" s="194">
        <f>'Свод 7-НК'!FQ8</f>
        <v>4462</v>
      </c>
      <c r="H26" s="194">
        <f>'Свод 7-НК'!FR8</f>
        <v>3360</v>
      </c>
      <c r="I26" s="194">
        <f>'Свод 7-НК'!FS8</f>
        <v>0</v>
      </c>
      <c r="J26" s="159"/>
      <c r="K26" s="159"/>
    </row>
    <row r="27" spans="1:11" ht="48.75" x14ac:dyDescent="0.35">
      <c r="A27" s="157" t="s">
        <v>399</v>
      </c>
      <c r="B27" s="158" t="s">
        <v>103</v>
      </c>
      <c r="C27" s="194">
        <f>'Свод 7-НК'!FM9</f>
        <v>0</v>
      </c>
      <c r="D27" s="194">
        <f>'Свод 7-НК'!FN9</f>
        <v>0</v>
      </c>
      <c r="E27" s="194">
        <f>'Свод 7-НК'!FO9</f>
        <v>0</v>
      </c>
      <c r="F27" s="194">
        <f>'Свод 7-НК'!FP9</f>
        <v>0</v>
      </c>
      <c r="G27" s="194">
        <f>'Свод 7-НК'!FQ9</f>
        <v>0</v>
      </c>
      <c r="H27" s="194">
        <f>'Свод 7-НК'!FR9</f>
        <v>0</v>
      </c>
      <c r="I27" s="194">
        <f>'Свод 7-НК'!FS9</f>
        <v>0</v>
      </c>
      <c r="J27" s="159"/>
      <c r="K27" s="159"/>
    </row>
    <row r="28" spans="1:11" x14ac:dyDescent="0.25">
      <c r="A28" s="160"/>
      <c r="B28" s="190"/>
      <c r="C28" s="159"/>
      <c r="D28" s="159"/>
      <c r="E28" s="159"/>
      <c r="F28" s="159"/>
      <c r="G28" s="159"/>
      <c r="H28" s="159"/>
      <c r="I28" s="159"/>
      <c r="J28" s="159"/>
      <c r="K28" s="159"/>
    </row>
    <row r="29" spans="1:11" x14ac:dyDescent="0.25">
      <c r="A29" s="160"/>
      <c r="B29" s="190"/>
      <c r="C29" s="159"/>
      <c r="D29" s="159"/>
      <c r="E29" s="159"/>
      <c r="F29" s="159"/>
      <c r="G29" s="159"/>
      <c r="H29" s="159"/>
      <c r="I29" s="159"/>
      <c r="J29" s="159"/>
      <c r="K29" s="159"/>
    </row>
    <row r="30" spans="1:11" x14ac:dyDescent="0.25">
      <c r="A30" s="609" t="s">
        <v>72</v>
      </c>
      <c r="B30" s="610"/>
      <c r="C30" s="610"/>
      <c r="D30" s="610"/>
      <c r="E30" s="610"/>
      <c r="F30" s="610"/>
      <c r="G30" s="610"/>
      <c r="H30" s="610"/>
      <c r="I30" s="611"/>
    </row>
    <row r="31" spans="1:11" ht="30" customHeight="1" x14ac:dyDescent="0.25">
      <c r="A31" s="604" t="s">
        <v>392</v>
      </c>
      <c r="B31" s="621" t="s">
        <v>0</v>
      </c>
      <c r="C31" s="596" t="s">
        <v>433</v>
      </c>
      <c r="D31" s="596" t="s">
        <v>73</v>
      </c>
      <c r="E31" s="596"/>
      <c r="F31" s="597" t="s">
        <v>759</v>
      </c>
      <c r="G31" s="598"/>
      <c r="H31" s="598"/>
      <c r="I31" s="599"/>
    </row>
    <row r="32" spans="1:11" ht="37.15" customHeight="1" x14ac:dyDescent="0.25">
      <c r="A32" s="605"/>
      <c r="B32" s="621"/>
      <c r="C32" s="596"/>
      <c r="D32" s="596" t="s">
        <v>79</v>
      </c>
      <c r="E32" s="596" t="s">
        <v>527</v>
      </c>
      <c r="F32" s="596" t="s">
        <v>760</v>
      </c>
      <c r="G32" s="596" t="s">
        <v>761</v>
      </c>
      <c r="H32" s="596"/>
      <c r="I32" s="600" t="s">
        <v>507</v>
      </c>
    </row>
    <row r="33" spans="1:11" ht="86.45" customHeight="1" x14ac:dyDescent="0.25">
      <c r="A33" s="606"/>
      <c r="B33" s="567"/>
      <c r="C33" s="596"/>
      <c r="D33" s="596"/>
      <c r="E33" s="596"/>
      <c r="F33" s="596"/>
      <c r="G33" s="177" t="s">
        <v>79</v>
      </c>
      <c r="H33" s="177" t="s">
        <v>527</v>
      </c>
      <c r="I33" s="601"/>
    </row>
    <row r="34" spans="1:11" ht="18" customHeight="1" x14ac:dyDescent="0.25">
      <c r="A34" s="154" t="s">
        <v>100</v>
      </c>
      <c r="B34" s="154">
        <v>0</v>
      </c>
      <c r="C34" s="188">
        <v>174</v>
      </c>
      <c r="D34" s="188">
        <v>175</v>
      </c>
      <c r="E34" s="188">
        <v>176</v>
      </c>
      <c r="F34" s="188">
        <v>177</v>
      </c>
      <c r="G34" s="188">
        <v>178</v>
      </c>
      <c r="H34" s="188">
        <v>179</v>
      </c>
      <c r="I34" s="188">
        <v>180</v>
      </c>
    </row>
    <row r="35" spans="1:11" ht="47.25" x14ac:dyDescent="0.35">
      <c r="A35" s="193" t="s">
        <v>397</v>
      </c>
      <c r="B35" s="158" t="s">
        <v>101</v>
      </c>
      <c r="C35" s="194">
        <f>'Свод 7-НК'!FT7</f>
        <v>6651</v>
      </c>
      <c r="D35" s="194">
        <f>'Свод 7-НК'!FU7</f>
        <v>2636</v>
      </c>
      <c r="E35" s="194">
        <f>'Свод 7-НК'!FV7</f>
        <v>2131</v>
      </c>
      <c r="F35" s="194">
        <f>'Свод 7-НК'!FW7</f>
        <v>6627</v>
      </c>
      <c r="G35" s="194">
        <f>'Свод 7-НК'!FX7</f>
        <v>2636</v>
      </c>
      <c r="H35" s="194">
        <f>'Свод 7-НК'!FY7</f>
        <v>2131</v>
      </c>
      <c r="I35" s="194">
        <f>'Свод 7-НК'!FZ7</f>
        <v>0</v>
      </c>
    </row>
    <row r="36" spans="1:11" ht="31.5" x14ac:dyDescent="0.35">
      <c r="A36" s="193" t="s">
        <v>398</v>
      </c>
      <c r="B36" s="158" t="s">
        <v>102</v>
      </c>
      <c r="C36" s="194">
        <f>'Свод 7-НК'!FT8</f>
        <v>5136</v>
      </c>
      <c r="D36" s="194">
        <f>'Свод 7-НК'!FU8</f>
        <v>1940</v>
      </c>
      <c r="E36" s="194">
        <f>'Свод 7-НК'!FV8</f>
        <v>1990</v>
      </c>
      <c r="F36" s="194">
        <f>'Свод 7-НК'!FW8</f>
        <v>5136</v>
      </c>
      <c r="G36" s="194">
        <f>'Свод 7-НК'!FX8</f>
        <v>1940</v>
      </c>
      <c r="H36" s="194">
        <f>'Свод 7-НК'!FY8</f>
        <v>1990</v>
      </c>
      <c r="I36" s="194">
        <f>'Свод 7-НК'!FZ8</f>
        <v>0</v>
      </c>
    </row>
    <row r="37" spans="1:11" ht="47.25" x14ac:dyDescent="0.35">
      <c r="A37" s="193" t="s">
        <v>399</v>
      </c>
      <c r="B37" s="158" t="s">
        <v>103</v>
      </c>
      <c r="C37" s="194">
        <f>'Свод 7-НК'!FT9</f>
        <v>0</v>
      </c>
      <c r="D37" s="194">
        <f>'Свод 7-НК'!FU9</f>
        <v>0</v>
      </c>
      <c r="E37" s="194">
        <f>'Свод 7-НК'!FV9</f>
        <v>0</v>
      </c>
      <c r="F37" s="194">
        <f>'Свод 7-НК'!FW9</f>
        <v>0</v>
      </c>
      <c r="G37" s="194">
        <f>'Свод 7-НК'!FX9</f>
        <v>0</v>
      </c>
      <c r="H37" s="194">
        <f>'Свод 7-НК'!FY9</f>
        <v>0</v>
      </c>
      <c r="I37" s="194">
        <f>'Свод 7-НК'!FZ9</f>
        <v>0</v>
      </c>
    </row>
    <row r="38" spans="1:11" x14ac:dyDescent="0.25">
      <c r="A38" s="160"/>
      <c r="B38" s="190"/>
      <c r="C38" s="159"/>
      <c r="D38" s="159"/>
      <c r="E38" s="159"/>
      <c r="F38" s="159"/>
      <c r="G38" s="159"/>
      <c r="H38" s="159"/>
      <c r="I38" s="159"/>
      <c r="J38" s="159"/>
      <c r="K38" s="159"/>
    </row>
    <row r="39" spans="1:11" x14ac:dyDescent="0.25">
      <c r="A39" s="160"/>
      <c r="B39" s="190"/>
      <c r="C39" s="159"/>
      <c r="D39" s="159"/>
      <c r="E39" s="159"/>
      <c r="F39" s="159"/>
      <c r="G39" s="159"/>
      <c r="H39" s="159"/>
      <c r="I39" s="159"/>
      <c r="J39" s="159"/>
      <c r="K39" s="159"/>
    </row>
    <row r="40" spans="1:11" x14ac:dyDescent="0.25">
      <c r="A40" s="160"/>
      <c r="B40" s="190"/>
      <c r="C40" s="159"/>
      <c r="D40" s="159"/>
      <c r="E40" s="159"/>
      <c r="F40" s="159"/>
      <c r="G40" s="159"/>
      <c r="H40" s="159"/>
      <c r="I40" s="159"/>
      <c r="J40" s="159"/>
      <c r="K40" s="159"/>
    </row>
  </sheetData>
  <sheetProtection algorithmName="SHA-512" hashValue="xmm0QlnodqAH1USGGJGJ+ty7wxWW68ZLiH6bNF9cRd37duFNcXSCQ2+Sf0GFqQiOEIxW6xnZ88FOsfjrJRwW+Q==" saltValue="Gmc8EnStuPUjEs7JgS4ZhQ==" spinCount="100000" sheet="1" objects="1" scenarios="1" selectLockedCells="1"/>
  <mergeCells count="50">
    <mergeCell ref="J22:J23"/>
    <mergeCell ref="K22:K23"/>
    <mergeCell ref="A30:I30"/>
    <mergeCell ref="A31:A33"/>
    <mergeCell ref="B31:B33"/>
    <mergeCell ref="C31:C33"/>
    <mergeCell ref="D31:E31"/>
    <mergeCell ref="F31:I31"/>
    <mergeCell ref="D32:D33"/>
    <mergeCell ref="E32:E33"/>
    <mergeCell ref="F32:F33"/>
    <mergeCell ref="G32:H32"/>
    <mergeCell ref="I32:I33"/>
    <mergeCell ref="I22:I23"/>
    <mergeCell ref="A20:I20"/>
    <mergeCell ref="A21:A23"/>
    <mergeCell ref="B21:B23"/>
    <mergeCell ref="C21:C23"/>
    <mergeCell ref="D21:E21"/>
    <mergeCell ref="F21:I21"/>
    <mergeCell ref="D22:D23"/>
    <mergeCell ref="E22:E23"/>
    <mergeCell ref="F22:F23"/>
    <mergeCell ref="G22:H22"/>
    <mergeCell ref="K13:K14"/>
    <mergeCell ref="I3:I4"/>
    <mergeCell ref="J3:J4"/>
    <mergeCell ref="K3:K4"/>
    <mergeCell ref="A11:K11"/>
    <mergeCell ref="A12:A14"/>
    <mergeCell ref="B12:B14"/>
    <mergeCell ref="C12:C14"/>
    <mergeCell ref="D12:E12"/>
    <mergeCell ref="F12:K12"/>
    <mergeCell ref="D13:D14"/>
    <mergeCell ref="E13:E14"/>
    <mergeCell ref="F13:F14"/>
    <mergeCell ref="G13:H13"/>
    <mergeCell ref="I13:I14"/>
    <mergeCell ref="J13:J14"/>
    <mergeCell ref="A1:K1"/>
    <mergeCell ref="A2:A4"/>
    <mergeCell ref="B2:B4"/>
    <mergeCell ref="C2:C4"/>
    <mergeCell ref="D2:E2"/>
    <mergeCell ref="F2:K2"/>
    <mergeCell ref="D3:D4"/>
    <mergeCell ref="E3:E4"/>
    <mergeCell ref="F3:F4"/>
    <mergeCell ref="G3:H3"/>
  </mergeCells>
  <pageMargins left="0.19685039370078741" right="0.19685039370078741" top="0.19685039370078741" bottom="0.19685039370078741" header="0.11811023622047245" footer="0.11811023622047245"/>
  <pageSetup paperSize="9" scale="80" orientation="landscape" r:id="rId1"/>
  <rowBreaks count="1" manualBreakCount="1">
    <brk id="19" max="16383" man="1"/>
  </rowBreaks>
  <ignoredErrors>
    <ignoredError sqref="B6:B8 B16:B18 B25:B27 B35:B37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0"/>
  <sheetViews>
    <sheetView view="pageBreakPreview" zoomScale="85" zoomScaleNormal="100" zoomScaleSheetLayoutView="85" workbookViewId="0">
      <selection activeCell="M1" sqref="M1"/>
    </sheetView>
  </sheetViews>
  <sheetFormatPr defaultColWidth="9.140625" defaultRowHeight="15.75" x14ac:dyDescent="0.25"/>
  <cols>
    <col min="1" max="1" width="25.7109375" style="143" customWidth="1"/>
    <col min="2" max="2" width="4.28515625" style="143" customWidth="1"/>
    <col min="3" max="4" width="12.7109375" style="143" customWidth="1"/>
    <col min="5" max="5" width="14.5703125" style="143" customWidth="1"/>
    <col min="6" max="6" width="17.7109375" style="143" customWidth="1"/>
    <col min="7" max="12" width="12.7109375" style="143" customWidth="1"/>
    <col min="13" max="16384" width="9.140625" style="143"/>
  </cols>
  <sheetData>
    <row r="1" spans="1:12" ht="14.45" customHeight="1" x14ac:dyDescent="0.25">
      <c r="A1" s="630" t="s">
        <v>434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</row>
    <row r="2" spans="1:12" ht="81" customHeight="1" x14ac:dyDescent="0.25">
      <c r="A2" s="566" t="s">
        <v>392</v>
      </c>
      <c r="B2" s="567" t="s">
        <v>0</v>
      </c>
      <c r="C2" s="596" t="s">
        <v>75</v>
      </c>
      <c r="D2" s="596" t="s">
        <v>762</v>
      </c>
      <c r="E2" s="596"/>
      <c r="F2" s="596"/>
      <c r="G2" s="596"/>
      <c r="H2" s="596" t="s">
        <v>763</v>
      </c>
      <c r="I2" s="596"/>
      <c r="J2" s="596" t="s">
        <v>764</v>
      </c>
      <c r="K2" s="596"/>
      <c r="L2" s="596"/>
    </row>
    <row r="3" spans="1:12" ht="18" customHeight="1" x14ac:dyDescent="0.25">
      <c r="A3" s="566"/>
      <c r="B3" s="567"/>
      <c r="C3" s="596"/>
      <c r="D3" s="596" t="s">
        <v>83</v>
      </c>
      <c r="E3" s="596" t="s">
        <v>31</v>
      </c>
      <c r="F3" s="596" t="s">
        <v>508</v>
      </c>
      <c r="G3" s="596" t="s">
        <v>765</v>
      </c>
      <c r="H3" s="596" t="s">
        <v>54</v>
      </c>
      <c r="I3" s="596" t="s">
        <v>98</v>
      </c>
      <c r="J3" s="596" t="s">
        <v>33</v>
      </c>
      <c r="K3" s="596" t="s">
        <v>34</v>
      </c>
      <c r="L3" s="596" t="s">
        <v>35</v>
      </c>
    </row>
    <row r="4" spans="1:12" ht="123.6" customHeight="1" x14ac:dyDescent="0.25">
      <c r="A4" s="566"/>
      <c r="B4" s="567"/>
      <c r="C4" s="596"/>
      <c r="D4" s="596"/>
      <c r="E4" s="596"/>
      <c r="F4" s="596"/>
      <c r="G4" s="596"/>
      <c r="H4" s="596"/>
      <c r="I4" s="596"/>
      <c r="J4" s="596"/>
      <c r="K4" s="596"/>
      <c r="L4" s="596"/>
    </row>
    <row r="5" spans="1:12" x14ac:dyDescent="0.25">
      <c r="A5" s="154" t="s">
        <v>100</v>
      </c>
      <c r="B5" s="154">
        <v>0</v>
      </c>
      <c r="C5" s="188">
        <v>181</v>
      </c>
      <c r="D5" s="188">
        <v>182</v>
      </c>
      <c r="E5" s="188">
        <v>183</v>
      </c>
      <c r="F5" s="188">
        <v>184</v>
      </c>
      <c r="G5" s="188">
        <v>185</v>
      </c>
      <c r="H5" s="188">
        <v>186</v>
      </c>
      <c r="I5" s="188">
        <v>187</v>
      </c>
      <c r="J5" s="188">
        <v>188</v>
      </c>
      <c r="K5" s="188">
        <v>189</v>
      </c>
      <c r="L5" s="188">
        <v>190</v>
      </c>
    </row>
    <row r="6" spans="1:12" ht="33" x14ac:dyDescent="0.35">
      <c r="A6" s="157" t="s">
        <v>397</v>
      </c>
      <c r="B6" s="158" t="s">
        <v>101</v>
      </c>
      <c r="C6" s="194">
        <f>'Свод 7-НК'!GA7</f>
        <v>104</v>
      </c>
      <c r="D6" s="194">
        <f>'Свод 7-НК'!GB7</f>
        <v>96</v>
      </c>
      <c r="E6" s="194">
        <f>'Свод 7-НК'!GC7</f>
        <v>54</v>
      </c>
      <c r="F6" s="194">
        <f>'Свод 7-НК'!GD7</f>
        <v>0</v>
      </c>
      <c r="G6" s="194">
        <f>'Свод 7-НК'!GE7</f>
        <v>6</v>
      </c>
      <c r="H6" s="194">
        <f>'Свод 7-НК'!GF7</f>
        <v>6</v>
      </c>
      <c r="I6" s="194">
        <f>'Свод 7-НК'!GG7</f>
        <v>5</v>
      </c>
      <c r="J6" s="194">
        <f>'Свод 7-НК'!GH7</f>
        <v>20</v>
      </c>
      <c r="K6" s="194">
        <f>'Свод 7-НК'!GI7</f>
        <v>46</v>
      </c>
      <c r="L6" s="194">
        <f>'Свод 7-НК'!GJ7</f>
        <v>30</v>
      </c>
    </row>
    <row r="7" spans="1:12" ht="33" x14ac:dyDescent="0.35">
      <c r="A7" s="176" t="s">
        <v>398</v>
      </c>
      <c r="B7" s="158" t="s">
        <v>102</v>
      </c>
      <c r="C7" s="194">
        <f>'Свод 7-НК'!GA8</f>
        <v>50</v>
      </c>
      <c r="D7" s="194">
        <f>'Свод 7-НК'!GB8</f>
        <v>48</v>
      </c>
      <c r="E7" s="194">
        <f>'Свод 7-НК'!GC8</f>
        <v>29</v>
      </c>
      <c r="F7" s="194">
        <f>'Свод 7-НК'!GD8</f>
        <v>0</v>
      </c>
      <c r="G7" s="194">
        <f>'Свод 7-НК'!GE8</f>
        <v>2</v>
      </c>
      <c r="H7" s="194">
        <f>'Свод 7-НК'!GF8</f>
        <v>1</v>
      </c>
      <c r="I7" s="194">
        <f>'Свод 7-НК'!GG8</f>
        <v>2</v>
      </c>
      <c r="J7" s="194">
        <f>'Свод 7-НК'!GH8</f>
        <v>15</v>
      </c>
      <c r="K7" s="194">
        <f>'Свод 7-НК'!GI8</f>
        <v>24</v>
      </c>
      <c r="L7" s="194">
        <f>'Свод 7-НК'!GJ8</f>
        <v>9</v>
      </c>
    </row>
    <row r="8" spans="1:12" ht="48.75" x14ac:dyDescent="0.35">
      <c r="A8" s="157" t="s">
        <v>504</v>
      </c>
      <c r="B8" s="158" t="s">
        <v>103</v>
      </c>
      <c r="C8" s="194">
        <f>'Свод 7-НК'!GA9</f>
        <v>0</v>
      </c>
      <c r="D8" s="194">
        <f>'Свод 7-НК'!GB9</f>
        <v>0</v>
      </c>
      <c r="E8" s="194">
        <f>'Свод 7-НК'!GC9</f>
        <v>0</v>
      </c>
      <c r="F8" s="194">
        <f>'Свод 7-НК'!GD9</f>
        <v>0</v>
      </c>
      <c r="G8" s="194">
        <f>'Свод 7-НК'!GE9</f>
        <v>0</v>
      </c>
      <c r="H8" s="194">
        <f>'Свод 7-НК'!GF9</f>
        <v>0</v>
      </c>
      <c r="I8" s="194">
        <f>'Свод 7-НК'!GG9</f>
        <v>0</v>
      </c>
      <c r="J8" s="194">
        <f>'Свод 7-НК'!GH9</f>
        <v>0</v>
      </c>
      <c r="K8" s="194">
        <f>'Свод 7-НК'!GI9</f>
        <v>0</v>
      </c>
      <c r="L8" s="194">
        <f>'Свод 7-НК'!GJ9</f>
        <v>0</v>
      </c>
    </row>
    <row r="9" spans="1:12" x14ac:dyDescent="0.25">
      <c r="A9" s="160"/>
      <c r="B9" s="159"/>
    </row>
    <row r="10" spans="1:12" x14ac:dyDescent="0.25">
      <c r="A10" s="160"/>
      <c r="B10" s="159"/>
    </row>
  </sheetData>
  <sheetProtection algorithmName="SHA-512" hashValue="Cgu3rflyORjy0FNY/Vt1JCvpaNDJxoX7mmL1l1OaKNL+Ak0Liu3Dh1V2klM5uGNqtSb1apn2omVMrF39sfWSdg==" saltValue="HkIb0ROfSv17y87saYCbFQ==" spinCount="100000" sheet="1" objects="1" scenarios="1" selectLockedCells="1"/>
  <mergeCells count="16">
    <mergeCell ref="L3:L4"/>
    <mergeCell ref="A1:L1"/>
    <mergeCell ref="A2:A4"/>
    <mergeCell ref="B2:B4"/>
    <mergeCell ref="C2:C4"/>
    <mergeCell ref="D2:G2"/>
    <mergeCell ref="H2:I2"/>
    <mergeCell ref="J2:L2"/>
    <mergeCell ref="D3:D4"/>
    <mergeCell ref="E3:E4"/>
    <mergeCell ref="F3:F4"/>
    <mergeCell ref="G3:G4"/>
    <mergeCell ref="H3:H4"/>
    <mergeCell ref="I3:I4"/>
    <mergeCell ref="J3:J4"/>
    <mergeCell ref="K3:K4"/>
  </mergeCells>
  <pageMargins left="0.19685039370078741" right="0.19685039370078741" top="0.19685039370078741" bottom="0.19685039370078741" header="0.11811023622047245" footer="0.11811023622047245"/>
  <pageSetup paperSize="9" scale="87" orientation="landscape" r:id="rId1"/>
  <ignoredErrors>
    <ignoredError sqref="B6:B8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23"/>
  <sheetViews>
    <sheetView view="pageBreakPreview" topLeftCell="A8" zoomScaleNormal="100" zoomScaleSheetLayoutView="100" workbookViewId="0">
      <selection activeCell="F19" sqref="F19:G20"/>
    </sheetView>
  </sheetViews>
  <sheetFormatPr defaultColWidth="9.140625" defaultRowHeight="15.75" x14ac:dyDescent="0.25"/>
  <cols>
    <col min="1" max="1" width="23" style="143" customWidth="1"/>
    <col min="2" max="2" width="4.28515625" style="143" customWidth="1"/>
    <col min="3" max="3" width="21.7109375" style="143" customWidth="1"/>
    <col min="4" max="4" width="15" style="143" customWidth="1"/>
    <col min="5" max="5" width="18" style="143" customWidth="1"/>
    <col min="6" max="6" width="14.28515625" style="143" customWidth="1"/>
    <col min="7" max="9" width="11.42578125" style="143" customWidth="1"/>
    <col min="10" max="10" width="13.7109375" style="143" customWidth="1"/>
    <col min="11" max="13" width="11.42578125" style="143" customWidth="1"/>
    <col min="14" max="14" width="13.28515625" style="143" customWidth="1"/>
    <col min="15" max="16384" width="9.140625" style="143"/>
  </cols>
  <sheetData>
    <row r="1" spans="1:14" ht="14.45" customHeight="1" x14ac:dyDescent="0.25">
      <c r="A1" s="631" t="s">
        <v>435</v>
      </c>
      <c r="B1" s="631"/>
      <c r="C1" s="631"/>
      <c r="D1" s="631"/>
      <c r="E1" s="631"/>
      <c r="F1" s="631"/>
      <c r="G1" s="631"/>
      <c r="H1" s="631"/>
      <c r="I1" s="631"/>
      <c r="J1" s="631"/>
    </row>
    <row r="2" spans="1:14" ht="15.6" customHeight="1" x14ac:dyDescent="0.25">
      <c r="A2" s="606" t="s">
        <v>392</v>
      </c>
      <c r="B2" s="632" t="s">
        <v>0</v>
      </c>
      <c r="C2" s="601" t="s">
        <v>766</v>
      </c>
      <c r="D2" s="633" t="s">
        <v>708</v>
      </c>
      <c r="E2" s="633"/>
      <c r="F2" s="633"/>
      <c r="G2" s="633"/>
      <c r="H2" s="633"/>
      <c r="I2" s="633"/>
      <c r="J2" s="633"/>
    </row>
    <row r="3" spans="1:14" ht="18" customHeight="1" x14ac:dyDescent="0.25">
      <c r="A3" s="566"/>
      <c r="B3" s="567"/>
      <c r="C3" s="596"/>
      <c r="D3" s="596" t="s">
        <v>84</v>
      </c>
      <c r="E3" s="596" t="s">
        <v>37</v>
      </c>
      <c r="F3" s="596" t="s">
        <v>38</v>
      </c>
      <c r="G3" s="634" t="s">
        <v>767</v>
      </c>
      <c r="H3" s="634"/>
      <c r="I3" s="634"/>
      <c r="J3" s="596" t="s">
        <v>40</v>
      </c>
    </row>
    <row r="4" spans="1:14" ht="110.45" customHeight="1" x14ac:dyDescent="0.25">
      <c r="A4" s="566"/>
      <c r="B4" s="567"/>
      <c r="C4" s="596"/>
      <c r="D4" s="596"/>
      <c r="E4" s="596"/>
      <c r="F4" s="596"/>
      <c r="G4" s="177" t="s">
        <v>509</v>
      </c>
      <c r="H4" s="177" t="s">
        <v>57</v>
      </c>
      <c r="I4" s="177" t="s">
        <v>768</v>
      </c>
      <c r="J4" s="596"/>
    </row>
    <row r="5" spans="1:14" x14ac:dyDescent="0.25">
      <c r="A5" s="154" t="s">
        <v>100</v>
      </c>
      <c r="B5" s="154">
        <v>0</v>
      </c>
      <c r="C5" s="188">
        <v>191</v>
      </c>
      <c r="D5" s="188">
        <v>192</v>
      </c>
      <c r="E5" s="188">
        <v>193</v>
      </c>
      <c r="F5" s="188">
        <v>194</v>
      </c>
      <c r="G5" s="188">
        <v>195</v>
      </c>
      <c r="H5" s="188">
        <v>196</v>
      </c>
      <c r="I5" s="188">
        <v>197</v>
      </c>
      <c r="J5" s="188">
        <v>198</v>
      </c>
    </row>
    <row r="6" spans="1:14" ht="48" x14ac:dyDescent="0.3">
      <c r="A6" s="157" t="s">
        <v>397</v>
      </c>
      <c r="B6" s="158" t="s">
        <v>101</v>
      </c>
      <c r="C6" s="255">
        <f>'Свод 7-НК'!GK7</f>
        <v>101476</v>
      </c>
      <c r="D6" s="255">
        <f>'Свод 7-НК'!GL7</f>
        <v>73758</v>
      </c>
      <c r="E6" s="255">
        <f>'Свод 7-НК'!GM7</f>
        <v>26727</v>
      </c>
      <c r="F6" s="255">
        <f>'Свод 7-НК'!GN7</f>
        <v>991</v>
      </c>
      <c r="G6" s="255">
        <f>'Свод 7-НК'!GO7</f>
        <v>991</v>
      </c>
      <c r="H6" s="255">
        <f>'Свод 7-НК'!GP7</f>
        <v>0</v>
      </c>
      <c r="I6" s="255">
        <f>'Свод 7-НК'!GQ7</f>
        <v>0</v>
      </c>
      <c r="J6" s="255">
        <f>'Свод 7-НК'!GR7</f>
        <v>0</v>
      </c>
    </row>
    <row r="7" spans="1:14" ht="32.25" x14ac:dyDescent="0.3">
      <c r="A7" s="176" t="s">
        <v>398</v>
      </c>
      <c r="B7" s="158" t="s">
        <v>102</v>
      </c>
      <c r="C7" s="255">
        <f>'Свод 7-НК'!GK8</f>
        <v>38587</v>
      </c>
      <c r="D7" s="255">
        <f>'Свод 7-НК'!GL8</f>
        <v>27342</v>
      </c>
      <c r="E7" s="255">
        <f>'Свод 7-НК'!GM8</f>
        <v>10707</v>
      </c>
      <c r="F7" s="255">
        <f>'Свод 7-НК'!GN8</f>
        <v>538</v>
      </c>
      <c r="G7" s="255">
        <f>'Свод 7-НК'!GO8</f>
        <v>538</v>
      </c>
      <c r="H7" s="255">
        <f>'Свод 7-НК'!GP8</f>
        <v>0</v>
      </c>
      <c r="I7" s="255">
        <f>'Свод 7-НК'!GQ8</f>
        <v>0</v>
      </c>
      <c r="J7" s="255">
        <f>'Свод 7-НК'!GR8</f>
        <v>0</v>
      </c>
    </row>
    <row r="8" spans="1:14" ht="48" x14ac:dyDescent="0.3">
      <c r="A8" s="157" t="s">
        <v>504</v>
      </c>
      <c r="B8" s="158" t="s">
        <v>103</v>
      </c>
      <c r="C8" s="255">
        <f>'Свод 7-НК'!GK9</f>
        <v>0</v>
      </c>
      <c r="D8" s="255">
        <f>'Свод 7-НК'!GL9</f>
        <v>0</v>
      </c>
      <c r="E8" s="255">
        <f>'Свод 7-НК'!GM9</f>
        <v>0</v>
      </c>
      <c r="F8" s="255">
        <f>'Свод 7-НК'!GN9</f>
        <v>0</v>
      </c>
      <c r="G8" s="255">
        <f>'Свод 7-НК'!GO9</f>
        <v>0</v>
      </c>
      <c r="H8" s="255">
        <f>'Свод 7-НК'!GP9</f>
        <v>0</v>
      </c>
      <c r="I8" s="255">
        <f>'Свод 7-НК'!GQ9</f>
        <v>0</v>
      </c>
      <c r="J8" s="255">
        <f>'Свод 7-НК'!GR9</f>
        <v>0</v>
      </c>
    </row>
    <row r="9" spans="1:14" x14ac:dyDescent="0.25">
      <c r="A9" s="160"/>
      <c r="B9" s="190"/>
      <c r="C9" s="159"/>
      <c r="D9" s="159"/>
      <c r="E9" s="159"/>
      <c r="F9" s="159"/>
      <c r="G9" s="159"/>
      <c r="H9" s="159"/>
      <c r="I9" s="159"/>
      <c r="J9" s="159"/>
    </row>
    <row r="10" spans="1:14" x14ac:dyDescent="0.25">
      <c r="A10" s="638" t="s">
        <v>435</v>
      </c>
      <c r="B10" s="639"/>
      <c r="C10" s="639"/>
      <c r="D10" s="639"/>
      <c r="E10" s="639"/>
      <c r="F10" s="639"/>
      <c r="G10" s="639"/>
      <c r="H10" s="639"/>
      <c r="I10" s="639"/>
      <c r="J10" s="639"/>
      <c r="K10" s="639"/>
      <c r="L10" s="639"/>
      <c r="M10" s="639"/>
      <c r="N10" s="640"/>
    </row>
    <row r="11" spans="1:14" ht="14.45" customHeight="1" x14ac:dyDescent="0.25">
      <c r="A11" s="566" t="s">
        <v>392</v>
      </c>
      <c r="B11" s="567" t="s">
        <v>0</v>
      </c>
      <c r="C11" s="596" t="s">
        <v>769</v>
      </c>
      <c r="D11" s="634" t="s">
        <v>770</v>
      </c>
      <c r="E11" s="634"/>
      <c r="F11" s="634"/>
      <c r="G11" s="634"/>
      <c r="H11" s="634"/>
      <c r="I11" s="634"/>
      <c r="J11" s="634"/>
      <c r="K11" s="634"/>
      <c r="L11" s="634"/>
      <c r="M11" s="634"/>
      <c r="N11" s="634"/>
    </row>
    <row r="12" spans="1:14" ht="44.45" customHeight="1" x14ac:dyDescent="0.25">
      <c r="A12" s="566"/>
      <c r="B12" s="567"/>
      <c r="C12" s="596"/>
      <c r="D12" s="596" t="s">
        <v>41</v>
      </c>
      <c r="E12" s="596"/>
      <c r="F12" s="596"/>
      <c r="G12" s="596"/>
      <c r="H12" s="596" t="s">
        <v>42</v>
      </c>
      <c r="I12" s="596"/>
      <c r="J12" s="596" t="s">
        <v>43</v>
      </c>
      <c r="K12" s="596"/>
      <c r="L12" s="596"/>
      <c r="M12" s="596" t="s">
        <v>44</v>
      </c>
      <c r="N12" s="596"/>
    </row>
    <row r="13" spans="1:14" ht="121.9" customHeight="1" x14ac:dyDescent="0.25">
      <c r="A13" s="566"/>
      <c r="B13" s="567"/>
      <c r="C13" s="596"/>
      <c r="D13" s="177" t="s">
        <v>59</v>
      </c>
      <c r="E13" s="177" t="s">
        <v>771</v>
      </c>
      <c r="F13" s="177" t="s">
        <v>711</v>
      </c>
      <c r="G13" s="177" t="s">
        <v>772</v>
      </c>
      <c r="H13" s="177" t="s">
        <v>59</v>
      </c>
      <c r="I13" s="177" t="s">
        <v>773</v>
      </c>
      <c r="J13" s="177" t="s">
        <v>59</v>
      </c>
      <c r="K13" s="177" t="s">
        <v>774</v>
      </c>
      <c r="L13" s="177" t="s">
        <v>775</v>
      </c>
      <c r="M13" s="177" t="s">
        <v>59</v>
      </c>
      <c r="N13" s="177" t="s">
        <v>776</v>
      </c>
    </row>
    <row r="14" spans="1:14" x14ac:dyDescent="0.25">
      <c r="A14" s="154" t="s">
        <v>100</v>
      </c>
      <c r="B14" s="154">
        <v>0</v>
      </c>
      <c r="C14" s="188">
        <v>199</v>
      </c>
      <c r="D14" s="188">
        <v>200</v>
      </c>
      <c r="E14" s="188">
        <v>201</v>
      </c>
      <c r="F14" s="188">
        <v>202</v>
      </c>
      <c r="G14" s="188">
        <v>203</v>
      </c>
      <c r="H14" s="188">
        <v>204</v>
      </c>
      <c r="I14" s="188">
        <v>205</v>
      </c>
      <c r="J14" s="188">
        <v>206</v>
      </c>
      <c r="K14" s="188">
        <v>207</v>
      </c>
      <c r="L14" s="188">
        <v>208</v>
      </c>
      <c r="M14" s="188">
        <v>209</v>
      </c>
      <c r="N14" s="188">
        <v>210</v>
      </c>
    </row>
    <row r="15" spans="1:14" ht="48" x14ac:dyDescent="0.3">
      <c r="A15" s="157" t="s">
        <v>397</v>
      </c>
      <c r="B15" s="158" t="s">
        <v>101</v>
      </c>
      <c r="C15" s="255">
        <f>'Свод 7-НК'!GS7</f>
        <v>101476</v>
      </c>
      <c r="D15" s="255">
        <f>'Свод 7-НК'!GT7</f>
        <v>95982</v>
      </c>
      <c r="E15" s="255">
        <f>'Свод 7-НК'!GU7</f>
        <v>0</v>
      </c>
      <c r="F15" s="255">
        <f>'Свод 7-НК'!GV7</f>
        <v>92724</v>
      </c>
      <c r="G15" s="255">
        <f>'Свод 7-НК'!GW7</f>
        <v>0</v>
      </c>
      <c r="H15" s="255">
        <f>'Свод 7-НК'!GX7</f>
        <v>3084</v>
      </c>
      <c r="I15" s="255">
        <f>'Свод 7-НК'!GY7</f>
        <v>0</v>
      </c>
      <c r="J15" s="255">
        <f>'Свод 7-НК'!GZ7</f>
        <v>1880</v>
      </c>
      <c r="K15" s="255">
        <f>'Свод 7-НК'!HA7</f>
        <v>0</v>
      </c>
      <c r="L15" s="255">
        <f>'Свод 7-НК'!HB7</f>
        <v>0</v>
      </c>
      <c r="M15" s="255">
        <f>'Свод 7-НК'!HC7</f>
        <v>530</v>
      </c>
      <c r="N15" s="255">
        <f>'Свод 7-НК'!HD7</f>
        <v>0</v>
      </c>
    </row>
    <row r="16" spans="1:14" ht="32.25" x14ac:dyDescent="0.3">
      <c r="A16" s="176" t="s">
        <v>398</v>
      </c>
      <c r="B16" s="158" t="s">
        <v>102</v>
      </c>
      <c r="C16" s="255">
        <f>'Свод 7-НК'!GS8</f>
        <v>38587</v>
      </c>
      <c r="D16" s="255">
        <f>'Свод 7-НК'!GT8</f>
        <v>38265</v>
      </c>
      <c r="E16" s="255">
        <f>'Свод 7-НК'!GU8</f>
        <v>0</v>
      </c>
      <c r="F16" s="255">
        <f>'Свод 7-НК'!GV8</f>
        <v>37673</v>
      </c>
      <c r="G16" s="255">
        <f>'Свод 7-НК'!GW8</f>
        <v>0</v>
      </c>
      <c r="H16" s="255">
        <f>'Свод 7-НК'!GX8</f>
        <v>0</v>
      </c>
      <c r="I16" s="255">
        <f>'Свод 7-НК'!GY8</f>
        <v>0</v>
      </c>
      <c r="J16" s="255">
        <f>'Свод 7-НК'!GZ8</f>
        <v>63</v>
      </c>
      <c r="K16" s="255">
        <f>'Свод 7-НК'!HA8</f>
        <v>0</v>
      </c>
      <c r="L16" s="255">
        <f>'Свод 7-НК'!HB8</f>
        <v>0</v>
      </c>
      <c r="M16" s="255">
        <f>'Свод 7-НК'!HC8</f>
        <v>259</v>
      </c>
      <c r="N16" s="255">
        <f>'Свод 7-НК'!HD8</f>
        <v>0</v>
      </c>
    </row>
    <row r="17" spans="1:14" ht="48" x14ac:dyDescent="0.3">
      <c r="A17" s="157" t="s">
        <v>504</v>
      </c>
      <c r="B17" s="158" t="s">
        <v>103</v>
      </c>
      <c r="C17" s="255">
        <f>'Свод 7-НК'!GS9</f>
        <v>0</v>
      </c>
      <c r="D17" s="255">
        <f>'Свод 7-НК'!GT9</f>
        <v>0</v>
      </c>
      <c r="E17" s="255">
        <f>'Свод 7-НК'!GU9</f>
        <v>0</v>
      </c>
      <c r="F17" s="255">
        <f>'Свод 7-НК'!GV9</f>
        <v>0</v>
      </c>
      <c r="G17" s="255">
        <f>'Свод 7-НК'!GW9</f>
        <v>0</v>
      </c>
      <c r="H17" s="255">
        <f>'Свод 7-НК'!GX9</f>
        <v>0</v>
      </c>
      <c r="I17" s="255">
        <f>'Свод 7-НК'!GY9</f>
        <v>0</v>
      </c>
      <c r="J17" s="255">
        <f>'Свод 7-НК'!GZ9</f>
        <v>0</v>
      </c>
      <c r="K17" s="255">
        <f>'Свод 7-НК'!HA9</f>
        <v>0</v>
      </c>
      <c r="L17" s="255">
        <f>'Свод 7-НК'!HB9</f>
        <v>0</v>
      </c>
      <c r="M17" s="255">
        <f>'Свод 7-НК'!HC9</f>
        <v>0</v>
      </c>
      <c r="N17" s="255">
        <f>'Свод 7-НК'!HD9</f>
        <v>0</v>
      </c>
    </row>
    <row r="19" spans="1:14" x14ac:dyDescent="0.25">
      <c r="A19" s="637" t="s">
        <v>111</v>
      </c>
      <c r="B19" s="637"/>
      <c r="C19" s="637"/>
      <c r="D19" s="637"/>
      <c r="E19" s="198"/>
      <c r="F19" s="635"/>
      <c r="G19" s="635"/>
      <c r="H19" s="198"/>
      <c r="I19" s="635"/>
      <c r="J19" s="635"/>
      <c r="K19" s="198"/>
      <c r="L19" s="198"/>
      <c r="M19" s="198"/>
      <c r="N19" s="198"/>
    </row>
    <row r="20" spans="1:14" x14ac:dyDescent="0.25">
      <c r="A20" s="637"/>
      <c r="B20" s="637"/>
      <c r="C20" s="637"/>
      <c r="D20" s="637"/>
      <c r="E20" s="198"/>
      <c r="F20" s="549"/>
      <c r="G20" s="549"/>
      <c r="H20" s="198"/>
      <c r="I20" s="549"/>
      <c r="J20" s="549"/>
      <c r="K20" s="199"/>
      <c r="L20" s="198"/>
      <c r="M20" s="200" t="s">
        <v>304</v>
      </c>
      <c r="N20" s="201"/>
    </row>
    <row r="21" spans="1:14" ht="28.15" customHeight="1" x14ac:dyDescent="0.25">
      <c r="A21" s="637"/>
      <c r="B21" s="637"/>
      <c r="C21" s="637"/>
      <c r="D21" s="637"/>
      <c r="E21" s="198"/>
      <c r="F21" s="636" t="s">
        <v>115</v>
      </c>
      <c r="G21" s="636"/>
      <c r="H21" s="198"/>
      <c r="I21" s="637" t="s">
        <v>305</v>
      </c>
      <c r="J21" s="637"/>
      <c r="K21" s="202"/>
      <c r="L21" s="198"/>
      <c r="M21" s="637" t="s">
        <v>116</v>
      </c>
      <c r="N21" s="637"/>
    </row>
    <row r="22" spans="1:14" x14ac:dyDescent="0.25">
      <c r="A22" s="198"/>
      <c r="B22" s="550"/>
      <c r="C22" s="550"/>
      <c r="D22" s="550"/>
      <c r="E22" s="198"/>
      <c r="F22" s="550"/>
      <c r="G22" s="550"/>
      <c r="H22" s="203"/>
      <c r="I22" s="203" t="s">
        <v>777</v>
      </c>
      <c r="J22" s="203"/>
      <c r="K22" s="203"/>
      <c r="L22" s="203"/>
      <c r="M22" s="203"/>
      <c r="N22" s="198"/>
    </row>
    <row r="23" spans="1:14" x14ac:dyDescent="0.25">
      <c r="A23" s="198"/>
      <c r="B23" s="204" t="s">
        <v>203</v>
      </c>
      <c r="C23" s="204"/>
      <c r="D23" s="198"/>
      <c r="E23" s="198"/>
      <c r="F23" s="641" t="s">
        <v>204</v>
      </c>
      <c r="G23" s="641"/>
      <c r="H23" s="198"/>
      <c r="I23" s="198"/>
      <c r="J23" s="198"/>
      <c r="K23" s="198"/>
      <c r="L23" s="198"/>
      <c r="M23" s="198"/>
      <c r="N23" s="198"/>
    </row>
  </sheetData>
  <sheetProtection algorithmName="SHA-512" hashValue="tYNs3v05n9rX1Djo0ZCjHOQ3UIEjvuCsw+lX9dNFbZiPOGmIhI6uwnVufj+Esl9DqDwAQpb79dZqSxLcaY4bwA==" saltValue="a5FpdpzEV2AH/wWY8bMZqw==" spinCount="100000" sheet="1" objects="1" scenarios="1" selectLockedCells="1"/>
  <mergeCells count="28">
    <mergeCell ref="B22:D22"/>
    <mergeCell ref="F22:G22"/>
    <mergeCell ref="F23:G23"/>
    <mergeCell ref="A19:D21"/>
    <mergeCell ref="F19:G20"/>
    <mergeCell ref="I19:J20"/>
    <mergeCell ref="F21:G21"/>
    <mergeCell ref="I21:J21"/>
    <mergeCell ref="M21:N21"/>
    <mergeCell ref="A10:N10"/>
    <mergeCell ref="A11:A13"/>
    <mergeCell ref="B11:B13"/>
    <mergeCell ref="C11:C13"/>
    <mergeCell ref="D11:N11"/>
    <mergeCell ref="D12:G12"/>
    <mergeCell ref="H12:I12"/>
    <mergeCell ref="J12:L12"/>
    <mergeCell ref="M12:N12"/>
    <mergeCell ref="A1:J1"/>
    <mergeCell ref="A2:A4"/>
    <mergeCell ref="B2:B4"/>
    <mergeCell ref="C2:C4"/>
    <mergeCell ref="D2:J2"/>
    <mergeCell ref="D3:D4"/>
    <mergeCell ref="E3:E4"/>
    <mergeCell ref="F3:F4"/>
    <mergeCell ref="G3:I3"/>
    <mergeCell ref="J3:J4"/>
  </mergeCells>
  <pageMargins left="0.19685039370078741" right="0.19685039370078741" top="0.19685039370078741" bottom="0.19685039370078741" header="0.11811023622047245" footer="0.11811023622047245"/>
  <pageSetup paperSize="9" scale="74" orientation="landscape" r:id="rId1"/>
  <ignoredErrors>
    <ignoredError sqref="B6:B8 B15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I53"/>
  <sheetViews>
    <sheetView workbookViewId="0">
      <pane xSplit="2" ySplit="7" topLeftCell="AN17" activePane="bottomRight" state="frozen"/>
      <selection activeCell="FO10" sqref="FO10"/>
      <selection pane="topRight" activeCell="FO10" sqref="FO10"/>
      <selection pane="bottomLeft" activeCell="FO10" sqref="FO10"/>
      <selection pane="bottomRight" activeCell="C4" sqref="C4"/>
    </sheetView>
  </sheetViews>
  <sheetFormatPr defaultRowHeight="18.75" x14ac:dyDescent="0.25"/>
  <cols>
    <col min="1" max="1" width="5.28515625" style="19" customWidth="1"/>
    <col min="2" max="2" width="54.28515625" style="11" customWidth="1"/>
    <col min="3" max="3" width="20.42578125" style="11" customWidth="1"/>
    <col min="4" max="5" width="12.42578125" style="11" customWidth="1"/>
    <col min="6" max="6" width="12.28515625" style="11" customWidth="1"/>
    <col min="7" max="170" width="15.42578125" style="11" customWidth="1"/>
    <col min="171" max="373" width="8.42578125" style="11" customWidth="1"/>
    <col min="374" max="16384" width="9.140625" style="11"/>
  </cols>
  <sheetData>
    <row r="1" spans="1:373" ht="12.75" hidden="1" customHeight="1" x14ac:dyDescent="0.25"/>
    <row r="2" spans="1:373" ht="12.75" hidden="1" customHeight="1" x14ac:dyDescent="0.25"/>
    <row r="3" spans="1:373" ht="10.5" hidden="1" customHeight="1" thickBot="1" x14ac:dyDescent="0.3"/>
    <row r="4" spans="1:373" ht="16.5" customHeight="1" thickBot="1" x14ac:dyDescent="0.3">
      <c r="A4" s="321" t="s">
        <v>123</v>
      </c>
      <c r="B4" s="4" t="s">
        <v>194</v>
      </c>
      <c r="C4" s="9"/>
    </row>
    <row r="5" spans="1:373" ht="16.5" customHeight="1" thickBot="1" x14ac:dyDescent="0.3">
      <c r="A5" s="322"/>
      <c r="B5" s="3" t="b">
        <f>AND(C8:C53)</f>
        <v>1</v>
      </c>
      <c r="C5" s="325" t="s">
        <v>391</v>
      </c>
      <c r="D5" s="284" t="s">
        <v>145</v>
      </c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 t="s">
        <v>325</v>
      </c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284"/>
      <c r="CK5" s="284"/>
      <c r="CL5" s="284"/>
      <c r="CM5" s="284"/>
      <c r="CN5" s="284"/>
      <c r="CO5" s="284"/>
      <c r="CP5" s="284"/>
      <c r="CQ5" s="284" t="s">
        <v>327</v>
      </c>
      <c r="CR5" s="284"/>
      <c r="CS5" s="284"/>
      <c r="CT5" s="284"/>
      <c r="CU5" s="284"/>
      <c r="CV5" s="284"/>
      <c r="CW5" s="284"/>
      <c r="CX5" s="284"/>
      <c r="CY5" s="284"/>
      <c r="CZ5" s="284"/>
      <c r="DA5" s="284"/>
      <c r="DB5" s="284"/>
      <c r="DC5" s="284"/>
      <c r="DD5" s="284"/>
      <c r="DE5" s="284"/>
      <c r="DF5" s="284"/>
      <c r="DG5" s="284"/>
      <c r="DH5" s="284"/>
      <c r="DI5" s="284"/>
      <c r="DJ5" s="284"/>
      <c r="DK5" s="284"/>
      <c r="DL5" s="284"/>
      <c r="DM5" s="284"/>
      <c r="DN5" s="284"/>
      <c r="DO5" s="284"/>
      <c r="DP5" s="284"/>
      <c r="DQ5" s="284"/>
      <c r="DR5" s="284"/>
      <c r="DS5" s="284"/>
      <c r="DT5" s="284"/>
      <c r="DU5" s="284"/>
      <c r="DV5" s="284"/>
      <c r="DW5" s="284"/>
      <c r="DX5" s="284"/>
      <c r="DY5" s="284"/>
      <c r="DZ5" s="284"/>
      <c r="EA5" s="284"/>
      <c r="EB5" s="284"/>
      <c r="EC5" s="284"/>
      <c r="ED5" s="284"/>
      <c r="EE5" s="284"/>
      <c r="EF5" s="284"/>
      <c r="EG5" s="284"/>
      <c r="EH5" s="284"/>
      <c r="EI5" s="284"/>
      <c r="EJ5" s="284"/>
      <c r="EK5" s="284"/>
      <c r="EL5" s="284"/>
      <c r="EM5" s="284"/>
      <c r="EN5" s="284"/>
      <c r="EO5" s="284"/>
      <c r="EP5" s="284"/>
      <c r="EQ5" s="284"/>
      <c r="ER5" s="284"/>
      <c r="ES5" s="284"/>
      <c r="ET5" s="284"/>
      <c r="EU5" s="284" t="s">
        <v>363</v>
      </c>
      <c r="EV5" s="284"/>
      <c r="EW5" s="284"/>
      <c r="EX5" s="284"/>
      <c r="EY5" s="284"/>
      <c r="EZ5" s="284"/>
      <c r="FA5" s="284"/>
      <c r="FB5" s="284" t="s">
        <v>334</v>
      </c>
      <c r="FC5" s="284"/>
      <c r="FD5" s="284"/>
      <c r="FE5" s="284"/>
      <c r="FF5" s="284"/>
      <c r="FG5" s="284"/>
      <c r="FH5" s="284"/>
      <c r="FI5" s="284"/>
      <c r="FJ5" s="284"/>
      <c r="FK5" s="284"/>
      <c r="FL5" s="284"/>
      <c r="FM5" s="284"/>
      <c r="FN5" s="328" t="s">
        <v>452</v>
      </c>
      <c r="FO5" s="324" t="s">
        <v>145</v>
      </c>
      <c r="FP5" s="324"/>
      <c r="FQ5" s="324"/>
      <c r="FR5" s="324"/>
      <c r="FS5" s="324"/>
      <c r="FT5" s="324"/>
      <c r="FU5" s="324"/>
      <c r="FV5" s="324"/>
      <c r="FW5" s="324"/>
      <c r="FX5" s="324"/>
      <c r="FY5" s="324"/>
      <c r="FZ5" s="324"/>
      <c r="GA5" s="324"/>
      <c r="GB5" s="324"/>
      <c r="GC5" s="324"/>
      <c r="GD5" s="324"/>
      <c r="GE5" s="324"/>
      <c r="GF5" s="324"/>
      <c r="GG5" s="324"/>
      <c r="GH5" s="324"/>
      <c r="GI5" s="324"/>
      <c r="GJ5" s="324"/>
      <c r="GK5" s="324"/>
      <c r="GL5" s="324"/>
      <c r="GM5" s="324"/>
      <c r="GN5" s="324"/>
      <c r="GO5" s="324"/>
      <c r="GP5" s="324"/>
      <c r="GQ5" s="324"/>
      <c r="GR5" s="324"/>
      <c r="GS5" s="324"/>
      <c r="GT5" s="324" t="s">
        <v>325</v>
      </c>
      <c r="GU5" s="324"/>
      <c r="GV5" s="324"/>
      <c r="GW5" s="324"/>
      <c r="GX5" s="324"/>
      <c r="GY5" s="324"/>
      <c r="GZ5" s="324"/>
      <c r="HA5" s="324"/>
      <c r="HB5" s="324"/>
      <c r="HC5" s="324"/>
      <c r="HD5" s="324"/>
      <c r="HE5" s="324"/>
      <c r="HF5" s="324"/>
      <c r="HG5" s="324"/>
      <c r="HH5" s="324"/>
      <c r="HI5" s="324"/>
      <c r="HJ5" s="324"/>
      <c r="HK5" s="324"/>
      <c r="HL5" s="324"/>
      <c r="HM5" s="324"/>
      <c r="HN5" s="324"/>
      <c r="HO5" s="324"/>
      <c r="HP5" s="324"/>
      <c r="HQ5" s="324"/>
      <c r="HR5" s="324"/>
      <c r="HS5" s="324"/>
      <c r="HT5" s="324"/>
      <c r="HU5" s="324"/>
      <c r="HV5" s="324"/>
      <c r="HW5" s="324"/>
      <c r="HX5" s="324"/>
      <c r="HY5" s="324"/>
      <c r="HZ5" s="324"/>
      <c r="IA5" s="324"/>
      <c r="IB5" s="324"/>
      <c r="IC5" s="324"/>
      <c r="ID5" s="324"/>
      <c r="IE5" s="324"/>
      <c r="IF5" s="324"/>
      <c r="IG5" s="324"/>
      <c r="IH5" s="324"/>
      <c r="II5" s="324"/>
      <c r="IJ5" s="324"/>
      <c r="IK5" s="324"/>
      <c r="IL5" s="324"/>
      <c r="IM5" s="324"/>
      <c r="IN5" s="324"/>
      <c r="IO5" s="324"/>
      <c r="IP5" s="324"/>
      <c r="IQ5" s="324"/>
      <c r="IR5" s="324"/>
      <c r="IS5" s="324"/>
      <c r="IT5" s="324"/>
      <c r="IU5" s="324"/>
      <c r="IV5" s="324"/>
      <c r="IW5" s="324"/>
      <c r="IX5" s="324"/>
      <c r="IY5" s="324"/>
      <c r="IZ5" s="324"/>
      <c r="JA5" s="324"/>
      <c r="JB5" s="324"/>
      <c r="JC5" s="324"/>
      <c r="JD5" s="324"/>
      <c r="JE5" s="324"/>
      <c r="JF5" s="324"/>
      <c r="JG5" s="324"/>
      <c r="JH5" s="324"/>
      <c r="JI5" s="324"/>
      <c r="JJ5" s="324"/>
      <c r="JK5" s="324"/>
      <c r="JL5" s="324"/>
      <c r="JM5" s="324"/>
      <c r="JN5" s="324"/>
      <c r="JO5" s="324"/>
      <c r="JP5" s="324"/>
      <c r="JQ5" s="324"/>
      <c r="JR5" s="324"/>
      <c r="JS5" s="324"/>
      <c r="JT5" s="324"/>
      <c r="JU5" s="324"/>
      <c r="JV5" s="324"/>
      <c r="JW5" s="324"/>
      <c r="JX5" s="324"/>
      <c r="JY5" s="324"/>
      <c r="JZ5" s="324"/>
      <c r="KA5" s="324"/>
      <c r="KB5" s="324"/>
      <c r="KC5" s="324"/>
      <c r="KD5" s="324"/>
      <c r="KE5" s="324"/>
      <c r="KF5" s="324"/>
      <c r="KG5" s="324"/>
      <c r="KH5" s="324"/>
      <c r="KI5" s="324"/>
      <c r="KJ5" s="324"/>
      <c r="KK5" s="324"/>
      <c r="KL5" s="324"/>
      <c r="KM5" s="324"/>
      <c r="KN5" s="324"/>
      <c r="KO5" s="324"/>
      <c r="KP5" s="324"/>
      <c r="KQ5" s="324"/>
      <c r="KR5" s="324"/>
      <c r="KS5" s="324"/>
      <c r="KT5" s="324"/>
      <c r="KU5" s="324"/>
      <c r="KV5" s="324"/>
      <c r="KW5" s="324"/>
      <c r="KX5" s="324"/>
      <c r="KY5" s="324"/>
      <c r="KZ5" s="324" t="s">
        <v>327</v>
      </c>
      <c r="LA5" s="324"/>
      <c r="LB5" s="324"/>
      <c r="LC5" s="324"/>
      <c r="LD5" s="324"/>
      <c r="LE5" s="324"/>
      <c r="LF5" s="324"/>
      <c r="LG5" s="324"/>
      <c r="LH5" s="324"/>
      <c r="LI5" s="324"/>
      <c r="LJ5" s="324"/>
      <c r="LK5" s="324"/>
      <c r="LL5" s="324"/>
      <c r="LM5" s="324"/>
      <c r="LN5" s="324"/>
      <c r="LO5" s="324"/>
      <c r="LP5" s="324"/>
      <c r="LQ5" s="324"/>
      <c r="LR5" s="324"/>
      <c r="LS5" s="324"/>
      <c r="LT5" s="324"/>
      <c r="LU5" s="324"/>
      <c r="LV5" s="324"/>
      <c r="LW5" s="324"/>
      <c r="LX5" s="324"/>
      <c r="LY5" s="324"/>
      <c r="LZ5" s="324"/>
      <c r="MA5" s="324"/>
      <c r="MB5" s="324"/>
      <c r="MC5" s="324"/>
      <c r="MD5" s="324"/>
      <c r="ME5" s="324"/>
      <c r="MF5" s="324" t="s">
        <v>363</v>
      </c>
      <c r="MG5" s="324"/>
      <c r="MH5" s="324"/>
      <c r="MI5" s="324"/>
      <c r="MJ5" s="324"/>
      <c r="MK5" s="324"/>
      <c r="ML5" s="324"/>
      <c r="MM5" s="324"/>
      <c r="MN5" s="324"/>
      <c r="MO5" s="324"/>
      <c r="MP5" s="324" t="s">
        <v>334</v>
      </c>
      <c r="MQ5" s="324"/>
      <c r="MR5" s="324"/>
      <c r="MS5" s="324"/>
      <c r="MT5" s="324"/>
      <c r="MU5" s="324"/>
      <c r="MV5" s="324"/>
      <c r="MW5" s="324"/>
      <c r="MX5" s="324"/>
      <c r="MY5" s="324"/>
      <c r="MZ5" s="324"/>
      <c r="NA5" s="324"/>
      <c r="NB5" s="324"/>
      <c r="NC5" s="324"/>
      <c r="ND5" s="324"/>
      <c r="NE5" s="324"/>
      <c r="NF5" s="324"/>
      <c r="NG5" s="324"/>
      <c r="NH5" s="324"/>
      <c r="NI5" s="324"/>
    </row>
    <row r="6" spans="1:373" s="34" customFormat="1" ht="90" customHeight="1" thickBot="1" x14ac:dyDescent="0.3">
      <c r="A6" s="322"/>
      <c r="B6" s="325" t="s">
        <v>193</v>
      </c>
      <c r="C6" s="326"/>
      <c r="D6" s="29" t="s">
        <v>211</v>
      </c>
      <c r="E6" s="30" t="s">
        <v>212</v>
      </c>
      <c r="F6" s="30" t="s">
        <v>213</v>
      </c>
      <c r="G6" s="30" t="s">
        <v>577</v>
      </c>
      <c r="H6" s="30" t="s">
        <v>578</v>
      </c>
      <c r="I6" s="30" t="s">
        <v>579</v>
      </c>
      <c r="J6" s="121" t="s">
        <v>580</v>
      </c>
      <c r="K6" s="121" t="s">
        <v>581</v>
      </c>
      <c r="L6" s="30" t="s">
        <v>582</v>
      </c>
      <c r="M6" s="30" t="s">
        <v>583</v>
      </c>
      <c r="N6" s="30" t="s">
        <v>584</v>
      </c>
      <c r="O6" s="257" t="s">
        <v>926</v>
      </c>
      <c r="P6" s="121" t="s">
        <v>585</v>
      </c>
      <c r="Q6" s="30" t="s">
        <v>586</v>
      </c>
      <c r="R6" s="30" t="s">
        <v>587</v>
      </c>
      <c r="S6" s="31" t="s">
        <v>346</v>
      </c>
      <c r="T6" s="31" t="s">
        <v>347</v>
      </c>
      <c r="U6" s="30" t="s">
        <v>348</v>
      </c>
      <c r="V6" s="30" t="s">
        <v>214</v>
      </c>
      <c r="W6" s="30" t="s">
        <v>215</v>
      </c>
      <c r="X6" s="30" t="s">
        <v>216</v>
      </c>
      <c r="Y6" s="31" t="s">
        <v>349</v>
      </c>
      <c r="Z6" s="121" t="s">
        <v>588</v>
      </c>
      <c r="AA6" s="30" t="s">
        <v>217</v>
      </c>
      <c r="AB6" s="30" t="s">
        <v>218</v>
      </c>
      <c r="AC6" s="30" t="s">
        <v>219</v>
      </c>
      <c r="AD6" s="30" t="s">
        <v>220</v>
      </c>
      <c r="AE6" s="30" t="s">
        <v>523</v>
      </c>
      <c r="AF6" s="30" t="s">
        <v>524</v>
      </c>
      <c r="AG6" s="30" t="s">
        <v>221</v>
      </c>
      <c r="AH6" s="30" t="s">
        <v>222</v>
      </c>
      <c r="AI6" s="30" t="s">
        <v>223</v>
      </c>
      <c r="AJ6" s="30" t="s">
        <v>224</v>
      </c>
      <c r="AK6" s="30" t="s">
        <v>529</v>
      </c>
      <c r="AL6" s="30" t="s">
        <v>225</v>
      </c>
      <c r="AM6" s="30" t="s">
        <v>226</v>
      </c>
      <c r="AN6" s="30" t="s">
        <v>227</v>
      </c>
      <c r="AO6" s="30" t="s">
        <v>350</v>
      </c>
      <c r="AP6" s="30" t="s">
        <v>228</v>
      </c>
      <c r="AQ6" s="30" t="s">
        <v>229</v>
      </c>
      <c r="AR6" s="30" t="s">
        <v>589</v>
      </c>
      <c r="AS6" s="30" t="s">
        <v>590</v>
      </c>
      <c r="AT6" s="30" t="s">
        <v>591</v>
      </c>
      <c r="AU6" s="30" t="s">
        <v>592</v>
      </c>
      <c r="AV6" s="30" t="s">
        <v>593</v>
      </c>
      <c r="AW6" s="30" t="s">
        <v>594</v>
      </c>
      <c r="AX6" s="30" t="s">
        <v>595</v>
      </c>
      <c r="AY6" s="30" t="s">
        <v>929</v>
      </c>
      <c r="AZ6" s="30" t="s">
        <v>596</v>
      </c>
      <c r="BA6" s="125" t="s">
        <v>597</v>
      </c>
      <c r="BB6" s="30" t="s">
        <v>598</v>
      </c>
      <c r="BC6" s="30" t="s">
        <v>599</v>
      </c>
      <c r="BD6" s="30" t="s">
        <v>600</v>
      </c>
      <c r="BE6" s="30" t="s">
        <v>601</v>
      </c>
      <c r="BF6" s="30" t="s">
        <v>230</v>
      </c>
      <c r="BG6" s="30" t="s">
        <v>231</v>
      </c>
      <c r="BH6" s="30" t="s">
        <v>232</v>
      </c>
      <c r="BI6" s="30" t="s">
        <v>233</v>
      </c>
      <c r="BJ6" s="30" t="s">
        <v>234</v>
      </c>
      <c r="BK6" s="30" t="s">
        <v>235</v>
      </c>
      <c r="BL6" s="30" t="s">
        <v>236</v>
      </c>
      <c r="BM6" s="30" t="s">
        <v>237</v>
      </c>
      <c r="BN6" s="30" t="s">
        <v>530</v>
      </c>
      <c r="BO6" s="30" t="s">
        <v>238</v>
      </c>
      <c r="BP6" s="30" t="s">
        <v>239</v>
      </c>
      <c r="BQ6" s="30" t="s">
        <v>240</v>
      </c>
      <c r="BR6" s="30" t="s">
        <v>351</v>
      </c>
      <c r="BS6" s="30" t="s">
        <v>241</v>
      </c>
      <c r="BT6" s="30" t="s">
        <v>242</v>
      </c>
      <c r="BU6" s="31" t="s">
        <v>602</v>
      </c>
      <c r="BV6" s="30" t="s">
        <v>603</v>
      </c>
      <c r="BW6" s="30" t="s">
        <v>604</v>
      </c>
      <c r="BX6" s="30" t="s">
        <v>605</v>
      </c>
      <c r="BY6" s="30" t="s">
        <v>606</v>
      </c>
      <c r="BZ6" s="30" t="s">
        <v>607</v>
      </c>
      <c r="CA6" s="30" t="s">
        <v>608</v>
      </c>
      <c r="CB6" s="30" t="s">
        <v>930</v>
      </c>
      <c r="CC6" s="32" t="s">
        <v>609</v>
      </c>
      <c r="CD6" s="128" t="s">
        <v>610</v>
      </c>
      <c r="CE6" s="30" t="s">
        <v>611</v>
      </c>
      <c r="CF6" s="30" t="s">
        <v>612</v>
      </c>
      <c r="CG6" s="30" t="s">
        <v>613</v>
      </c>
      <c r="CH6" s="30" t="s">
        <v>614</v>
      </c>
      <c r="CI6" s="30" t="s">
        <v>383</v>
      </c>
      <c r="CJ6" s="30" t="s">
        <v>384</v>
      </c>
      <c r="CK6" s="30" t="s">
        <v>385</v>
      </c>
      <c r="CL6" s="260" t="s">
        <v>931</v>
      </c>
      <c r="CM6" s="260" t="s">
        <v>932</v>
      </c>
      <c r="CN6" s="260" t="s">
        <v>933</v>
      </c>
      <c r="CO6" s="260" t="s">
        <v>934</v>
      </c>
      <c r="CP6" s="32" t="s">
        <v>447</v>
      </c>
      <c r="CQ6" s="30" t="s">
        <v>244</v>
      </c>
      <c r="CR6" s="30" t="s">
        <v>245</v>
      </c>
      <c r="CS6" s="30" t="s">
        <v>246</v>
      </c>
      <c r="CT6" s="30" t="s">
        <v>247</v>
      </c>
      <c r="CU6" s="30" t="s">
        <v>248</v>
      </c>
      <c r="CV6" s="30" t="s">
        <v>249</v>
      </c>
      <c r="CW6" s="30" t="s">
        <v>352</v>
      </c>
      <c r="CX6" s="30" t="s">
        <v>353</v>
      </c>
      <c r="CY6" s="30" t="s">
        <v>354</v>
      </c>
      <c r="CZ6" s="31" t="s">
        <v>250</v>
      </c>
      <c r="DA6" s="31" t="s">
        <v>355</v>
      </c>
      <c r="DB6" s="30" t="s">
        <v>251</v>
      </c>
      <c r="DC6" s="30" t="s">
        <v>519</v>
      </c>
      <c r="DD6" s="30" t="s">
        <v>520</v>
      </c>
      <c r="DE6" s="30" t="s">
        <v>387</v>
      </c>
      <c r="DF6" s="30" t="s">
        <v>388</v>
      </c>
      <c r="DG6" s="30" t="s">
        <v>510</v>
      </c>
      <c r="DH6" s="30" t="s">
        <v>511</v>
      </c>
      <c r="DI6" s="30" t="s">
        <v>252</v>
      </c>
      <c r="DJ6" s="30" t="s">
        <v>253</v>
      </c>
      <c r="DK6" s="30" t="s">
        <v>254</v>
      </c>
      <c r="DL6" s="30" t="s">
        <v>255</v>
      </c>
      <c r="DM6" s="30" t="s">
        <v>256</v>
      </c>
      <c r="DN6" s="30" t="s">
        <v>257</v>
      </c>
      <c r="DO6" s="30" t="s">
        <v>356</v>
      </c>
      <c r="DP6" s="30" t="s">
        <v>357</v>
      </c>
      <c r="DQ6" s="30" t="s">
        <v>358</v>
      </c>
      <c r="DR6" s="31" t="s">
        <v>258</v>
      </c>
      <c r="DS6" s="30" t="s">
        <v>259</v>
      </c>
      <c r="DT6" s="30" t="s">
        <v>521</v>
      </c>
      <c r="DU6" s="30" t="s">
        <v>522</v>
      </c>
      <c r="DV6" s="31" t="s">
        <v>389</v>
      </c>
      <c r="DW6" s="30" t="s">
        <v>390</v>
      </c>
      <c r="DX6" s="30" t="s">
        <v>512</v>
      </c>
      <c r="DY6" s="30" t="s">
        <v>513</v>
      </c>
      <c r="DZ6" s="30" t="s">
        <v>448</v>
      </c>
      <c r="EA6" s="31" t="s">
        <v>261</v>
      </c>
      <c r="EB6" s="31" t="s">
        <v>262</v>
      </c>
      <c r="EC6" s="31" t="s">
        <v>263</v>
      </c>
      <c r="ED6" s="31" t="s">
        <v>264</v>
      </c>
      <c r="EE6" s="31" t="s">
        <v>265</v>
      </c>
      <c r="EF6" s="31" t="s">
        <v>266</v>
      </c>
      <c r="EG6" s="30" t="s">
        <v>359</v>
      </c>
      <c r="EH6" s="31" t="s">
        <v>360</v>
      </c>
      <c r="EI6" s="32" t="s">
        <v>449</v>
      </c>
      <c r="EJ6" s="30" t="s">
        <v>268</v>
      </c>
      <c r="EK6" s="30" t="s">
        <v>269</v>
      </c>
      <c r="EL6" s="30" t="s">
        <v>270</v>
      </c>
      <c r="EM6" s="30" t="s">
        <v>271</v>
      </c>
      <c r="EN6" s="30" t="s">
        <v>272</v>
      </c>
      <c r="EO6" s="30" t="s">
        <v>273</v>
      </c>
      <c r="EP6" s="30" t="s">
        <v>361</v>
      </c>
      <c r="EQ6" s="31" t="s">
        <v>362</v>
      </c>
      <c r="ER6" s="32" t="s">
        <v>450</v>
      </c>
      <c r="ES6" s="32" t="s">
        <v>451</v>
      </c>
      <c r="ET6" s="31" t="s">
        <v>306</v>
      </c>
      <c r="EU6" s="30" t="s">
        <v>364</v>
      </c>
      <c r="EV6" s="30" t="s">
        <v>365</v>
      </c>
      <c r="EW6" s="31" t="s">
        <v>366</v>
      </c>
      <c r="EX6" s="30" t="s">
        <v>367</v>
      </c>
      <c r="EY6" s="30" t="s">
        <v>276</v>
      </c>
      <c r="EZ6" s="30" t="s">
        <v>368</v>
      </c>
      <c r="FA6" s="30" t="s">
        <v>369</v>
      </c>
      <c r="FB6" s="30" t="s">
        <v>370</v>
      </c>
      <c r="FC6" s="30" t="s">
        <v>371</v>
      </c>
      <c r="FD6" s="30" t="s">
        <v>372</v>
      </c>
      <c r="FE6" s="30" t="s">
        <v>373</v>
      </c>
      <c r="FF6" s="30" t="s">
        <v>374</v>
      </c>
      <c r="FG6" s="31" t="s">
        <v>375</v>
      </c>
      <c r="FH6" s="30" t="s">
        <v>376</v>
      </c>
      <c r="FI6" s="31" t="s">
        <v>377</v>
      </c>
      <c r="FJ6" s="30" t="s">
        <v>378</v>
      </c>
      <c r="FK6" s="30" t="s">
        <v>379</v>
      </c>
      <c r="FL6" s="30" t="s">
        <v>380</v>
      </c>
      <c r="FM6" s="33" t="s">
        <v>381</v>
      </c>
      <c r="FN6" s="328"/>
      <c r="FO6" s="112" t="s">
        <v>101</v>
      </c>
      <c r="FP6" s="112" t="s">
        <v>101</v>
      </c>
      <c r="FQ6" s="112" t="s">
        <v>101</v>
      </c>
      <c r="FR6" s="112" t="s">
        <v>101</v>
      </c>
      <c r="FS6" s="112" t="s">
        <v>101</v>
      </c>
      <c r="FT6" s="112" t="s">
        <v>101</v>
      </c>
      <c r="FU6" s="112" t="s">
        <v>101</v>
      </c>
      <c r="FV6" s="112" t="s">
        <v>101</v>
      </c>
      <c r="FW6" s="112" t="s">
        <v>101</v>
      </c>
      <c r="FX6" s="112" t="s">
        <v>101</v>
      </c>
      <c r="FY6" s="112" t="s">
        <v>101</v>
      </c>
      <c r="FZ6" s="112" t="s">
        <v>101</v>
      </c>
      <c r="GA6" s="112" t="s">
        <v>101</v>
      </c>
      <c r="GB6" s="112" t="s">
        <v>101</v>
      </c>
      <c r="GC6" s="112" t="s">
        <v>101</v>
      </c>
      <c r="GD6" s="112" t="s">
        <v>101</v>
      </c>
      <c r="GE6" s="112" t="s">
        <v>101</v>
      </c>
      <c r="GF6" s="112" t="s">
        <v>101</v>
      </c>
      <c r="GG6" s="112" t="s">
        <v>101</v>
      </c>
      <c r="GH6" s="112" t="s">
        <v>101</v>
      </c>
      <c r="GI6" s="112" t="s">
        <v>101</v>
      </c>
      <c r="GJ6" s="112" t="s">
        <v>101</v>
      </c>
      <c r="GK6" s="112" t="s">
        <v>101</v>
      </c>
      <c r="GL6" s="112" t="s">
        <v>101</v>
      </c>
      <c r="GM6" s="112" t="s">
        <v>101</v>
      </c>
      <c r="GN6" s="112" t="s">
        <v>101</v>
      </c>
      <c r="GO6" s="112" t="s">
        <v>101</v>
      </c>
      <c r="GP6" s="112" t="s">
        <v>101</v>
      </c>
      <c r="GQ6" s="112" t="s">
        <v>101</v>
      </c>
      <c r="GR6" s="126" t="s">
        <v>101</v>
      </c>
      <c r="GS6" s="112" t="s">
        <v>101</v>
      </c>
      <c r="GT6" s="317" t="s">
        <v>336</v>
      </c>
      <c r="GU6" s="317"/>
      <c r="GV6" s="317"/>
      <c r="GW6" s="317"/>
      <c r="GX6" s="317" t="s">
        <v>336</v>
      </c>
      <c r="GY6" s="317"/>
      <c r="GZ6" s="317"/>
      <c r="HA6" s="317"/>
      <c r="HB6" s="317" t="s">
        <v>336</v>
      </c>
      <c r="HC6" s="317"/>
      <c r="HD6" s="317"/>
      <c r="HE6" s="317"/>
      <c r="HF6" s="317" t="s">
        <v>336</v>
      </c>
      <c r="HG6" s="317"/>
      <c r="HH6" s="317"/>
      <c r="HI6" s="317"/>
      <c r="HJ6" s="317" t="s">
        <v>336</v>
      </c>
      <c r="HK6" s="317"/>
      <c r="HL6" s="317"/>
      <c r="HM6" s="317"/>
      <c r="HN6" s="317" t="s">
        <v>336</v>
      </c>
      <c r="HO6" s="317"/>
      <c r="HP6" s="317"/>
      <c r="HQ6" s="317"/>
      <c r="HR6" s="317" t="s">
        <v>336</v>
      </c>
      <c r="HS6" s="317"/>
      <c r="HT6" s="317"/>
      <c r="HU6" s="317"/>
      <c r="HV6" s="317" t="s">
        <v>336</v>
      </c>
      <c r="HW6" s="317"/>
      <c r="HX6" s="317"/>
      <c r="HY6" s="317"/>
      <c r="HZ6" s="317" t="s">
        <v>336</v>
      </c>
      <c r="IA6" s="317"/>
      <c r="IB6" s="317"/>
      <c r="IC6" s="317"/>
      <c r="ID6" s="317" t="s">
        <v>336</v>
      </c>
      <c r="IE6" s="317"/>
      <c r="IF6" s="317"/>
      <c r="IG6" s="317"/>
      <c r="IH6" s="317" t="s">
        <v>336</v>
      </c>
      <c r="II6" s="317"/>
      <c r="IJ6" s="317"/>
      <c r="IK6" s="317"/>
      <c r="IL6" s="317" t="s">
        <v>336</v>
      </c>
      <c r="IM6" s="317"/>
      <c r="IN6" s="317"/>
      <c r="IO6" s="317"/>
      <c r="IP6" s="317" t="s">
        <v>336</v>
      </c>
      <c r="IQ6" s="317"/>
      <c r="IR6" s="317"/>
      <c r="IS6" s="317"/>
      <c r="IT6" s="318" t="s">
        <v>336</v>
      </c>
      <c r="IU6" s="319"/>
      <c r="IV6" s="320"/>
      <c r="IW6" s="317" t="s">
        <v>337</v>
      </c>
      <c r="IX6" s="317"/>
      <c r="IY6" s="317"/>
      <c r="IZ6" s="317"/>
      <c r="JA6" s="317" t="s">
        <v>337</v>
      </c>
      <c r="JB6" s="317"/>
      <c r="JC6" s="317"/>
      <c r="JD6" s="317"/>
      <c r="JE6" s="317" t="s">
        <v>337</v>
      </c>
      <c r="JF6" s="317"/>
      <c r="JG6" s="317"/>
      <c r="JH6" s="317"/>
      <c r="JI6" s="317" t="s">
        <v>337</v>
      </c>
      <c r="JJ6" s="317"/>
      <c r="JK6" s="317"/>
      <c r="JL6" s="317"/>
      <c r="JM6" s="317" t="s">
        <v>337</v>
      </c>
      <c r="JN6" s="317"/>
      <c r="JO6" s="317"/>
      <c r="JP6" s="317"/>
      <c r="JQ6" s="317" t="s">
        <v>337</v>
      </c>
      <c r="JR6" s="317"/>
      <c r="JS6" s="317"/>
      <c r="JT6" s="317"/>
      <c r="JU6" s="317" t="s">
        <v>337</v>
      </c>
      <c r="JV6" s="317"/>
      <c r="JW6" s="317"/>
      <c r="JX6" s="317"/>
      <c r="JY6" s="317" t="s">
        <v>337</v>
      </c>
      <c r="JZ6" s="317"/>
      <c r="KA6" s="317"/>
      <c r="KB6" s="317"/>
      <c r="KC6" s="317" t="s">
        <v>337</v>
      </c>
      <c r="KD6" s="317"/>
      <c r="KE6" s="317"/>
      <c r="KF6" s="317"/>
      <c r="KG6" s="317" t="s">
        <v>337</v>
      </c>
      <c r="KH6" s="317"/>
      <c r="KI6" s="317"/>
      <c r="KJ6" s="317"/>
      <c r="KK6" s="317" t="s">
        <v>337</v>
      </c>
      <c r="KL6" s="317"/>
      <c r="KM6" s="317"/>
      <c r="KN6" s="317"/>
      <c r="KO6" s="317" t="s">
        <v>337</v>
      </c>
      <c r="KP6" s="317"/>
      <c r="KQ6" s="317"/>
      <c r="KR6" s="317"/>
      <c r="KS6" s="317" t="s">
        <v>337</v>
      </c>
      <c r="KT6" s="317"/>
      <c r="KU6" s="317"/>
      <c r="KV6" s="317"/>
      <c r="KW6" s="318" t="s">
        <v>337</v>
      </c>
      <c r="KX6" s="319"/>
      <c r="KY6" s="320"/>
      <c r="KZ6" s="317" t="s">
        <v>338</v>
      </c>
      <c r="LA6" s="317"/>
      <c r="LB6" s="317"/>
      <c r="LC6" s="317"/>
      <c r="LD6" s="317"/>
      <c r="LE6" s="317"/>
      <c r="LF6" s="317"/>
      <c r="LG6" s="317"/>
      <c r="LH6" s="317"/>
      <c r="LI6" s="317" t="s">
        <v>339</v>
      </c>
      <c r="LJ6" s="317"/>
      <c r="LK6" s="317"/>
      <c r="LL6" s="317"/>
      <c r="LM6" s="317"/>
      <c r="LN6" s="317"/>
      <c r="LO6" s="317"/>
      <c r="LP6" s="317"/>
      <c r="LQ6" s="317"/>
      <c r="LR6" s="317" t="s">
        <v>340</v>
      </c>
      <c r="LS6" s="317"/>
      <c r="LT6" s="317"/>
      <c r="LU6" s="317"/>
      <c r="LV6" s="317"/>
      <c r="LW6" s="317"/>
      <c r="LX6" s="317"/>
      <c r="LY6" s="317" t="s">
        <v>341</v>
      </c>
      <c r="LZ6" s="317"/>
      <c r="MA6" s="317"/>
      <c r="MB6" s="317"/>
      <c r="MC6" s="317"/>
      <c r="MD6" s="317"/>
      <c r="ME6" s="317"/>
      <c r="MF6" s="113" t="s">
        <v>121</v>
      </c>
      <c r="MG6" s="113" t="s">
        <v>121</v>
      </c>
      <c r="MH6" s="113" t="s">
        <v>121</v>
      </c>
      <c r="MI6" s="113" t="s">
        <v>121</v>
      </c>
      <c r="MJ6" s="113" t="s">
        <v>121</v>
      </c>
      <c r="MK6" s="113" t="s">
        <v>121</v>
      </c>
      <c r="ML6" s="113" t="s">
        <v>121</v>
      </c>
      <c r="MM6" s="113" t="s">
        <v>121</v>
      </c>
      <c r="MN6" s="113" t="s">
        <v>121</v>
      </c>
      <c r="MO6" s="113" t="s">
        <v>121</v>
      </c>
      <c r="MP6" s="112" t="s">
        <v>122</v>
      </c>
      <c r="MQ6" s="112" t="s">
        <v>122</v>
      </c>
      <c r="MR6" s="112" t="s">
        <v>122</v>
      </c>
      <c r="MS6" s="112" t="s">
        <v>122</v>
      </c>
      <c r="MT6" s="112" t="s">
        <v>122</v>
      </c>
      <c r="MU6" s="112" t="s">
        <v>122</v>
      </c>
      <c r="MV6" s="112" t="s">
        <v>122</v>
      </c>
      <c r="MW6" s="112" t="s">
        <v>122</v>
      </c>
      <c r="MX6" s="112" t="s">
        <v>122</v>
      </c>
      <c r="MY6" s="112" t="s">
        <v>122</v>
      </c>
      <c r="MZ6" s="112" t="s">
        <v>122</v>
      </c>
      <c r="NA6" s="112" t="s">
        <v>122</v>
      </c>
      <c r="NB6" s="112" t="s">
        <v>122</v>
      </c>
      <c r="NC6" s="112" t="s">
        <v>122</v>
      </c>
      <c r="ND6" s="112" t="s">
        <v>122</v>
      </c>
      <c r="NE6" s="112" t="s">
        <v>122</v>
      </c>
      <c r="NF6" s="112" t="s">
        <v>122</v>
      </c>
      <c r="NG6" s="112" t="s">
        <v>122</v>
      </c>
      <c r="NH6" s="112" t="s">
        <v>122</v>
      </c>
      <c r="NI6" s="112" t="s">
        <v>122</v>
      </c>
    </row>
    <row r="7" spans="1:373" ht="15.75" customHeight="1" thickBot="1" x14ac:dyDescent="0.3">
      <c r="A7" s="323"/>
      <c r="B7" s="326"/>
      <c r="C7" s="327"/>
      <c r="D7" s="35">
        <v>1</v>
      </c>
      <c r="E7" s="36">
        <v>2</v>
      </c>
      <c r="F7" s="36">
        <v>3</v>
      </c>
      <c r="G7" s="36">
        <v>4</v>
      </c>
      <c r="H7" s="36">
        <v>5</v>
      </c>
      <c r="I7" s="36">
        <v>6</v>
      </c>
      <c r="J7" s="36">
        <v>7</v>
      </c>
      <c r="K7" s="36">
        <v>8</v>
      </c>
      <c r="L7" s="36">
        <v>9</v>
      </c>
      <c r="M7" s="36">
        <v>10</v>
      </c>
      <c r="N7" s="36">
        <v>11</v>
      </c>
      <c r="O7" s="36">
        <v>12</v>
      </c>
      <c r="P7" s="36">
        <v>13</v>
      </c>
      <c r="Q7" s="36">
        <v>14</v>
      </c>
      <c r="R7" s="36">
        <v>15</v>
      </c>
      <c r="S7" s="36">
        <v>16</v>
      </c>
      <c r="T7" s="36">
        <v>17</v>
      </c>
      <c r="U7" s="36">
        <v>18</v>
      </c>
      <c r="V7" s="36">
        <v>19</v>
      </c>
      <c r="W7" s="36">
        <v>20</v>
      </c>
      <c r="X7" s="36">
        <v>21</v>
      </c>
      <c r="Y7" s="36">
        <v>22</v>
      </c>
      <c r="Z7" s="36">
        <v>23</v>
      </c>
      <c r="AA7" s="36">
        <v>24</v>
      </c>
      <c r="AB7" s="36">
        <v>25</v>
      </c>
      <c r="AC7" s="36">
        <v>26</v>
      </c>
      <c r="AD7" s="36">
        <v>27</v>
      </c>
      <c r="AE7" s="36">
        <v>28</v>
      </c>
      <c r="AF7" s="36">
        <v>29</v>
      </c>
      <c r="AG7" s="36">
        <v>30</v>
      </c>
      <c r="AH7" s="36">
        <v>31</v>
      </c>
      <c r="AI7" s="36">
        <v>32</v>
      </c>
      <c r="AJ7" s="36">
        <v>33</v>
      </c>
      <c r="AK7" s="36">
        <v>34</v>
      </c>
      <c r="AL7" s="36">
        <v>35</v>
      </c>
      <c r="AM7" s="36">
        <v>36</v>
      </c>
      <c r="AN7" s="36">
        <v>37</v>
      </c>
      <c r="AO7" s="36">
        <v>38</v>
      </c>
      <c r="AP7" s="36">
        <v>39</v>
      </c>
      <c r="AQ7" s="36">
        <v>40</v>
      </c>
      <c r="AR7" s="36">
        <v>41</v>
      </c>
      <c r="AS7" s="36">
        <v>42</v>
      </c>
      <c r="AT7" s="36">
        <v>43</v>
      </c>
      <c r="AU7" s="36">
        <v>44</v>
      </c>
      <c r="AV7" s="36">
        <v>45</v>
      </c>
      <c r="AW7" s="36">
        <v>46</v>
      </c>
      <c r="AX7" s="36">
        <v>47</v>
      </c>
      <c r="AY7" s="36">
        <v>48</v>
      </c>
      <c r="AZ7" s="36">
        <v>49</v>
      </c>
      <c r="BA7" s="36">
        <v>50</v>
      </c>
      <c r="BB7" s="36">
        <v>51</v>
      </c>
      <c r="BC7" s="36">
        <v>52</v>
      </c>
      <c r="BD7" s="36">
        <v>53</v>
      </c>
      <c r="BE7" s="36">
        <v>54</v>
      </c>
      <c r="BF7" s="36">
        <v>55</v>
      </c>
      <c r="BG7" s="36">
        <v>56</v>
      </c>
      <c r="BH7" s="36">
        <v>57</v>
      </c>
      <c r="BI7" s="36">
        <v>58</v>
      </c>
      <c r="BJ7" s="36">
        <v>59</v>
      </c>
      <c r="BK7" s="36">
        <v>60</v>
      </c>
      <c r="BL7" s="36">
        <v>61</v>
      </c>
      <c r="BM7" s="36">
        <v>62</v>
      </c>
      <c r="BN7" s="36">
        <v>63</v>
      </c>
      <c r="BO7" s="36">
        <v>64</v>
      </c>
      <c r="BP7" s="36">
        <v>65</v>
      </c>
      <c r="BQ7" s="36">
        <v>66</v>
      </c>
      <c r="BR7" s="36">
        <v>67</v>
      </c>
      <c r="BS7" s="36">
        <v>68</v>
      </c>
      <c r="BT7" s="36">
        <v>69</v>
      </c>
      <c r="BU7" s="36">
        <v>70</v>
      </c>
      <c r="BV7" s="36">
        <v>71</v>
      </c>
      <c r="BW7" s="36">
        <v>72</v>
      </c>
      <c r="BX7" s="36">
        <v>73</v>
      </c>
      <c r="BY7" s="36">
        <v>74</v>
      </c>
      <c r="BZ7" s="36">
        <v>75</v>
      </c>
      <c r="CA7" s="36">
        <v>76</v>
      </c>
      <c r="CB7" s="36">
        <v>77</v>
      </c>
      <c r="CC7" s="36">
        <v>78</v>
      </c>
      <c r="CD7" s="36">
        <v>79</v>
      </c>
      <c r="CE7" s="36">
        <v>80</v>
      </c>
      <c r="CF7" s="36">
        <v>81</v>
      </c>
      <c r="CG7" s="36">
        <v>82</v>
      </c>
      <c r="CH7" s="36">
        <v>83</v>
      </c>
      <c r="CI7" s="36">
        <v>84</v>
      </c>
      <c r="CJ7" s="36">
        <v>85</v>
      </c>
      <c r="CK7" s="36">
        <v>86</v>
      </c>
      <c r="CL7" s="36">
        <v>87</v>
      </c>
      <c r="CM7" s="36">
        <v>88</v>
      </c>
      <c r="CN7" s="36">
        <v>89</v>
      </c>
      <c r="CO7" s="36">
        <v>90</v>
      </c>
      <c r="CP7" s="36">
        <v>91</v>
      </c>
      <c r="CQ7" s="36">
        <v>92</v>
      </c>
      <c r="CR7" s="36">
        <v>93</v>
      </c>
      <c r="CS7" s="36">
        <v>94</v>
      </c>
      <c r="CT7" s="36">
        <v>95</v>
      </c>
      <c r="CU7" s="36">
        <v>96</v>
      </c>
      <c r="CV7" s="36">
        <v>97</v>
      </c>
      <c r="CW7" s="36">
        <v>98</v>
      </c>
      <c r="CX7" s="36">
        <v>99</v>
      </c>
      <c r="CY7" s="36">
        <v>100</v>
      </c>
      <c r="CZ7" s="36">
        <v>101</v>
      </c>
      <c r="DA7" s="36">
        <v>102</v>
      </c>
      <c r="DB7" s="36">
        <v>103</v>
      </c>
      <c r="DC7" s="36">
        <v>104</v>
      </c>
      <c r="DD7" s="36">
        <v>105</v>
      </c>
      <c r="DE7" s="36">
        <v>106</v>
      </c>
      <c r="DF7" s="36">
        <v>107</v>
      </c>
      <c r="DG7" s="36">
        <v>108</v>
      </c>
      <c r="DH7" s="36">
        <v>109</v>
      </c>
      <c r="DI7" s="36">
        <v>110</v>
      </c>
      <c r="DJ7" s="36">
        <v>111</v>
      </c>
      <c r="DK7" s="36">
        <v>112</v>
      </c>
      <c r="DL7" s="36">
        <v>113</v>
      </c>
      <c r="DM7" s="36">
        <v>114</v>
      </c>
      <c r="DN7" s="36">
        <v>115</v>
      </c>
      <c r="DO7" s="36">
        <v>116</v>
      </c>
      <c r="DP7" s="36">
        <v>117</v>
      </c>
      <c r="DQ7" s="36">
        <v>118</v>
      </c>
      <c r="DR7" s="36">
        <v>119</v>
      </c>
      <c r="DS7" s="36">
        <v>120</v>
      </c>
      <c r="DT7" s="36">
        <v>121</v>
      </c>
      <c r="DU7" s="36">
        <v>122</v>
      </c>
      <c r="DV7" s="36">
        <v>123</v>
      </c>
      <c r="DW7" s="36">
        <v>124</v>
      </c>
      <c r="DX7" s="36">
        <v>125</v>
      </c>
      <c r="DY7" s="36">
        <v>126</v>
      </c>
      <c r="DZ7" s="36">
        <v>127</v>
      </c>
      <c r="EA7" s="36">
        <v>128</v>
      </c>
      <c r="EB7" s="36">
        <v>129</v>
      </c>
      <c r="EC7" s="36">
        <v>130</v>
      </c>
      <c r="ED7" s="36">
        <v>131</v>
      </c>
      <c r="EE7" s="36">
        <v>132</v>
      </c>
      <c r="EF7" s="36">
        <v>133</v>
      </c>
      <c r="EG7" s="36">
        <v>134</v>
      </c>
      <c r="EH7" s="36">
        <v>135</v>
      </c>
      <c r="EI7" s="36">
        <v>136</v>
      </c>
      <c r="EJ7" s="36">
        <v>137</v>
      </c>
      <c r="EK7" s="36">
        <v>138</v>
      </c>
      <c r="EL7" s="36">
        <v>139</v>
      </c>
      <c r="EM7" s="36">
        <v>140</v>
      </c>
      <c r="EN7" s="36">
        <v>141</v>
      </c>
      <c r="EO7" s="36">
        <v>142</v>
      </c>
      <c r="EP7" s="36">
        <v>143</v>
      </c>
      <c r="EQ7" s="36">
        <v>144</v>
      </c>
      <c r="ER7" s="36">
        <v>145</v>
      </c>
      <c r="ES7" s="36">
        <v>146</v>
      </c>
      <c r="ET7" s="36">
        <v>147</v>
      </c>
      <c r="EU7" s="36">
        <v>148</v>
      </c>
      <c r="EV7" s="36">
        <v>149</v>
      </c>
      <c r="EW7" s="36">
        <v>150</v>
      </c>
      <c r="EX7" s="36">
        <v>151</v>
      </c>
      <c r="EY7" s="36">
        <v>152</v>
      </c>
      <c r="EZ7" s="36">
        <v>153</v>
      </c>
      <c r="FA7" s="36">
        <v>154</v>
      </c>
      <c r="FB7" s="36">
        <v>155</v>
      </c>
      <c r="FC7" s="36">
        <v>156</v>
      </c>
      <c r="FD7" s="36">
        <v>157</v>
      </c>
      <c r="FE7" s="36">
        <v>158</v>
      </c>
      <c r="FF7" s="36">
        <v>159</v>
      </c>
      <c r="FG7" s="36">
        <v>160</v>
      </c>
      <c r="FH7" s="36">
        <v>161</v>
      </c>
      <c r="FI7" s="36">
        <v>162</v>
      </c>
      <c r="FJ7" s="36">
        <v>163</v>
      </c>
      <c r="FK7" s="36">
        <v>164</v>
      </c>
      <c r="FL7" s="36">
        <v>165</v>
      </c>
      <c r="FM7" s="36">
        <v>166</v>
      </c>
      <c r="FN7" s="328"/>
      <c r="FO7" s="114">
        <v>2</v>
      </c>
      <c r="FP7" s="114">
        <v>3</v>
      </c>
      <c r="FQ7" s="114">
        <v>4</v>
      </c>
      <c r="FR7" s="114">
        <v>5</v>
      </c>
      <c r="FS7" s="114">
        <v>6</v>
      </c>
      <c r="FT7" s="114">
        <v>7</v>
      </c>
      <c r="FU7" s="114">
        <v>8</v>
      </c>
      <c r="FV7" s="114">
        <v>9</v>
      </c>
      <c r="FW7" s="114">
        <v>10</v>
      </c>
      <c r="FX7" s="114">
        <v>11</v>
      </c>
      <c r="FY7" s="114">
        <v>12</v>
      </c>
      <c r="FZ7" s="114">
        <v>13</v>
      </c>
      <c r="GA7" s="114">
        <v>14</v>
      </c>
      <c r="GB7" s="114">
        <v>15</v>
      </c>
      <c r="GC7" s="114">
        <v>16</v>
      </c>
      <c r="GD7" s="114">
        <v>17</v>
      </c>
      <c r="GE7" s="114">
        <v>18</v>
      </c>
      <c r="GF7" s="114">
        <v>19</v>
      </c>
      <c r="GG7" s="114">
        <v>20</v>
      </c>
      <c r="GH7" s="114">
        <v>21</v>
      </c>
      <c r="GI7" s="114">
        <v>22</v>
      </c>
      <c r="GJ7" s="114">
        <v>23</v>
      </c>
      <c r="GK7" s="114">
        <v>24</v>
      </c>
      <c r="GL7" s="114">
        <v>25</v>
      </c>
      <c r="GM7" s="114">
        <v>26</v>
      </c>
      <c r="GN7" s="114">
        <v>27</v>
      </c>
      <c r="GO7" s="114">
        <v>28</v>
      </c>
      <c r="GP7" s="114">
        <v>29</v>
      </c>
      <c r="GQ7" s="114">
        <v>30</v>
      </c>
      <c r="GR7" s="114">
        <v>31</v>
      </c>
      <c r="GS7" s="114">
        <v>32</v>
      </c>
      <c r="GT7" s="114">
        <v>3</v>
      </c>
      <c r="GU7" s="114">
        <v>4</v>
      </c>
      <c r="GV7" s="114">
        <v>5</v>
      </c>
      <c r="GW7" s="114">
        <v>6</v>
      </c>
      <c r="GX7" s="114">
        <v>7</v>
      </c>
      <c r="GY7" s="114">
        <v>8</v>
      </c>
      <c r="GZ7" s="114">
        <v>9</v>
      </c>
      <c r="HA7" s="114">
        <v>10</v>
      </c>
      <c r="HB7" s="114">
        <v>11</v>
      </c>
      <c r="HC7" s="114">
        <v>12</v>
      </c>
      <c r="HD7" s="114">
        <v>13</v>
      </c>
      <c r="HE7" s="114">
        <v>14</v>
      </c>
      <c r="HF7" s="114">
        <v>15</v>
      </c>
      <c r="HG7" s="114">
        <v>16</v>
      </c>
      <c r="HH7" s="114">
        <v>17</v>
      </c>
      <c r="HI7" s="114">
        <v>18</v>
      </c>
      <c r="HJ7" s="114">
        <v>19</v>
      </c>
      <c r="HK7" s="114">
        <v>20</v>
      </c>
      <c r="HL7" s="114">
        <v>21</v>
      </c>
      <c r="HM7" s="114">
        <v>22</v>
      </c>
      <c r="HN7" s="114">
        <v>23</v>
      </c>
      <c r="HO7" s="114">
        <v>24</v>
      </c>
      <c r="HP7" s="114">
        <v>25</v>
      </c>
      <c r="HQ7" s="114">
        <v>26</v>
      </c>
      <c r="HR7" s="114">
        <v>27</v>
      </c>
      <c r="HS7" s="114">
        <v>28</v>
      </c>
      <c r="HT7" s="114">
        <v>29</v>
      </c>
      <c r="HU7" s="114">
        <v>30</v>
      </c>
      <c r="HV7" s="114">
        <v>31</v>
      </c>
      <c r="HW7" s="114">
        <v>32</v>
      </c>
      <c r="HX7" s="114">
        <v>33</v>
      </c>
      <c r="HY7" s="114">
        <v>34</v>
      </c>
      <c r="HZ7" s="114">
        <v>35</v>
      </c>
      <c r="IA7" s="114">
        <v>36</v>
      </c>
      <c r="IB7" s="114">
        <v>37</v>
      </c>
      <c r="IC7" s="114">
        <v>38</v>
      </c>
      <c r="ID7" s="114">
        <v>39</v>
      </c>
      <c r="IE7" s="114">
        <v>40</v>
      </c>
      <c r="IF7" s="114">
        <v>41</v>
      </c>
      <c r="IG7" s="114">
        <v>42</v>
      </c>
      <c r="IH7" s="114">
        <v>43</v>
      </c>
      <c r="II7" s="114">
        <v>44</v>
      </c>
      <c r="IJ7" s="114">
        <v>45</v>
      </c>
      <c r="IK7" s="114">
        <v>46</v>
      </c>
      <c r="IL7" s="114">
        <v>47</v>
      </c>
      <c r="IM7" s="114">
        <v>48</v>
      </c>
      <c r="IN7" s="114">
        <v>49</v>
      </c>
      <c r="IO7" s="114">
        <v>50</v>
      </c>
      <c r="IP7" s="114">
        <v>51</v>
      </c>
      <c r="IQ7" s="114">
        <v>52</v>
      </c>
      <c r="IR7" s="114">
        <v>53</v>
      </c>
      <c r="IS7" s="114">
        <v>54</v>
      </c>
      <c r="IT7" s="114">
        <v>55</v>
      </c>
      <c r="IU7" s="114">
        <v>56</v>
      </c>
      <c r="IV7" s="114">
        <v>57</v>
      </c>
      <c r="IW7" s="114">
        <v>3</v>
      </c>
      <c r="IX7" s="114">
        <v>4</v>
      </c>
      <c r="IY7" s="114">
        <v>5</v>
      </c>
      <c r="IZ7" s="114">
        <v>6</v>
      </c>
      <c r="JA7" s="114">
        <v>7</v>
      </c>
      <c r="JB7" s="114">
        <v>8</v>
      </c>
      <c r="JC7" s="114">
        <v>9</v>
      </c>
      <c r="JD7" s="114">
        <v>10</v>
      </c>
      <c r="JE7" s="114">
        <v>11</v>
      </c>
      <c r="JF7" s="114">
        <v>12</v>
      </c>
      <c r="JG7" s="114">
        <v>13</v>
      </c>
      <c r="JH7" s="114">
        <v>14</v>
      </c>
      <c r="JI7" s="114">
        <v>15</v>
      </c>
      <c r="JJ7" s="114">
        <v>16</v>
      </c>
      <c r="JK7" s="114">
        <v>17</v>
      </c>
      <c r="JL7" s="114">
        <v>18</v>
      </c>
      <c r="JM7" s="114">
        <v>19</v>
      </c>
      <c r="JN7" s="114">
        <v>20</v>
      </c>
      <c r="JO7" s="114">
        <v>21</v>
      </c>
      <c r="JP7" s="114">
        <v>22</v>
      </c>
      <c r="JQ7" s="114">
        <v>23</v>
      </c>
      <c r="JR7" s="114">
        <v>24</v>
      </c>
      <c r="JS7" s="114">
        <v>25</v>
      </c>
      <c r="JT7" s="114">
        <v>26</v>
      </c>
      <c r="JU7" s="114">
        <v>27</v>
      </c>
      <c r="JV7" s="114">
        <v>28</v>
      </c>
      <c r="JW7" s="114">
        <v>29</v>
      </c>
      <c r="JX7" s="114">
        <v>30</v>
      </c>
      <c r="JY7" s="114">
        <v>31</v>
      </c>
      <c r="JZ7" s="114">
        <v>32</v>
      </c>
      <c r="KA7" s="114">
        <v>33</v>
      </c>
      <c r="KB7" s="114">
        <v>34</v>
      </c>
      <c r="KC7" s="114">
        <v>35</v>
      </c>
      <c r="KD7" s="114">
        <v>36</v>
      </c>
      <c r="KE7" s="114">
        <v>37</v>
      </c>
      <c r="KF7" s="114">
        <v>38</v>
      </c>
      <c r="KG7" s="114">
        <v>39</v>
      </c>
      <c r="KH7" s="114">
        <v>40</v>
      </c>
      <c r="KI7" s="114">
        <v>41</v>
      </c>
      <c r="KJ7" s="114">
        <v>42</v>
      </c>
      <c r="KK7" s="114">
        <v>43</v>
      </c>
      <c r="KL7" s="114">
        <v>44</v>
      </c>
      <c r="KM7" s="114">
        <v>45</v>
      </c>
      <c r="KN7" s="114">
        <v>46</v>
      </c>
      <c r="KO7" s="114">
        <v>47</v>
      </c>
      <c r="KP7" s="114">
        <v>48</v>
      </c>
      <c r="KQ7" s="114">
        <v>49</v>
      </c>
      <c r="KR7" s="114">
        <v>50</v>
      </c>
      <c r="KS7" s="114">
        <v>51</v>
      </c>
      <c r="KT7" s="114">
        <v>52</v>
      </c>
      <c r="KU7" s="114">
        <v>53</v>
      </c>
      <c r="KV7" s="114">
        <v>54</v>
      </c>
      <c r="KW7" s="114">
        <v>55</v>
      </c>
      <c r="KX7" s="114">
        <v>56</v>
      </c>
      <c r="KY7" s="114">
        <v>57</v>
      </c>
      <c r="KZ7" s="114">
        <v>3</v>
      </c>
      <c r="LA7" s="114">
        <v>4</v>
      </c>
      <c r="LB7" s="114">
        <v>5</v>
      </c>
      <c r="LC7" s="114">
        <v>6</v>
      </c>
      <c r="LD7" s="114">
        <v>7</v>
      </c>
      <c r="LE7" s="114">
        <v>8</v>
      </c>
      <c r="LF7" s="114">
        <v>9</v>
      </c>
      <c r="LG7" s="114">
        <v>10</v>
      </c>
      <c r="LH7" s="114">
        <v>11</v>
      </c>
      <c r="LI7" s="114">
        <v>3</v>
      </c>
      <c r="LJ7" s="114">
        <v>4</v>
      </c>
      <c r="LK7" s="114">
        <v>5</v>
      </c>
      <c r="LL7" s="114">
        <v>6</v>
      </c>
      <c r="LM7" s="114">
        <v>7</v>
      </c>
      <c r="LN7" s="114">
        <v>8</v>
      </c>
      <c r="LO7" s="114">
        <v>9</v>
      </c>
      <c r="LP7" s="114">
        <v>10</v>
      </c>
      <c r="LQ7" s="114">
        <v>11</v>
      </c>
      <c r="LR7" s="114">
        <v>3</v>
      </c>
      <c r="LS7" s="114">
        <v>4</v>
      </c>
      <c r="LT7" s="114">
        <v>5</v>
      </c>
      <c r="LU7" s="114">
        <v>6</v>
      </c>
      <c r="LV7" s="114">
        <v>7</v>
      </c>
      <c r="LW7" s="114">
        <v>8</v>
      </c>
      <c r="LX7" s="114">
        <v>11</v>
      </c>
      <c r="LY7" s="114">
        <v>3</v>
      </c>
      <c r="LZ7" s="114">
        <v>4</v>
      </c>
      <c r="MA7" s="114">
        <v>5</v>
      </c>
      <c r="MB7" s="114">
        <v>6</v>
      </c>
      <c r="MC7" s="114">
        <v>7</v>
      </c>
      <c r="MD7" s="114">
        <v>8</v>
      </c>
      <c r="ME7" s="114">
        <v>11</v>
      </c>
      <c r="MF7" s="114">
        <v>2</v>
      </c>
      <c r="MG7" s="114">
        <v>3</v>
      </c>
      <c r="MH7" s="114">
        <v>4</v>
      </c>
      <c r="MI7" s="114">
        <v>5</v>
      </c>
      <c r="MJ7" s="114">
        <v>6</v>
      </c>
      <c r="MK7" s="114">
        <v>7</v>
      </c>
      <c r="ML7" s="114">
        <v>8</v>
      </c>
      <c r="MM7" s="114">
        <v>9</v>
      </c>
      <c r="MN7" s="114">
        <v>10</v>
      </c>
      <c r="MO7" s="114">
        <v>11</v>
      </c>
      <c r="MP7" s="114">
        <v>2</v>
      </c>
      <c r="MQ7" s="114">
        <v>3</v>
      </c>
      <c r="MR7" s="114">
        <v>4</v>
      </c>
      <c r="MS7" s="114">
        <v>5</v>
      </c>
      <c r="MT7" s="114">
        <v>6</v>
      </c>
      <c r="MU7" s="114">
        <v>7</v>
      </c>
      <c r="MV7" s="114">
        <v>8</v>
      </c>
      <c r="MW7" s="114">
        <v>9</v>
      </c>
      <c r="MX7" s="114">
        <v>10</v>
      </c>
      <c r="MY7" s="114">
        <v>11</v>
      </c>
      <c r="MZ7" s="114">
        <v>12</v>
      </c>
      <c r="NA7" s="114">
        <v>13</v>
      </c>
      <c r="NB7" s="114">
        <v>14</v>
      </c>
      <c r="NC7" s="114">
        <v>15</v>
      </c>
      <c r="ND7" s="114">
        <v>16</v>
      </c>
      <c r="NE7" s="114">
        <v>17</v>
      </c>
      <c r="NF7" s="114">
        <v>18</v>
      </c>
      <c r="NG7" s="114">
        <v>19</v>
      </c>
      <c r="NH7" s="114">
        <v>20</v>
      </c>
      <c r="NI7" s="114">
        <v>21</v>
      </c>
    </row>
    <row r="8" spans="1:373" ht="44.25" customHeight="1" thickBot="1" x14ac:dyDescent="0.3">
      <c r="A8" s="116">
        <v>1</v>
      </c>
      <c r="B8" s="17" t="str">
        <f>IF('Таблица для заполнения'!B8=0,"",'Таблица для заполнения'!B8)</f>
        <v/>
      </c>
      <c r="C8" s="37" t="b">
        <f t="shared" ref="C8:C53" si="0">AND(D8:FN8)</f>
        <v>1</v>
      </c>
      <c r="D8" s="35" t="b">
        <f>'Таблица для заполнения'!F8=0</f>
        <v>1</v>
      </c>
      <c r="E8" s="119" t="b">
        <f>'Таблица для заполнения'!G8=0</f>
        <v>1</v>
      </c>
      <c r="F8" s="36" t="b">
        <f>'Таблица для заполнения'!H8&lt;='Таблица для заполнения'!E8</f>
        <v>1</v>
      </c>
      <c r="G8" s="36" t="b">
        <f>'Таблица для заполнения'!I8&lt;='Таблица для заполнения'!E8</f>
        <v>1</v>
      </c>
      <c r="H8" s="36" t="b">
        <f>'Таблица для заполнения'!E8&gt;='Таблица для заполнения'!J8+'Таблица для заполнения'!K8</f>
        <v>1</v>
      </c>
      <c r="I8" s="36" t="b">
        <f>'Таблица для заполнения'!E8='Таблица для заполнения'!L8+'Таблица для заполнения'!M8+'Таблица для заполнения'!N8</f>
        <v>1</v>
      </c>
      <c r="J8" s="36" t="b">
        <f>'Таблица для заполнения'!M8&lt;='Таблица для заполнения'!R8</f>
        <v>1</v>
      </c>
      <c r="K8" s="36" t="b">
        <f>'Таблица для заполнения'!O8=0</f>
        <v>1</v>
      </c>
      <c r="L8" s="36" t="b">
        <f>'Таблица для заполнения'!O8&gt;='Таблица для заполнения'!P8+'Таблица для заполнения'!Q8</f>
        <v>1</v>
      </c>
      <c r="M8" s="36" t="b">
        <f>'Таблица для заполнения'!R8&lt;='Таблица для заполнения'!O8</f>
        <v>1</v>
      </c>
      <c r="N8" s="36" t="b">
        <f>'Таблица для заполнения'!O8&gt;='Таблица для заполнения'!S8+'Таблица для заполнения'!U8</f>
        <v>1</v>
      </c>
      <c r="O8" s="36" t="b">
        <f>OR(AND('Таблица для заполнения'!S8&gt;0,'Таблица для заполнения'!T8&gt;0),AND('Таблица для заполнения'!S8=0,'Таблица для заполнения'!T8=0))</f>
        <v>1</v>
      </c>
      <c r="P8" s="36" t="b">
        <f>OR(AND('Таблица для заполнения'!U8&gt;0,'Таблица для заполнения'!V8&gt;0),AND('Таблица для заполнения'!U8=0,'Таблица для заполнения'!V8=0))</f>
        <v>1</v>
      </c>
      <c r="Q8" s="36" t="b">
        <f>'Таблица для заполнения'!W8&lt;='Таблица для заполнения'!U8</f>
        <v>1</v>
      </c>
      <c r="R8" s="36" t="b">
        <f>'Таблица для заполнения'!V8&gt;='Таблица для заполнения'!X8+'Таблица для заполнения'!Y8</f>
        <v>1</v>
      </c>
      <c r="S8" s="36" t="b">
        <f>'Таблица для заполнения'!AB8&lt;='Таблица для заполнения'!AA8</f>
        <v>1</v>
      </c>
      <c r="T8" s="36" t="b">
        <f>'Таблица для заполнения'!AD8&lt;='Таблица для заполнения'!AC8</f>
        <v>1</v>
      </c>
      <c r="U8" s="36" t="b">
        <f>OR('Таблица для заполнения'!AA8=0,'Таблица для заполнения'!AA8=1)</f>
        <v>1</v>
      </c>
      <c r="V8" s="36" t="b">
        <f>OR('Таблица для заполнения'!AB8=0,'Таблица для заполнения'!AB8=1)</f>
        <v>1</v>
      </c>
      <c r="W8" s="36" t="b">
        <f>OR('Таблица для заполнения'!AC8=0,'Таблица для заполнения'!AC8=1)</f>
        <v>1</v>
      </c>
      <c r="X8" s="36" t="b">
        <f>OR('Таблица для заполнения'!AD8=0,'Таблица для заполнения'!AD8=1)</f>
        <v>1</v>
      </c>
      <c r="Y8" s="36" t="b">
        <f>'Таблица для заполнения'!AG8&lt;='Таблица для заполнения'!AF8</f>
        <v>1</v>
      </c>
      <c r="Z8" s="36" t="b">
        <f>'Таблица для заполнения'!AI8&lt;='Таблица для заполнения'!AH8</f>
        <v>1</v>
      </c>
      <c r="AA8" s="36" t="b">
        <f>'Таблица для заполнения'!AJ8='Таблица для заполнения'!AM8+'Таблица для заполнения'!AO8</f>
        <v>1</v>
      </c>
      <c r="AB8" s="36" t="b">
        <f>'Таблица для заполнения'!AJ8&gt;='Таблица для заполнения'!AK8+'Таблица для заполнения'!AL8</f>
        <v>1</v>
      </c>
      <c r="AC8" s="36" t="b">
        <f>'Таблица для заполнения'!AN8&lt;='Таблица для заполнения'!AJ8</f>
        <v>1</v>
      </c>
      <c r="AD8" s="36" t="b">
        <f>OR(AND('Таблица для заполнения'!AO8='Таблица для заполнения'!AJ8,AND('Таблица для заполнения'!AK8='Таблица для заполнения'!AP8,'Таблица для заполнения'!AL8='Таблица для заполнения'!AQ8)),'Таблица для заполнения'!AO8&lt;'Таблица для заполнения'!AJ8)</f>
        <v>1</v>
      </c>
      <c r="AE8" s="36" t="b">
        <f>OR(AND('Таблица для заполнения'!AJ8='Таблица для заполнения'!AO8,'Таблица для заполнения'!CM8='Таблица для заполнения'!CR8),AND('Таблица для заполнения'!AJ8&gt;'Таблица для заполнения'!AO8,'Таблица для заполнения'!CM8&gt;'Таблица для заполнения'!CR8))</f>
        <v>1</v>
      </c>
      <c r="AF8" s="36" t="b">
        <f>OR(AND('Таблица для заполнения'!AO8='Таблица для заполнения'!AR8,'Таблица для заполнения'!CR8='Таблица для заполнения'!CU8),AND('Таблица для заполнения'!AO8&gt;'Таблица для заполнения'!AR8,'Таблица для заполнения'!CR8&gt;'Таблица для заполнения'!CU8))</f>
        <v>1</v>
      </c>
      <c r="AG8" s="36" t="b">
        <f>'Таблица для заполнения'!AP8&lt;='Таблица для заполнения'!AK8</f>
        <v>1</v>
      </c>
      <c r="AH8" s="36" t="b">
        <f>'Таблица для заполнения'!AO8&gt;='Таблица для заполнения'!AP8+'Таблица для заполнения'!AQ8</f>
        <v>1</v>
      </c>
      <c r="AI8" s="36" t="b">
        <f>'Таблица для заполнения'!AM8&gt;=('Таблица для заполнения'!AK8+'Таблица для заполнения'!AL8)-('Таблица для заполнения'!AP8+'Таблица для заполнения'!AQ8)</f>
        <v>1</v>
      </c>
      <c r="AJ8" s="36" t="b">
        <f>'Таблица для заполнения'!AQ8&lt;='Таблица для заполнения'!AL8</f>
        <v>1</v>
      </c>
      <c r="AK8" s="36" t="b">
        <f>'Таблица для заполнения'!AO8&gt;='Таблица для заполнения'!AR8+'Таблица для заполнения'!AV8+'Таблица для заполнения'!AW8</f>
        <v>1</v>
      </c>
      <c r="AL8" s="36" t="b">
        <f>OR(AND('Таблица для заполнения'!AR8='Таблица для заполнения'!AO8,AND('Таблица для заполнения'!AP8='Таблица для заполнения'!AS8,'Таблица для заполнения'!AQ8='Таблица для заполнения'!AT8)),'Таблица для заполнения'!AR8&lt;'Таблица для заполнения'!AO8)</f>
        <v>1</v>
      </c>
      <c r="AM8" s="36" t="b">
        <f>'Таблица для заполнения'!AS8&lt;='Таблица для заполнения'!AP8</f>
        <v>1</v>
      </c>
      <c r="AN8" s="36" t="b">
        <f>'Таблица для заполнения'!AR8&gt;='Таблица для заполнения'!AS8+'Таблица для заполнения'!AT8</f>
        <v>1</v>
      </c>
      <c r="AO8" s="36" t="b">
        <f>('Таблица для заполнения'!AO8-'Таблица для заполнения'!AR8)&gt;=('Таблица для заполнения'!AP8+'Таблица для заполнения'!AQ8)-('Таблица для заполнения'!AS8+'Таблица для заполнения'!AT8)</f>
        <v>1</v>
      </c>
      <c r="AP8" s="36" t="b">
        <f>'Таблица для заполнения'!AT8&lt;='Таблица для заполнения'!AQ8</f>
        <v>1</v>
      </c>
      <c r="AQ8" s="36" t="b">
        <f>'Таблица для заполнения'!AU8&lt;='Таблица для заполнения'!AR8</f>
        <v>1</v>
      </c>
      <c r="AR8" s="36" t="b">
        <f>'Таблица для заполнения'!AR8='Таблица для заполнения'!AX8+'Таблица для заполнения'!BF8+'Таблица для заполнения'!BK8+'Таблица для заполнения'!BV8+'Таблица для заполнения'!CA8+'Таблица для заполнения'!CB8+'Таблица для заполнения'!CC8+'Таблица для заполнения'!CD8+'Таблица для заполнения'!CE8+'Таблица для заполнения'!CF8</f>
        <v>1</v>
      </c>
      <c r="AS8" s="36" t="b">
        <f>'Таблица для заполнения'!AX8&gt;='Таблица для заполнения'!AY8+'Таблица для заполнения'!BB8+'Таблица для заполнения'!BE8</f>
        <v>1</v>
      </c>
      <c r="AT8" s="36" t="b">
        <f>'Таблица для заполнения'!AY8='Таблица для заполнения'!AZ8+'Таблица для заполнения'!BA8</f>
        <v>1</v>
      </c>
      <c r="AU8" s="36" t="b">
        <f>'Таблица для заполнения'!BB8='Таблица для заполнения'!BC8+'Таблица для заполнения'!BD8</f>
        <v>1</v>
      </c>
      <c r="AV8" s="36" t="b">
        <f>'Таблица для заполнения'!BF8&gt;='Таблица для заполнения'!BG8+'Таблица для заполнения'!BH8+'Таблица для заполнения'!BI8+'Таблица для заполнения'!BJ8</f>
        <v>1</v>
      </c>
      <c r="AW8" s="36" t="b">
        <f>'Таблица для заполнения'!BK8&gt;='Таблица для заполнения'!BL8+'Таблица для заполнения'!BQ8</f>
        <v>1</v>
      </c>
      <c r="AX8" s="36" t="b">
        <f>'Таблица для заполнения'!BL8&gt;='Таблица для заполнения'!BM8+'Таблица для заполнения'!BN8+'Таблица для заполнения'!BO8+'Таблица для заполнения'!BP8</f>
        <v>1</v>
      </c>
      <c r="AY8" s="36" t="b">
        <f>'Таблица для заполнения'!BQ8&gt;='Таблица для заполнения'!BR8+'Таблица для заполнения'!BS8+'Таблица для заполнения'!BT8+'Таблица для заполнения'!BU8</f>
        <v>1</v>
      </c>
      <c r="AZ8" s="36" t="b">
        <f>'Таблица для заполнения'!BV8&gt;='Таблица для заполнения'!BW8+'Таблица для заполнения'!BX8+'Таблица для заполнения'!BY8+'Таблица для заполнения'!BZ8</f>
        <v>1</v>
      </c>
      <c r="BA8" s="36" t="b">
        <f>'Таблица для заполнения'!CG8+'Таблица для заполнения'!CH8&lt;='Таблица для заполнения'!AO8</f>
        <v>1</v>
      </c>
      <c r="BB8" s="36" t="b">
        <f>'Таблица для заполнения'!CI8&lt;='Таблица для заполнения'!AO8</f>
        <v>1</v>
      </c>
      <c r="BC8" s="36" t="b">
        <f>'Таблица для заполнения'!CJ8&lt;='Таблица для заполнения'!AO8</f>
        <v>1</v>
      </c>
      <c r="BD8" s="36" t="b">
        <f>'Таблица для заполнения'!CK8&lt;='Таблица для заполнения'!AO8</f>
        <v>1</v>
      </c>
      <c r="BE8" s="36" t="b">
        <f>'Таблица для заполнения'!CL8&lt;='Таблица для заполнения'!AO8</f>
        <v>1</v>
      </c>
      <c r="BF8" s="36" t="b">
        <f>'Таблица для заполнения'!CM8='Таблица для заполнения'!CP8+'Таблица для заполнения'!CR8</f>
        <v>1</v>
      </c>
      <c r="BG8" s="36" t="b">
        <f>'Таблица для заполнения'!CM8&gt;='Таблица для заполнения'!CN8+'Таблица для заполнения'!CO8</f>
        <v>1</v>
      </c>
      <c r="BH8" s="36" t="b">
        <f>'Таблица для заполнения'!CQ8&lt;='Таблица для заполнения'!CM8</f>
        <v>1</v>
      </c>
      <c r="BI8" s="36" t="b">
        <f>OR(AND('Таблица для заполнения'!CR8='Таблица для заполнения'!CM8,AND('Таблица для заполнения'!CN8='Таблица для заполнения'!CS8,'Таблица для заполнения'!CO8='Таблица для заполнения'!CT8)),'Таблица для заполнения'!CR8&lt;'Таблица для заполнения'!CM8)</f>
        <v>1</v>
      </c>
      <c r="BJ8" s="36" t="b">
        <f>'Таблица для заполнения'!CS8&lt;='Таблица для заполнения'!CN8</f>
        <v>1</v>
      </c>
      <c r="BK8" s="36" t="b">
        <f>'Таблица для заполнения'!CR8&gt;='Таблица для заполнения'!CS8+'Таблица для заполнения'!CT8</f>
        <v>1</v>
      </c>
      <c r="BL8" s="36" t="b">
        <f>'Таблица для заполнения'!CP8&gt;=('Таблица для заполнения'!CN8+'Таблица для заполнения'!CO8)-('Таблица для заполнения'!CS8+'Таблица для заполнения'!CT8)</f>
        <v>1</v>
      </c>
      <c r="BM8" s="36" t="b">
        <f>'Таблица для заполнения'!CT8&lt;='Таблица для заполнения'!CO8</f>
        <v>1</v>
      </c>
      <c r="BN8" s="36" t="b">
        <f>'Таблица для заполнения'!CR8&gt;='Таблица для заполнения'!CU8+'Таблица для заполнения'!CY8+'Таблица для заполнения'!CZ8</f>
        <v>1</v>
      </c>
      <c r="BO8" s="36" t="b">
        <f>OR(AND('Таблица для заполнения'!CU8='Таблица для заполнения'!CR8,AND('Таблица для заполнения'!CS8='Таблица для заполнения'!CV8,'Таблица для заполнения'!CT8='Таблица для заполнения'!CW8)),'Таблица для заполнения'!CU8&lt;'Таблица для заполнения'!CR8)</f>
        <v>1</v>
      </c>
      <c r="BP8" s="36" t="b">
        <f>'Таблица для заполнения'!CV8&lt;='Таблица для заполнения'!CS8</f>
        <v>1</v>
      </c>
      <c r="BQ8" s="36" t="b">
        <f>'Таблица для заполнения'!CU8&gt;='Таблица для заполнения'!CV8+'Таблица для заполнения'!CW8</f>
        <v>1</v>
      </c>
      <c r="BR8" s="36" t="b">
        <f>'Таблица для заполнения'!CR8-'Таблица для заполнения'!CU8&gt;=('Таблица для заполнения'!CS8+'Таблица для заполнения'!CT8)-('Таблица для заполнения'!CV8+'Таблица для заполнения'!CW8)</f>
        <v>1</v>
      </c>
      <c r="BS8" s="36" t="b">
        <f>'Таблица для заполнения'!CW8&lt;='Таблица для заполнения'!CT8</f>
        <v>1</v>
      </c>
      <c r="BT8" s="36" t="b">
        <f>'Таблица для заполнения'!CX8&lt;='Таблица для заполнения'!CU8</f>
        <v>1</v>
      </c>
      <c r="BU8" s="36" t="b">
        <f>'Таблица для заполнения'!CU8='Таблица для заполнения'!DA8+'Таблица для заполнения'!DI8+'Таблица для заполнения'!DN8+'Таблица для заполнения'!DY8+'Таблица для заполнения'!ED8+'Таблица для заполнения'!EE8+'Таблица для заполнения'!EF8+'Таблица для заполнения'!EG8+'Таблица для заполнения'!EH8+'Таблица для заполнения'!EI8</f>
        <v>1</v>
      </c>
      <c r="BV8" s="36" t="b">
        <f>'Таблица для заполнения'!DA8&gt;='Таблица для заполнения'!DB8+'Таблица для заполнения'!DE8+'Таблица для заполнения'!DH8</f>
        <v>1</v>
      </c>
      <c r="BW8" s="36" t="b">
        <f>'Таблица для заполнения'!DB8='Таблица для заполнения'!DC8+'Таблица для заполнения'!DD8</f>
        <v>1</v>
      </c>
      <c r="BX8" s="36" t="b">
        <f>'Таблица для заполнения'!DE8='Таблица для заполнения'!DF8+'Таблица для заполнения'!DG8</f>
        <v>1</v>
      </c>
      <c r="BY8" s="36" t="b">
        <f>'Таблица для заполнения'!DI8&gt;='Таблица для заполнения'!DJ8+'Таблица для заполнения'!DK8+'Таблица для заполнения'!DL8+'Таблица для заполнения'!DM8</f>
        <v>1</v>
      </c>
      <c r="BZ8" s="36" t="b">
        <f>'Таблица для заполнения'!DN8&gt;='Таблица для заполнения'!DO8+'Таблица для заполнения'!DT8</f>
        <v>1</v>
      </c>
      <c r="CA8" s="36" t="b">
        <f>'Таблица для заполнения'!DO8&gt;='Таблица для заполнения'!DP8+'Таблица для заполнения'!DQ8+'Таблица для заполнения'!DR8+'Таблица для заполнения'!DS8</f>
        <v>1</v>
      </c>
      <c r="CB8" s="36" t="b">
        <f>'Таблица для заполнения'!DT8&gt;='Таблица для заполнения'!DU8+'Таблица для заполнения'!DV8+'Таблица для заполнения'!DW8+'Таблица для заполнения'!DX8</f>
        <v>1</v>
      </c>
      <c r="CC8" s="36" t="b">
        <f>'Таблица для заполнения'!DY8&gt;='Таблица для заполнения'!DZ8+'Таблица для заполнения'!EA8+'Таблица для заполнения'!EB8+'Таблица для заполнения'!EC8</f>
        <v>1</v>
      </c>
      <c r="CD8" s="36" t="b">
        <f>'Таблица для заполнения'!EJ8+'Таблица для заполнения'!EK8&lt;='Таблица для заполнения'!CR8</f>
        <v>1</v>
      </c>
      <c r="CE8" s="36" t="b">
        <f>'Таблица для заполнения'!EL8&lt;='Таблица для заполнения'!CR8</f>
        <v>1</v>
      </c>
      <c r="CF8" s="36" t="b">
        <f>'Таблица для заполнения'!EM8&lt;='Таблица для заполнения'!CR8</f>
        <v>1</v>
      </c>
      <c r="CG8" s="36" t="b">
        <f>'Таблица для заполнения'!EN8&lt;='Таблица для заполнения'!CR8</f>
        <v>1</v>
      </c>
      <c r="CH8" s="36" t="b">
        <f>'Таблица для заполнения'!EO8&lt;='Таблица для заполнения'!CR8</f>
        <v>1</v>
      </c>
      <c r="CI8" s="36" t="b">
        <f>OR(AND('Таблица для заполнения'!AJ8='Таблица для заполнения'!AK8+'Таблица для заполнения'!AL8,'Таблица для заполнения'!CM8='Таблица для заполнения'!CN8+'Таблица для заполнения'!CO8),AND('Таблица для заполнения'!AJ8&gt;'Таблица для заполнения'!AK8+'Таблица для заполнения'!AL8,'Таблица для заполнения'!CM8&gt;'Таблица для заполнения'!CN8+'Таблица для заполнения'!CO8))</f>
        <v>1</v>
      </c>
      <c r="CJ8" s="36" t="b">
        <f>OR(AND('Таблица для заполнения'!AO8='Таблица для заполнения'!AP8+'Таблица для заполнения'!AQ8,'Таблица для заполнения'!CR8='Таблица для заполнения'!CS8+'Таблица для заполнения'!CT8),AND('Таблица для заполнения'!AO8&gt;'Таблица для заполнения'!AP8+'Таблица для заполнения'!AQ8,'Таблица для заполнения'!CR8&gt;'Таблица для заполнения'!CS8+'Таблица для заполнения'!CT8))</f>
        <v>1</v>
      </c>
      <c r="CK8" s="36" t="b">
        <f>OR(AND('Таблица для заполнения'!AR8='Таблица для заполнения'!AS8+'Таблица для заполнения'!AT8,'Таблица для заполнения'!CU8='Таблица для заполнения'!CV8+'Таблица для заполнения'!CW8),AND('Таблица для заполнения'!AR8&gt;'Таблица для заполнения'!AS8+'Таблица для заполнения'!AT8,'Таблица для заполнения'!CU8&gt;'Таблица для заполнения'!CV8+'Таблица для заполнения'!CW8))</f>
        <v>1</v>
      </c>
      <c r="CL8" s="36" t="b">
        <f>OR(AND('Таблица для заполнения'!AO8='Таблица для заполнения'!AR8+'Таблица для заполнения'!AV8+'Таблица для заполнения'!AW8,'Таблица для заполнения'!CR8='Таблица для заполнения'!CU8+'Таблица для заполнения'!CY8+'Таблица для заполнения'!CZ8),AND('Таблица для заполнения'!AO8&gt;'Таблица для заполнения'!AR8+'Таблица для заполнения'!AV8+'Таблица для заполнения'!AW8,'Таблица для заполнения'!CR8&gt;'Таблица для заполнения'!CU8+'Таблица для заполнения'!CY8+'Таблица для заполнения'!CZ8))</f>
        <v>1</v>
      </c>
      <c r="CM8" s="36" t="b">
        <f>OR(AND('Таблица для заполнения'!AX8='Таблица для заполнения'!AY8+'Таблица для заполнения'!BB8+'Таблица для заполнения'!BE8,'Таблица для заполнения'!DA8='Таблица для заполнения'!DB8+'Таблица для заполнения'!DE8+'Таблица для заполнения'!DH8),AND('Таблица для заполнения'!AX8&gt;'Таблица для заполнения'!AY8+'Таблица для заполнения'!BB8+'Таблица для заполнения'!BE8,'Таблица для заполнения'!DA8&gt;'Таблица для заполнения'!DB8+'Таблица для заполнения'!DE8+'Таблица для заполнения'!DH8))</f>
        <v>1</v>
      </c>
      <c r="CN8" s="36" t="b">
        <f>OR(AND('Таблица для заполнения'!BF8='Таблица для заполнения'!BG8+'Таблица для заполнения'!BH8+'Таблица для заполнения'!BI8+'Таблица для заполнения'!BJ8,'Таблица для заполнения'!DI8='Таблица для заполнения'!DJ8+'Таблица для заполнения'!DK8+'Таблица для заполнения'!DL8+'Таблица для заполнения'!DM8),AND('Таблица для заполнения'!BF8&gt;'Таблица для заполнения'!BG8+'Таблица для заполнения'!BH8+'Таблица для заполнения'!BI8+'Таблица для заполнения'!BJ8,'Таблица для заполнения'!DI8&gt;'Таблица для заполнения'!DJ8+'Таблица для заполнения'!DK8+'Таблица для заполнения'!DL8+'Таблица для заполнения'!DM8))</f>
        <v>1</v>
      </c>
      <c r="CO8" s="36" t="b">
        <f>OR(AND('Таблица для заполнения'!BK8='Таблица для заполнения'!BL8+'Таблица для заполнения'!BQ8,'Таблица для заполнения'!DN8='Таблица для заполнения'!DO8+'Таблица для заполнения'!DT8),AND('Таблица для заполнения'!BK8&gt;'Таблица для заполнения'!BL8+'Таблица для заполнения'!BQ8,'Таблица для заполнения'!DN8&gt;'Таблица для заполнения'!DO8+'Таблица для заполнения'!DT8))</f>
        <v>1</v>
      </c>
      <c r="CP8" s="36" t="b">
        <f>AND(IF('Таблица для заполнения'!AJ8=0,'Таблица для заполнения'!CM8=0,'Таблица для заполнения'!CM8&gt;='Таблица для заполнения'!AJ8),IF('Таблица для заполнения'!AK8=0,'Таблица для заполнения'!CN8=0,'Таблица для заполнения'!CN8&gt;='Таблица для заполнения'!AK8),IF('Таблица для заполнения'!AL8=0,'Таблица для заполнения'!CO8=0,'Таблица для заполнения'!CO8&gt;='Таблица для заполнения'!AL8),IF('Таблица для заполнения'!AM8=0,'Таблица для заполнения'!CP8=0,'Таблица для заполнения'!CP8&gt;='Таблица для заполнения'!AM8),IF('Таблица для заполнения'!AN8=0,'Таблица для заполнения'!CQ8=0,'Таблица для заполнения'!CQ8&gt;='Таблица для заполнения'!AN8),IF('Таблица для заполнения'!AO8=0,'Таблица для заполнения'!CR8=0,'Таблица для заполнения'!CR8&gt;='Таблица для заполнения'!AO8),IF('Таблица для заполнения'!AP8=0,'Таблица для заполнения'!CS8=0,'Таблица для заполнения'!CS8&gt;='Таблица для заполнения'!AP8),IF('Таблица для заполнения'!AQ8=0,'Таблица для заполнения'!CT8=0,'Таблица для заполнения'!CT8&gt;='Таблица для заполнения'!AQ8),IF('Таблица для заполнения'!AR8=0,'Таблица для заполнения'!CU8=0,'Таблица для заполнения'!CU8&gt;='Таблица для заполнения'!AR8),IF('Таблица для заполнения'!AS8=0,'Таблица для заполнения'!CV8=0,'Таблица для заполнения'!CV8&gt;='Таблица для заполнения'!AS8),IF('Таблица для заполнения'!AT8=0,'Таблица для заполнения'!CW8=0,'Таблица для заполнения'!CW8&gt;='Таблица для заполнения'!AT8),IF('Таблица для заполнения'!AU8=0,'Таблица для заполнения'!CX8=0,'Таблица для заполнения'!CX8&gt;='Таблица для заполнения'!AU8),IF('Таблица для заполнения'!AV8=0,'Таблица для заполнения'!CY8=0,'Таблица для заполнения'!CY8&gt;='Таблица для заполнения'!AV8),IF('Таблица для заполнения'!AW8=0,'Таблица для заполнения'!CZ8=0,'Таблица для заполнения'!CZ8&gt;='Таблица для заполнения'!AW8),IF('Таблица для заполнения'!AX8=0,'Таблица для заполнения'!DA8=0,'Таблица для заполнения'!DA8&gt;='Таблица для заполнения'!AX8),IF('Таблица для заполнения'!AY8=0,'Таблица для заполнения'!DB8=0,'Таблица для заполнения'!DB8&gt;='Таблица для заполнения'!AY8),IF('Таблица для заполнения'!AZ8=0,'Таблица для заполнения'!DC8=0,'Таблица для заполнения'!DC8&gt;='Таблица для заполнения'!AZ8),IF('Таблица для заполнения'!BA8=0,'Таблица для заполнения'!DD8=0,'Таблица для заполнения'!DD8&gt;='Таблица для заполнения'!BA8),IF('Таблица для заполнения'!BB8=0,'Таблица для заполнения'!DE8=0,'Таблица для заполнения'!DE8&gt;='Таблица для заполнения'!BB8),IF('Таблица для заполнения'!BC8=0,'Таблица для заполнения'!DF8=0,'Таблица для заполнения'!DF8&gt;='Таблица для заполнения'!BC8),IF('Таблица для заполнения'!BD8=0,'Таблица для заполнения'!DG8=0,'Таблица для заполнения'!DG8&gt;='Таблица для заполнения'!BD8),IF('Таблица для заполнения'!BE8=0,'Таблица для заполнения'!DH8=0,'Таблица для заполнения'!DH8&gt;='Таблица для заполнения'!BE8),IF('Таблица для заполнения'!BF8=0,'Таблица для заполнения'!DI8=0,'Таблица для заполнения'!DI8&gt;='Таблица для заполнения'!BF8),IF('Таблица для заполнения'!BG8=0,'Таблица для заполнения'!DJ8=0,'Таблица для заполнения'!DJ8&gt;='Таблица для заполнения'!BG8),IF('Таблица для заполнения'!BH8=0,'Таблица для заполнения'!DK8=0,'Таблица для заполнения'!DK8&gt;='Таблица для заполнения'!BH8),IF('Таблица для заполнения'!BI8=0,'Таблица для заполнения'!DL8=0,'Таблица для заполнения'!DL8&gt;='Таблица для заполнения'!BI8),IF('Таблица для заполнения'!BJ8=0,'Таблица для заполнения'!DM8=0,'Таблица для заполнения'!DM8&gt;='Таблица для заполнения'!BJ8),IF('Таблица для заполнения'!BK8=0,'Таблица для заполнения'!DN8=0,'Таблица для заполнения'!DN8&gt;='Таблица для заполнения'!BK8),IF('Таблица для заполнения'!BL8=0,'Таблица для заполнения'!DO8=0,'Таблица для заполнения'!DO8&gt;='Таблица для заполнения'!BL8),IF('Таблица для заполнения'!BM8=0,'Таблица для заполнения'!DP8=0,'Таблица для заполнения'!DP8&gt;='Таблица для заполнения'!BM8),IF('Таблица для заполнения'!BN8=0,'Таблица для заполнения'!DQ8=0,'Таблица для заполнения'!DQ8&gt;='Таблица для заполнения'!BN8),IF('Таблица для заполнения'!BO8=0,'Таблица для заполнения'!DR8=0,'Таблица для заполнения'!DR8&gt;='Таблица для заполнения'!BO8),IF('Таблица для заполнения'!BP8=0,'Таблица для заполнения'!DS8=0,'Таблица для заполнения'!DS8&gt;='Таблица для заполнения'!BP8),IF('Таблица для заполнения'!BQ8=0,'Таблица для заполнения'!DT8=0,'Таблица для заполнения'!DT8&gt;='Таблица для заполнения'!BQ8),IF('Таблица для заполнения'!BR8=0,'Таблица для заполнения'!DU8=0,'Таблица для заполнения'!DU8&gt;='Таблица для заполнения'!BR8),IF('Таблица для заполнения'!BS8=0,'Таблица для заполнения'!DV8=0,'Таблица для заполнения'!DV8&gt;='Таблица для заполнения'!BS8),IF('Таблица для заполнения'!BT8=0,'Таблица для заполнения'!DW8=0,'Таблица для заполнения'!DW8&gt;='Таблица для заполнения'!BT8),IF('Таблица для заполнения'!BU8=0,'Таблица для заполнения'!DX8=0,'Таблица для заполнения'!DX8&gt;='Таблица для заполнения'!BU8),IF('Таблица для заполнения'!BV8=0,'Таблица для заполнения'!DY8=0,'Таблица для заполнения'!DY8&gt;='Таблица для заполнения'!BV8),IF('Таблица для заполнения'!BW8=0,'Таблица для заполнения'!DZ8=0,'Таблица для заполнения'!DZ8&gt;='Таблица для заполнения'!BW8),IF('Таблица для заполнения'!BX8=0,'Таблица для заполнения'!EA8=0,'Таблица для заполнения'!EA8&gt;='Таблица для заполнения'!BX8),IF('Таблица для заполнения'!BY8=0,'Таблица для заполнения'!EB8=0,'Таблица для заполнения'!EB8&gt;='Таблица для заполнения'!BY8),IF('Таблица для заполнения'!BZ8=0,'Таблица для заполнения'!EC8=0,'Таблица для заполнения'!EC8&gt;='Таблица для заполнения'!BZ8),IF('Таблица для заполнения'!CA8=0,'Таблица для заполнения'!ED8=0,'Таблица для заполнения'!ED8&gt;='Таблица для заполнения'!CA8),IF('Таблица для заполнения'!CB8=0,'Таблица для заполнения'!EE8=0,'Таблица для заполнения'!EE8&gt;='Таблица для заполнения'!CB8),IF('Таблица для заполнения'!CC8=0,'Таблица для заполнения'!EF8=0,'Таблица для заполнения'!EF8&gt;='Таблица для заполнения'!CC8),IF('Таблица для заполнения'!CD8=0,'Таблица для заполнения'!EG8=0,'Таблица для заполнения'!EG8&gt;='Таблица для заполнения'!CD8),IF('Таблица для заполнения'!CE8=0,'Таблица для заполнения'!EH8=0,'Таблица для заполнения'!EH8&gt;='Таблица для заполнения'!CE8),IF('Таблица для заполнения'!CF8=0,'Таблица для заполнения'!EI8=0,'Таблица для заполнения'!EI8&gt;='Таблица для заполнения'!CF8),IF('Таблица для заполнения'!CG8=0,'Таблица для заполнения'!EJ8=0,'Таблица для заполнения'!EJ8&gt;='Таблица для заполнения'!CG8),IF('Таблица для заполнения'!CH8=0,'Таблица для заполнения'!EK8=0,'Таблица для заполнения'!EK8&gt;='Таблица для заполнения'!CH8),IF('Таблица для заполнения'!CI8=0,'Таблица для заполнения'!EL8=0,'Таблица для заполнения'!EL8&gt;='Таблица для заполнения'!CI8),IF('Таблица для заполнения'!CJ8=0,'Таблица для заполнения'!EM8=0,'Таблица для заполнения'!EM8&gt;='Таблица для заполнения'!CJ8),IF('Таблица для заполнения'!CK8=0,'Таблица для заполнения'!EN8=0,'Таблица для заполнения'!EN8&gt;='Таблица для заполнения'!CK8),IF('Таблица для заполнения'!CL8=0,'Таблица для заполнения'!EO8=0,'Таблица для заполнения'!EO8&gt;='Таблица для заполнения'!CL8))</f>
        <v>1</v>
      </c>
      <c r="CQ8" s="36" t="b">
        <f>'Таблица для заполнения'!EP8&gt;='Таблица для заполнения'!EQ8+'Таблица для заполнения'!ER8</f>
        <v>1</v>
      </c>
      <c r="CR8" s="36" t="b">
        <f>'Таблица для заполнения'!ES8&lt;='Таблица для заполнения'!EP8</f>
        <v>1</v>
      </c>
      <c r="CS8" s="36" t="b">
        <f>OR(AND('Таблица для заполнения'!EP8='Таблица для заполнения'!ES8,AND('Таблица для заполнения'!EQ8='Таблица для заполнения'!ET8,'Таблица для заполнения'!ER8='Таблица для заполнения'!EU8)),'Таблица для заполнения'!ES8&lt;'Таблица для заполнения'!EP8)</f>
        <v>1</v>
      </c>
      <c r="CT8" s="36" t="b">
        <f>'Таблица для заполнения'!ET8&lt;='Таблица для заполнения'!EQ8</f>
        <v>1</v>
      </c>
      <c r="CU8" s="36" t="b">
        <f>'Таблица для заполнения'!ES8&gt;='Таблица для заполнения'!ET8+'Таблица для заполнения'!EU8</f>
        <v>1</v>
      </c>
      <c r="CV8" s="36" t="b">
        <f>'Таблица для заполнения'!EU8&lt;='Таблица для заполнения'!ER8</f>
        <v>1</v>
      </c>
      <c r="CW8" s="36" t="b">
        <f>'Таблица для заполнения'!EP8-'Таблица для заполнения'!ES8&gt;=('Таблица для заполнения'!EQ8+'Таблица для заполнения'!ER8)-('Таблица для заполнения'!ET8+'Таблица для заполнения'!EU8)</f>
        <v>1</v>
      </c>
      <c r="CX8" s="36" t="b">
        <f>'Таблица для заполнения'!EV8&lt;='Таблица для заполнения'!EP8</f>
        <v>1</v>
      </c>
      <c r="CY8" s="36" t="b">
        <f>'Таблица для заполнения'!EW8&lt;='Таблица для заполнения'!EP8</f>
        <v>1</v>
      </c>
      <c r="CZ8" s="36" t="b">
        <f>'Таблица для заполнения'!EX8&lt;='Таблица для заполнения'!EP8</f>
        <v>1</v>
      </c>
      <c r="DA8" s="36" t="b">
        <f>IF('Таблица для заполнения'!AF8&gt;0,'Таблица для заполнения'!EX8&gt;=0,'Таблица для заполнения'!EX8=0)</f>
        <v>1</v>
      </c>
      <c r="DB8" s="36" t="b">
        <f>OR(AND('Таблица для заполнения'!EP8='Таблица для заполнения'!ES8,'Таблица для заполнения'!FH8='Таблица для заполнения'!FK8),AND('Таблица для заполнения'!EP8&gt;'Таблица для заполнения'!ES8,'Таблица для заполнения'!FH8&gt;'Таблица для заполнения'!FK8))</f>
        <v>1</v>
      </c>
      <c r="DC8" s="36" t="b">
        <f>OR(AND('Таблица для заполнения'!EQ8='Таблица для заполнения'!ET8,'Таблица для заполнения'!FI8='Таблица для заполнения'!FL8),AND('Таблица для заполнения'!EQ8&gt;'Таблица для заполнения'!ET8,'Таблица для заполнения'!FI8&gt;'Таблица для заполнения'!FL8))</f>
        <v>1</v>
      </c>
      <c r="DD8" s="36" t="b">
        <f>OR(AND('Таблица для заполнения'!ER8='Таблица для заполнения'!EU8,'Таблица для заполнения'!FJ8='Таблица для заполнения'!FM8),AND('Таблица для заполнения'!ER8&gt;'Таблица для заполнения'!EU8,'Таблица для заполнения'!FJ8&gt;'Таблица для заполнения'!FM8))</f>
        <v>1</v>
      </c>
      <c r="DE8" s="36" t="b">
        <f>OR(AND('Таблица для заполнения'!EP8='Таблица для заполнения'!EQ8+'Таблица для заполнения'!ER8,'Таблица для заполнения'!FH8='Таблица для заполнения'!FI8+'Таблица для заполнения'!FJ8),AND('Таблица для заполнения'!EP8&gt;'Таблица для заполнения'!EQ8+'Таблица для заполнения'!ER8,'Таблица для заполнения'!FH8&gt;'Таблица для заполнения'!FI8+'Таблица для заполнения'!FJ8))</f>
        <v>1</v>
      </c>
      <c r="DF8" s="36" t="b">
        <f>OR(AND('Таблица для заполнения'!ES8='Таблица для заполнения'!ET8+'Таблица для заполнения'!EU8,'Таблица для заполнения'!FK8='Таблица для заполнения'!FL8+'Таблица для заполнения'!FM8),AND('Таблица для заполнения'!ES8&gt;'Таблица для заполнения'!ET8+'Таблица для заполнения'!EU8,'Таблица для заполнения'!FK8&gt;'Таблица для заполнения'!FL8+'Таблица для заполнения'!FM8))</f>
        <v>1</v>
      </c>
      <c r="DG8" s="36" t="b">
        <f>'Таблица для заполнения'!EP8-'Таблица для заполнения'!EY8&gt;=('Таблица для заполнения'!EQ8+'Таблица для заполнения'!ER8)-('Таблица для заполнения'!EZ8+'Таблица для заполнения'!FA8)</f>
        <v>1</v>
      </c>
      <c r="DH8" s="36" t="b">
        <f>'Таблица для заполнения'!ES8-'Таблица для заполнения'!FB8&gt;=('Таблица для заполнения'!ET8+'Таблица для заполнения'!EU8)-('Таблица для заполнения'!FC8+'Таблица для заполнения'!FD8)</f>
        <v>1</v>
      </c>
      <c r="DI8" s="36" t="b">
        <f>'Таблица для заполнения'!EY8&gt;='Таблица для заполнения'!EZ8+'Таблица для заполнения'!FA8</f>
        <v>1</v>
      </c>
      <c r="DJ8" s="36" t="b">
        <f>'Таблица для заполнения'!FB8&lt;='Таблица для заполнения'!EY8</f>
        <v>1</v>
      </c>
      <c r="DK8" s="36" t="b">
        <f>OR(AND('Таблица для заполнения'!EY8='Таблица для заполнения'!FB8,AND('Таблица для заполнения'!EZ8='Таблица для заполнения'!FC8,'Таблица для заполнения'!FA8='Таблица для заполнения'!FD8)),'Таблица для заполнения'!FB8&lt;'Таблица для заполнения'!EY8)</f>
        <v>1</v>
      </c>
      <c r="DL8" s="36" t="b">
        <f>'Таблица для заполнения'!FC8&lt;='Таблица для заполнения'!EZ8</f>
        <v>1</v>
      </c>
      <c r="DM8" s="36" t="b">
        <f>'Таблица для заполнения'!FB8&gt;='Таблица для заполнения'!FC8+'Таблица для заполнения'!FD8</f>
        <v>1</v>
      </c>
      <c r="DN8" s="36" t="b">
        <f>'Таблица для заполнения'!FD8&lt;='Таблица для заполнения'!FA8</f>
        <v>1</v>
      </c>
      <c r="DO8" s="36" t="b">
        <f>'Таблица для заполнения'!EY8-'Таблица для заполнения'!FB8&gt;=('Таблица для заполнения'!EZ8+'Таблица для заполнения'!FA8)-('Таблица для заполнения'!FC8+'Таблица для заполнения'!FD8)</f>
        <v>1</v>
      </c>
      <c r="DP8" s="36" t="b">
        <f>'Таблица для заполнения'!FE8&lt;='Таблица для заполнения'!EY8</f>
        <v>1</v>
      </c>
      <c r="DQ8" s="36" t="b">
        <f>'Таблица для заполнения'!FF8&lt;='Таблица для заполнения'!EY8</f>
        <v>1</v>
      </c>
      <c r="DR8" s="36" t="b">
        <f>'Таблица для заполнения'!FG8&lt;='Таблица для заполнения'!EY8</f>
        <v>1</v>
      </c>
      <c r="DS8" s="36" t="b">
        <f>OR(AND('Таблица для заполнения'!EY8='Таблица для заполнения'!FB8,'Таблица для заполнения'!FO8='Таблица для заполнения'!FR8),AND('Таблица для заполнения'!EY8&gt;'Таблица для заполнения'!FB8,'Таблица для заполнения'!FO8&gt;'Таблица для заполнения'!FR8))</f>
        <v>1</v>
      </c>
      <c r="DT8" s="36" t="b">
        <f>OR(AND('Таблица для заполнения'!EZ8='Таблица для заполнения'!FC8,'Таблица для заполнения'!FP8='Таблица для заполнения'!FS8),AND('Таблица для заполнения'!EZ8&gt;'Таблица для заполнения'!FC8,'Таблица для заполнения'!FP8&gt;'Таблица для заполнения'!FS8))</f>
        <v>1</v>
      </c>
      <c r="DU8" s="36" t="b">
        <f>OR(AND('Таблица для заполнения'!FA8='Таблица для заполнения'!FD8,'Таблица для заполнения'!FQ8='Таблица для заполнения'!FT8),AND('Таблица для заполнения'!FA8&gt;'Таблица для заполнения'!FD8,'Таблица для заполнения'!FQ8&gt;'Таблица для заполнения'!FT8))</f>
        <v>1</v>
      </c>
      <c r="DV8" s="36" t="b">
        <f>OR(AND('Таблица для заполнения'!EY8='Таблица для заполнения'!EZ8+'Таблица для заполнения'!FA8,'Таблица для заполнения'!FO8='Таблица для заполнения'!FP8+'Таблица для заполнения'!FQ8),AND('Таблица для заполнения'!EY8&gt;'Таблица для заполнения'!EZ8+'Таблица для заполнения'!FA8,'Таблица для заполнения'!FO8&gt;'Таблица для заполнения'!FP8+'Таблица для заполнения'!FQ8))</f>
        <v>1</v>
      </c>
      <c r="DW8" s="36" t="b">
        <f>OR(AND('Таблица для заполнения'!FB8='Таблица для заполнения'!FC8+'Таблица для заполнения'!FD8,'Таблица для заполнения'!FR8='Таблица для заполнения'!FS8+'Таблица для заполнения'!FT8),AND('Таблица для заполнения'!FB8&gt;'Таблица для заполнения'!FC8+'Таблица для заполнения'!FD8,'Таблица для заполнения'!FR8&gt;'Таблица для заполнения'!FS8+'Таблица для заполнения'!FT8))</f>
        <v>1</v>
      </c>
      <c r="DX8" s="36" t="b">
        <f>'Таблица для заполнения'!FH8-'Таблица для заполнения'!FO8&gt;=('Таблица для заполнения'!FI8+'Таблица для заполнения'!FJ8)-('Таблица для заполнения'!FP8+'Таблица для заполнения'!FQ8)</f>
        <v>1</v>
      </c>
      <c r="DY8" s="36" t="b">
        <f>'Таблица для заполнения'!FK8-'Таблица для заполнения'!FR8&gt;=('Таблица для заполнения'!FL8+'Таблица для заполнения'!FM8)-('Таблица для заполнения'!FS8+'Таблица для заполнения'!FT8)</f>
        <v>1</v>
      </c>
      <c r="DZ8" s="36" t="b">
        <f>AND('Таблица для заполнения'!EP8&gt;='Таблица для заполнения'!EY8,'Таблица для заполнения'!EQ8&gt;='Таблица для заполнения'!EZ8,'Таблица для заполнения'!ER8&gt;='Таблица для заполнения'!FA8,'Таблица для заполнения'!ES8&gt;='Таблица для заполнения'!FB8,'Таблица для заполнения'!ET8&gt;='Таблица для заполнения'!FC8,'Таблица для заполнения'!EU8&gt;='Таблица для заполнения'!FD8,'Таблица для заполнения'!EV8&gt;='Таблица для заполнения'!FE8,'Таблица для заполнения'!EW8&gt;='Таблица для заполнения'!FF8,'Таблица для заполнения'!EX8&gt;='Таблица для заполнения'!FG8)</f>
        <v>1</v>
      </c>
      <c r="EA8" s="36" t="b">
        <f>'Таблица для заполнения'!FH8&gt;='Таблица для заполнения'!FI8+'Таблица для заполнения'!FJ8</f>
        <v>1</v>
      </c>
      <c r="EB8" s="36" t="b">
        <f>'Таблица для заполнения'!FK8&lt;='Таблица для заполнения'!FH8</f>
        <v>1</v>
      </c>
      <c r="EC8" s="36" t="b">
        <f>OR(AND('Таблица для заполнения'!FH8='Таблица для заполнения'!FK8,AND('Таблица для заполнения'!FI8='Таблица для заполнения'!FL8,'Таблица для заполнения'!FJ8='Таблица для заполнения'!FM8)),'Таблица для заполнения'!FK8&lt;'Таблица для заполнения'!FH8)</f>
        <v>1</v>
      </c>
      <c r="ED8" s="36" t="b">
        <f>'Таблица для заполнения'!FL8&lt;='Таблица для заполнения'!FI8</f>
        <v>1</v>
      </c>
      <c r="EE8" s="36" t="b">
        <f>'Таблица для заполнения'!FK8&gt;='Таблица для заполнения'!FL8+'Таблица для заполнения'!FM8</f>
        <v>1</v>
      </c>
      <c r="EF8" s="36" t="b">
        <f>'Таблица для заполнения'!FM8&lt;='Таблица для заполнения'!FJ8</f>
        <v>1</v>
      </c>
      <c r="EG8" s="36" t="b">
        <f>'Таблица для заполнения'!FH8-'Таблица для заполнения'!FK8&gt;=('Таблица для заполнения'!FI8+'Таблица для заполнения'!FJ8)-('Таблица для заполнения'!FL8+'Таблица для заполнения'!FM8)</f>
        <v>1</v>
      </c>
      <c r="EH8" s="36" t="b">
        <f>'Таблица для заполнения'!FN8&lt;='Таблица для заполнения'!FH8</f>
        <v>1</v>
      </c>
      <c r="EI8" s="36" t="b">
        <f>AND(IF('Таблица для заполнения'!EP8=0,'Таблица для заполнения'!FH8=0,'Таблица для заполнения'!FH8&gt;='Таблица для заполнения'!EP8),IF('Таблица для заполнения'!EQ8=0,'Таблица для заполнения'!FI8=0,'Таблица для заполнения'!FI8&gt;='Таблица для заполнения'!EQ8),IF('Таблица для заполнения'!ER8=0,'Таблица для заполнения'!FJ8=0,'Таблица для заполнения'!FJ8&gt;='Таблица для заполнения'!ER8),IF('Таблица для заполнения'!ES8=0,'Таблица для заполнения'!FK8=0,'Таблица для заполнения'!FK8&gt;='Таблица для заполнения'!ES8),IF('Таблица для заполнения'!ET8=0,'Таблица для заполнения'!FL8=0,'Таблица для заполнения'!FL8&gt;='Таблица для заполнения'!ET8),IF('Таблица для заполнения'!EU8=0,'Таблица для заполнения'!FM8=0,'Таблица для заполнения'!FM8&gt;='Таблица для заполнения'!EU8),IF('Таблица для заполнения'!EX8=0,'Таблица для заполнения'!FN8=0,'Таблица для заполнения'!FN8&gt;='Таблица для заполнения'!EX8))</f>
        <v>1</v>
      </c>
      <c r="EJ8" s="36" t="b">
        <f>'Таблица для заполнения'!FO8&gt;='Таблица для заполнения'!FP8+'Таблица для заполнения'!FQ8</f>
        <v>1</v>
      </c>
      <c r="EK8" s="36" t="b">
        <f>'Таблица для заполнения'!FR8&lt;='Таблица для заполнения'!FO8</f>
        <v>1</v>
      </c>
      <c r="EL8" s="36" t="b">
        <f>OR(AND('Таблица для заполнения'!FO8='Таблица для заполнения'!FR8,AND('Таблица для заполнения'!FP8='Таблица для заполнения'!FS8,'Таблица для заполнения'!FQ8='Таблица для заполнения'!FT8)),'Таблица для заполнения'!FR8&lt;'Таблица для заполнения'!FO8)</f>
        <v>1</v>
      </c>
      <c r="EM8" s="36" t="b">
        <f>'Таблица для заполнения'!FS8&lt;='Таблица для заполнения'!FP8</f>
        <v>1</v>
      </c>
      <c r="EN8" s="36" t="b">
        <f>'Таблица для заполнения'!FR8&gt;='Таблица для заполнения'!FS8+'Таблица для заполнения'!FT8</f>
        <v>1</v>
      </c>
      <c r="EO8" s="36" t="b">
        <f>'Таблица для заполнения'!FT8&lt;='Таблица для заполнения'!FQ8</f>
        <v>1</v>
      </c>
      <c r="EP8" s="36" t="b">
        <f>'Таблица для заполнения'!FO8-'Таблица для заполнения'!FR8&gt;=('Таблица для заполнения'!FP8+'Таблица для заполнения'!FQ8)-('Таблица для заполнения'!FS8+'Таблица для заполнения'!FT8)</f>
        <v>1</v>
      </c>
      <c r="EQ8" s="36" t="b">
        <f>'Таблица для заполнения'!FU8&lt;='Таблица для заполнения'!FO8</f>
        <v>1</v>
      </c>
      <c r="ER8" s="36" t="b">
        <f>AND(IF('Таблица для заполнения'!EY8=0,'Таблица для заполнения'!FO8=0,'Таблица для заполнения'!FO8&gt;='Таблица для заполнения'!EY8),IF('Таблица для заполнения'!EZ8=0,'Таблица для заполнения'!FP8=0,'Таблица для заполнения'!FP8&gt;='Таблица для заполнения'!EZ8),IF('Таблица для заполнения'!FA8=0,'Таблица для заполнения'!FQ8=0,'Таблица для заполнения'!FQ8&gt;='Таблица для заполнения'!FA8),IF('Таблица для заполнения'!FB8=0,'Таблица для заполнения'!FR8=0,'Таблица для заполнения'!FR8&gt;='Таблица для заполнения'!FB8),IF('Таблица для заполнения'!FC8=0,'Таблица для заполнения'!FS8=0,'Таблица для заполнения'!FS8&gt;='Таблица для заполнения'!FC8),IF('Таблица для заполнения'!FD8=0,'Таблица для заполнения'!FT8=0,'Таблица для заполнения'!FT8&gt;='Таблица для заполнения'!FD8),IF('Таблица для заполнения'!FG8=0,'Таблица для заполнения'!FU8=0,'Таблица для заполнения'!FU8&gt;='Таблица для заполнения'!FG8))</f>
        <v>1</v>
      </c>
      <c r="ES8" s="36" t="b">
        <f>AND('Таблица для заполнения'!FH8&gt;='Таблица для заполнения'!FO8,'Таблица для заполнения'!FI8&gt;='Таблица для заполнения'!FP8,'Таблица для заполнения'!FJ8&gt;='Таблица для заполнения'!FQ8,'Таблица для заполнения'!FK8&gt;='Таблица для заполнения'!FR8,'Таблица для заполнения'!FL8&gt;='Таблица для заполнения'!FS8,'Таблица для заполнения'!FM8&gt;='Таблица для заполнения'!FT8,'Таблица для заполнения'!FN8&gt;='Таблица для заполнения'!FU8)</f>
        <v>1</v>
      </c>
      <c r="ET8" s="36" t="b">
        <f>AND(OR(AND('Таблица для заполнения'!EP8='Таблица для заполнения'!EY8,'Таблица для заполнения'!FH8='Таблица для заполнения'!FO8),AND('Таблица для заполнения'!EP8&gt;'Таблица для заполнения'!EY8,'Таблица для заполнения'!FH8&gt;'Таблица для заполнения'!FO8)),OR(AND('Таблица для заполнения'!EQ8='Таблица для заполнения'!EZ8,'Таблица для заполнения'!FI8='Таблица для заполнения'!FP8),AND('Таблица для заполнения'!EQ8&gt;'Таблица для заполнения'!EZ8,'Таблица для заполнения'!FI8&gt;'Таблица для заполнения'!FP8)),OR(AND('Таблица для заполнения'!ER8='Таблица для заполнения'!FA8,'Таблица для заполнения'!FJ8='Таблица для заполнения'!FQ8),AND('Таблица для заполнения'!ER8&gt;'Таблица для заполнения'!FA8,'Таблица для заполнения'!FJ8&gt;'Таблица для заполнения'!FQ8)),OR(AND('Таблица для заполнения'!ES8='Таблица для заполнения'!FB8,'Таблица для заполнения'!FK8='Таблица для заполнения'!FR8),AND('Таблица для заполнения'!ES8&gt;'Таблица для заполнения'!FB8,'Таблица для заполнения'!FK8&gt;'Таблица для заполнения'!FR8)),OR(AND('Таблица для заполнения'!ET8='Таблица для заполнения'!FC8,'Таблица для заполнения'!FL8='Таблица для заполнения'!FS8),AND('Таблица для заполнения'!ET8&gt;'Таблица для заполнения'!FC8,'Таблица для заполнения'!FL8&gt;'Таблица для заполнения'!FS8)),OR(AND('Таблица для заполнения'!EU8='Таблица для заполнения'!FD8,'Таблица для заполнения'!FM8='Таблица для заполнения'!FT8),AND('Таблица для заполнения'!EU8&gt;'Таблица для заполнения'!FD8,'Таблица для заполнения'!FM8&gt;'Таблица для заполнения'!FT8)),OR(AND('Таблица для заполнения'!EX8='Таблица для заполнения'!FG8,'Таблица для заполнения'!FN8='Таблица для заполнения'!FU8),AND('Таблица для заполнения'!EX8&gt;'Таблица для заполнения'!FG8,'Таблица для заполнения'!FN8&gt;'Таблица для заполнения'!FU8)))</f>
        <v>1</v>
      </c>
      <c r="EU8" s="36" t="b">
        <f>'Таблица для заполнения'!FW8&lt;='Таблица для заполнения'!FV8</f>
        <v>1</v>
      </c>
      <c r="EV8" s="36" t="b">
        <f>'Таблица для заполнения'!FX8&lt;='Таблица для заполнения'!FV8</f>
        <v>1</v>
      </c>
      <c r="EW8" s="36" t="b">
        <f>IF('Таблица для заполнения'!GQ8&gt;0,'Таблица для заполнения'!FX8&gt;0,'Таблица для заполнения'!FX8=0)</f>
        <v>1</v>
      </c>
      <c r="EX8" s="36" t="b">
        <f>'Таблица для заполнения'!FY8&lt;='Таблица для заполнения'!FV8</f>
        <v>1</v>
      </c>
      <c r="EY8" s="36" t="b">
        <f>'Таблица для заполнения'!FZ8&lt;='Таблица для заполнения'!FV8</f>
        <v>1</v>
      </c>
      <c r="EZ8" s="36" t="b">
        <f>'Таблица для заполнения'!FX8&gt;='Таблица для заполнения'!GA8+'Таблица для заполнения'!GB8</f>
        <v>1</v>
      </c>
      <c r="FA8" s="36" t="b">
        <f>'Таблица для заполнения'!FW8='Таблица для заполнения'!GC8+'Таблица для заполнения'!GD8+'Таблица для заполнения'!GE8</f>
        <v>1</v>
      </c>
      <c r="FB8" s="36" t="b">
        <f>'Таблица для заполнения'!GF8='Таблица для заполнения'!GG8+'Таблица для заполнения'!GH8+'Таблица для заполнения'!GI8+'Таблица для заполнения'!GM8</f>
        <v>1</v>
      </c>
      <c r="FC8" s="36" t="b">
        <f>'Таблица для заполнения'!GI8&gt;='Таблица для заполнения'!GJ8+'Таблица для заполнения'!GK8+'Таблица для заполнения'!GL8</f>
        <v>1</v>
      </c>
      <c r="FD8" s="36" t="b">
        <f>'Таблица для заполнения'!GN8&gt;='Таблица для заполнения'!GO8+'Таблица для заполнения'!GS8+'Таблица для заполнения'!GU8+'Таблица для заполнения'!GX8</f>
        <v>1</v>
      </c>
      <c r="FE8" s="36" t="b">
        <f>'Таблица для заполнения'!GP8&lt;='Таблица для заполнения'!GO8</f>
        <v>1</v>
      </c>
      <c r="FF8" s="36" t="b">
        <f>'Таблица для заполнения'!GQ8&lt;='Таблица для заполнения'!GO8</f>
        <v>1</v>
      </c>
      <c r="FG8" s="36" t="b">
        <f>IF('Таблица для заполнения'!FX8&gt;0,'Таблица для заполнения'!GQ8&gt;0,'Таблица для заполнения'!GQ8=0)</f>
        <v>1</v>
      </c>
      <c r="FH8" s="36" t="b">
        <f>'Таблица для заполнения'!GR8&lt;='Таблица для заполнения'!GQ8</f>
        <v>1</v>
      </c>
      <c r="FI8" s="36" t="b">
        <f>'Таблица для заполнения'!GR8&lt;='Таблица для заполнения'!GP8</f>
        <v>1</v>
      </c>
      <c r="FJ8" s="36" t="b">
        <f>'Таблица для заполнения'!GT8&lt;='Таблица для заполнения'!GS8</f>
        <v>1</v>
      </c>
      <c r="FK8" s="36" t="b">
        <f>'Таблица для заполнения'!GV8&lt;='Таблица для заполнения'!GU8</f>
        <v>1</v>
      </c>
      <c r="FL8" s="36" t="b">
        <f>'Таблица для заполнения'!GW8&lt;='Таблица для заполнения'!GU8</f>
        <v>1</v>
      </c>
      <c r="FM8" s="38" t="b">
        <f>'Таблица для заполнения'!GY8&lt;='Таблица для заполнения'!GX8</f>
        <v>1</v>
      </c>
      <c r="FN8" s="39" t="b">
        <f>AND(FO8:NI8)</f>
        <v>1</v>
      </c>
      <c r="FO8" s="37" t="b">
        <f>IF($B8&lt;&gt;"",IF(ISNUMBER('Таблица для заполнения'!E8),ABS(ROUND('Таблица для заполнения'!E8,0))='Таблица для заполнения'!E8,FALSE),TRUE)</f>
        <v>1</v>
      </c>
      <c r="FP8" s="40" t="b">
        <f>IF($B8&lt;&gt;"",IF(ISNUMBER('Таблица для заполнения'!F8),ABS(ROUND('Таблица для заполнения'!F8,0))='Таблица для заполнения'!F8,FALSE),TRUE)</f>
        <v>1</v>
      </c>
      <c r="FQ8" s="40" t="b">
        <f>IF($B8&lt;&gt;"",IF(ISNUMBER('Таблица для заполнения'!G8),ABS(ROUND('Таблица для заполнения'!G8,0))='Таблица для заполнения'!G8,FALSE),TRUE)</f>
        <v>1</v>
      </c>
      <c r="FR8" s="40" t="b">
        <f>IF($B8&lt;&gt;"",IF(ISNUMBER('Таблица для заполнения'!H8),ABS(ROUND('Таблица для заполнения'!H8,0))='Таблица для заполнения'!H8,FALSE),TRUE)</f>
        <v>1</v>
      </c>
      <c r="FS8" s="40" t="b">
        <f>IF($B8&lt;&gt;"",IF(ISNUMBER('Таблица для заполнения'!I8),ABS(ROUND('Таблица для заполнения'!I8,0))='Таблица для заполнения'!I8,FALSE),TRUE)</f>
        <v>1</v>
      </c>
      <c r="FT8" s="40" t="b">
        <f>IF($B8&lt;&gt;"",IF(ISNUMBER('Таблица для заполнения'!J8),ABS(ROUND('Таблица для заполнения'!J8,0))='Таблица для заполнения'!J8,FALSE),TRUE)</f>
        <v>1</v>
      </c>
      <c r="FU8" s="40" t="b">
        <f>IF($B8&lt;&gt;"",IF(ISNUMBER('Таблица для заполнения'!K8),ABS(ROUND('Таблица для заполнения'!K8,0))='Таблица для заполнения'!K8,FALSE),TRUE)</f>
        <v>1</v>
      </c>
      <c r="FV8" s="40" t="b">
        <f>IF($B8&lt;&gt;"",IF(ISNUMBER('Таблица для заполнения'!L8),ABS(ROUND('Таблица для заполнения'!L8,0))='Таблица для заполнения'!L8,FALSE),TRUE)</f>
        <v>1</v>
      </c>
      <c r="FW8" s="40" t="b">
        <f>IF($B8&lt;&gt;"",IF(ISNUMBER('Таблица для заполнения'!M8),ABS(ROUND('Таблица для заполнения'!M8,0))='Таблица для заполнения'!M8,FALSE),TRUE)</f>
        <v>1</v>
      </c>
      <c r="FX8" s="40" t="b">
        <f>IF($B8&lt;&gt;"",IF(ISNUMBER('Таблица для заполнения'!N8),ABS(ROUND('Таблица для заполнения'!N8,0))='Таблица для заполнения'!N8,FALSE),TRUE)</f>
        <v>1</v>
      </c>
      <c r="FY8" s="40" t="b">
        <f>IF($B8&lt;&gt;"",IF(ISNUMBER('Таблица для заполнения'!O8),ABS(ROUND('Таблица для заполнения'!O8,0))='Таблица для заполнения'!O8,FALSE),TRUE)</f>
        <v>1</v>
      </c>
      <c r="FZ8" s="40" t="b">
        <f>IF($B8&lt;&gt;"",IF(ISNUMBER('Таблица для заполнения'!P8),ABS(ROUND('Таблица для заполнения'!P8,0))='Таблица для заполнения'!P8,FALSE),TRUE)</f>
        <v>1</v>
      </c>
      <c r="GA8" s="40" t="b">
        <f>IF($B8&lt;&gt;"",IF(ISNUMBER('Таблица для заполнения'!Q8),ABS(ROUND('Таблица для заполнения'!Q8,0))='Таблица для заполнения'!Q8,FALSE),TRUE)</f>
        <v>1</v>
      </c>
      <c r="GB8" s="40" t="b">
        <f>IF($B8&lt;&gt;"",IF(ISNUMBER('Таблица для заполнения'!R8),ABS(ROUND('Таблица для заполнения'!R8,0))='Таблица для заполнения'!R8,FALSE),TRUE)</f>
        <v>1</v>
      </c>
      <c r="GC8" s="40" t="b">
        <f>IF($B8&lt;&gt;"",IF(ISNUMBER('Таблица для заполнения'!S8),ABS(ROUND('Таблица для заполнения'!S8,0))='Таблица для заполнения'!S8,FALSE),TRUE)</f>
        <v>1</v>
      </c>
      <c r="GD8" s="40" t="b">
        <f>IF($B8&lt;&gt;"",IF(ISNUMBER('Таблица для заполнения'!T8),ABS(ROUND('Таблица для заполнения'!T8,0))='Таблица для заполнения'!T8,FALSE),TRUE)</f>
        <v>1</v>
      </c>
      <c r="GE8" s="40" t="b">
        <f>IF($B8&lt;&gt;"",IF(ISNUMBER('Таблица для заполнения'!U8),ABS(ROUND('Таблица для заполнения'!U8,0))='Таблица для заполнения'!U8,FALSE),TRUE)</f>
        <v>1</v>
      </c>
      <c r="GF8" s="40" t="b">
        <f>IF($B8&lt;&gt;"",IF(ISNUMBER('Таблица для заполнения'!V8),ABS(ROUND('Таблица для заполнения'!V8,1))='Таблица для заполнения'!V8,FALSE),TRUE)</f>
        <v>1</v>
      </c>
      <c r="GG8" s="40" t="b">
        <f>IF($B8&lt;&gt;"",IF(ISNUMBER('Таблица для заполнения'!W8),ABS(ROUND('Таблица для заполнения'!W8,0))='Таблица для заполнения'!W8,FALSE),TRUE)</f>
        <v>1</v>
      </c>
      <c r="GH8" s="40" t="b">
        <f>IF($B8&lt;&gt;"",IF(ISNUMBER('Таблица для заполнения'!X8),ABS(ROUND('Таблица для заполнения'!X8,1))='Таблица для заполнения'!X8,FALSE),TRUE)</f>
        <v>1</v>
      </c>
      <c r="GI8" s="40" t="b">
        <f>IF($B8&lt;&gt;"",IF(ISNUMBER('Таблица для заполнения'!Y8),ABS(ROUND('Таблица для заполнения'!Y8,1))='Таблица для заполнения'!Y8,FALSE),TRUE)</f>
        <v>1</v>
      </c>
      <c r="GJ8" s="40" t="b">
        <f>IF($B8&lt;&gt;"",IF(ISNUMBER('Таблица для заполнения'!Z8),ABS(ROUND('Таблица для заполнения'!Z8,0))='Таблица для заполнения'!Z8,FALSE),TRUE)</f>
        <v>1</v>
      </c>
      <c r="GK8" s="40" t="b">
        <f>IF($B8&lt;&gt;"",IF(ISNUMBER('Таблица для заполнения'!AA8),ABS(ROUND('Таблица для заполнения'!AA8,0))='Таблица для заполнения'!AA8,FALSE),TRUE)</f>
        <v>1</v>
      </c>
      <c r="GL8" s="40" t="b">
        <f>IF($B8&lt;&gt;"",IF(ISNUMBER('Таблица для заполнения'!AB8),ABS(ROUND('Таблица для заполнения'!AB8,0))='Таблица для заполнения'!AB8,FALSE),TRUE)</f>
        <v>1</v>
      </c>
      <c r="GM8" s="40" t="b">
        <f>IF($B8&lt;&gt;"",IF(ISNUMBER('Таблица для заполнения'!AC8),ABS(ROUND('Таблица для заполнения'!AC8,0))='Таблица для заполнения'!AC8,FALSE),TRUE)</f>
        <v>1</v>
      </c>
      <c r="GN8" s="40" t="b">
        <f>IF($B8&lt;&gt;"",IF(ISNUMBER('Таблица для заполнения'!AD8),ABS(ROUND('Таблица для заполнения'!AD8,0))='Таблица для заполнения'!AD8,FALSE),TRUE)</f>
        <v>1</v>
      </c>
      <c r="GO8" s="40" t="b">
        <f>IF($B8&lt;&gt;"",IF(ISNUMBER('Таблица для заполнения'!AE8),ABS(ROUND('Таблица для заполнения'!AE8,0))='Таблица для заполнения'!AE8,FALSE),TRUE)</f>
        <v>1</v>
      </c>
      <c r="GP8" s="127" t="b">
        <f>IF($B8&lt;&gt;"",IF(ISNUMBER('Таблица для заполнения'!AF8),ABS(ROUND('Таблица для заполнения'!AF8,0))='Таблица для заполнения'!AF8,FALSE),TRUE)</f>
        <v>1</v>
      </c>
      <c r="GQ8" s="127" t="b">
        <f>IF($B8&lt;&gt;"",IF(ISNUMBER('Таблица для заполнения'!AG8),ABS(ROUND('Таблица для заполнения'!AG8,0))='Таблица для заполнения'!AG8,FALSE),TRUE)</f>
        <v>1</v>
      </c>
      <c r="GR8" s="127" t="b">
        <f>IF($B8&lt;&gt;"",IF(ISNUMBER('Таблица для заполнения'!AH8),ABS(ROUND('Таблица для заполнения'!AH8,0))='Таблица для заполнения'!AH8,FALSE),TRUE)</f>
        <v>1</v>
      </c>
      <c r="GS8" s="127" t="b">
        <f>IF($B8&lt;&gt;"",IF(ISNUMBER('Таблица для заполнения'!AI8),ABS(ROUND('Таблица для заполнения'!AI8,0))='Таблица для заполнения'!AI8,FALSE),TRUE)</f>
        <v>1</v>
      </c>
      <c r="GT8" s="40" t="b">
        <f>IF($B8&lt;&gt;"",IF(ISNUMBER('Таблица для заполнения'!AJ8),ABS(ROUND('Таблица для заполнения'!AJ8,0))='Таблица для заполнения'!AJ8,FALSE),TRUE)</f>
        <v>1</v>
      </c>
      <c r="GU8" s="40" t="b">
        <f>IF($B8&lt;&gt;"",IF(ISNUMBER('Таблица для заполнения'!AK8),ABS(ROUND('Таблица для заполнения'!AK8,0))='Таблица для заполнения'!AK8,FALSE),TRUE)</f>
        <v>1</v>
      </c>
      <c r="GV8" s="40" t="b">
        <f>IF($B8&lt;&gt;"",IF(ISNUMBER('Таблица для заполнения'!AL8),ABS(ROUND('Таблица для заполнения'!AL8,0))='Таблица для заполнения'!AL8,FALSE),TRUE)</f>
        <v>1</v>
      </c>
      <c r="GW8" s="40" t="b">
        <f>IF($B8&lt;&gt;"",IF(ISNUMBER('Таблица для заполнения'!AM8),ABS(ROUND('Таблица для заполнения'!AM8,0))='Таблица для заполнения'!AM8,FALSE),TRUE)</f>
        <v>1</v>
      </c>
      <c r="GX8" s="40" t="b">
        <f>IF($B8&lt;&gt;"",IF(ISNUMBER('Таблица для заполнения'!AN8),ABS(ROUND('Таблица для заполнения'!AN8,0))='Таблица для заполнения'!AN8,FALSE),TRUE)</f>
        <v>1</v>
      </c>
      <c r="GY8" s="40" t="b">
        <f>IF($B8&lt;&gt;"",IF(ISNUMBER('Таблица для заполнения'!AO8),ABS(ROUND('Таблица для заполнения'!AO8,0))='Таблица для заполнения'!AO8,FALSE),TRUE)</f>
        <v>1</v>
      </c>
      <c r="GZ8" s="40" t="b">
        <f>IF($B8&lt;&gt;"",IF(ISNUMBER('Таблица для заполнения'!AP8),ABS(ROUND('Таблица для заполнения'!AP8,0))='Таблица для заполнения'!AP8,FALSE),TRUE)</f>
        <v>1</v>
      </c>
      <c r="HA8" s="40" t="b">
        <f>IF($B8&lt;&gt;"",IF(ISNUMBER('Таблица для заполнения'!AQ8),ABS(ROUND('Таблица для заполнения'!AQ8,0))='Таблица для заполнения'!AQ8,FALSE),TRUE)</f>
        <v>1</v>
      </c>
      <c r="HB8" s="40" t="b">
        <f>IF($B8&lt;&gt;"",IF(ISNUMBER('Таблица для заполнения'!AR8),ABS(ROUND('Таблица для заполнения'!AR8,0))='Таблица для заполнения'!AR8,FALSE),TRUE)</f>
        <v>1</v>
      </c>
      <c r="HC8" s="40" t="b">
        <f>IF($B8&lt;&gt;"",IF(ISNUMBER('Таблица для заполнения'!AS8),ABS(ROUND('Таблица для заполнения'!AS8,0))='Таблица для заполнения'!AS8,FALSE),TRUE)</f>
        <v>1</v>
      </c>
      <c r="HD8" s="40" t="b">
        <f>IF($B8&lt;&gt;"",IF(ISNUMBER('Таблица для заполнения'!AT8),ABS(ROUND('Таблица для заполнения'!AT8,0))='Таблица для заполнения'!AT8,FALSE),TRUE)</f>
        <v>1</v>
      </c>
      <c r="HE8" s="40" t="b">
        <f>IF($B8&lt;&gt;"",IF(ISNUMBER('Таблица для заполнения'!AU8),ABS(ROUND('Таблица для заполнения'!AU8,0))='Таблица для заполнения'!AU8,FALSE),TRUE)</f>
        <v>1</v>
      </c>
      <c r="HF8" s="40" t="b">
        <f>IF($B8&lt;&gt;"",IF(ISNUMBER('Таблица для заполнения'!AV8),ABS(ROUND('Таблица для заполнения'!AV8,0))='Таблица для заполнения'!AV8,FALSE),TRUE)</f>
        <v>1</v>
      </c>
      <c r="HG8" s="40" t="b">
        <f>IF($B8&lt;&gt;"",IF(ISNUMBER('Таблица для заполнения'!AW8),ABS(ROUND('Таблица для заполнения'!AW8,0))='Таблица для заполнения'!AW8,FALSE),TRUE)</f>
        <v>1</v>
      </c>
      <c r="HH8" s="40" t="b">
        <f>IF($B8&lt;&gt;"",IF(ISNUMBER('Таблица для заполнения'!AX8),ABS(ROUND('Таблица для заполнения'!AX8,0))='Таблица для заполнения'!AX8,FALSE),TRUE)</f>
        <v>1</v>
      </c>
      <c r="HI8" s="40" t="b">
        <f>IF($B8&lt;&gt;"",IF(ISNUMBER('Таблица для заполнения'!AY8),ABS(ROUND('Таблица для заполнения'!AY8,0))='Таблица для заполнения'!AY8,FALSE),TRUE)</f>
        <v>1</v>
      </c>
      <c r="HJ8" s="40" t="b">
        <f>IF($B8&lt;&gt;"",IF(ISNUMBER('Таблица для заполнения'!AZ8),ABS(ROUND('Таблица для заполнения'!AZ8,0))='Таблица для заполнения'!AZ8,FALSE),TRUE)</f>
        <v>1</v>
      </c>
      <c r="HK8" s="40" t="b">
        <f>IF($B8&lt;&gt;"",IF(ISNUMBER('Таблица для заполнения'!BA8),ABS(ROUND('Таблица для заполнения'!BA8,0))='Таблица для заполнения'!BA8,FALSE),TRUE)</f>
        <v>1</v>
      </c>
      <c r="HL8" s="40" t="b">
        <f>IF($B8&lt;&gt;"",IF(ISNUMBER('Таблица для заполнения'!BB8),ABS(ROUND('Таблица для заполнения'!BB8,0))='Таблица для заполнения'!BB8,FALSE),TRUE)</f>
        <v>1</v>
      </c>
      <c r="HM8" s="127" t="b">
        <f>IF($B8&lt;&gt;"",IF(ISNUMBER('Таблица для заполнения'!BC8),ABS(ROUND('Таблица для заполнения'!BC8,0))='Таблица для заполнения'!BC8,FALSE),TRUE)</f>
        <v>1</v>
      </c>
      <c r="HN8" s="127" t="b">
        <f>IF($B8&lt;&gt;"",IF(ISNUMBER('Таблица для заполнения'!BD8),ABS(ROUND('Таблица для заполнения'!BD8,0))='Таблица для заполнения'!BD8,FALSE),TRUE)</f>
        <v>1</v>
      </c>
      <c r="HO8" s="127" t="b">
        <f>IF($B8&lt;&gt;"",IF(ISNUMBER('Таблица для заполнения'!BE8),ABS(ROUND('Таблица для заполнения'!BE8,0))='Таблица для заполнения'!BE8,FALSE),TRUE)</f>
        <v>1</v>
      </c>
      <c r="HP8" s="127" t="b">
        <f>IF($B8&lt;&gt;"",IF(ISNUMBER('Таблица для заполнения'!BF8),ABS(ROUND('Таблица для заполнения'!BF8,0))='Таблица для заполнения'!BF8,FALSE),TRUE)</f>
        <v>1</v>
      </c>
      <c r="HQ8" s="127" t="b">
        <f>IF($B8&lt;&gt;"",IF(ISNUMBER('Таблица для заполнения'!BG8),ABS(ROUND('Таблица для заполнения'!BG8,0))='Таблица для заполнения'!BG8,FALSE),TRUE)</f>
        <v>1</v>
      </c>
      <c r="HR8" s="127" t="b">
        <f>IF($B8&lt;&gt;"",IF(ISNUMBER('Таблица для заполнения'!BH8),ABS(ROUND('Таблица для заполнения'!BH8,0))='Таблица для заполнения'!BH8,FALSE),TRUE)</f>
        <v>1</v>
      </c>
      <c r="HS8" s="127" t="b">
        <f>IF($B8&lt;&gt;"",IF(ISNUMBER('Таблица для заполнения'!BI8),ABS(ROUND('Таблица для заполнения'!BI8,0))='Таблица для заполнения'!BI8,FALSE),TRUE)</f>
        <v>1</v>
      </c>
      <c r="HT8" s="127" t="b">
        <f>IF($B8&lt;&gt;"",IF(ISNUMBER('Таблица для заполнения'!BJ8),ABS(ROUND('Таблица для заполнения'!BJ8,0))='Таблица для заполнения'!BJ8,FALSE),TRUE)</f>
        <v>1</v>
      </c>
      <c r="HU8" s="127" t="b">
        <f>IF($B8&lt;&gt;"",IF(ISNUMBER('Таблица для заполнения'!BK8),ABS(ROUND('Таблица для заполнения'!BK8,0))='Таблица для заполнения'!BK8,FALSE),TRUE)</f>
        <v>1</v>
      </c>
      <c r="HV8" s="127" t="b">
        <f>IF($B8&lt;&gt;"",IF(ISNUMBER('Таблица для заполнения'!BL8),ABS(ROUND('Таблица для заполнения'!BL8,0))='Таблица для заполнения'!BL8,FALSE),TRUE)</f>
        <v>1</v>
      </c>
      <c r="HW8" s="127" t="b">
        <f>IF($B8&lt;&gt;"",IF(ISNUMBER('Таблица для заполнения'!BM8),ABS(ROUND('Таблица для заполнения'!BM8,0))='Таблица для заполнения'!BM8,FALSE),TRUE)</f>
        <v>1</v>
      </c>
      <c r="HX8" s="127" t="b">
        <f>IF($B8&lt;&gt;"",IF(ISNUMBER('Таблица для заполнения'!BN8),ABS(ROUND('Таблица для заполнения'!BN8,0))='Таблица для заполнения'!BN8,FALSE),TRUE)</f>
        <v>1</v>
      </c>
      <c r="HY8" s="127" t="b">
        <f>IF($B8&lt;&gt;"",IF(ISNUMBER('Таблица для заполнения'!BO8),ABS(ROUND('Таблица для заполнения'!BO8,0))='Таблица для заполнения'!BO8,FALSE),TRUE)</f>
        <v>1</v>
      </c>
      <c r="HZ8" s="127" t="b">
        <f>IF($B8&lt;&gt;"",IF(ISNUMBER('Таблица для заполнения'!BP8),ABS(ROUND('Таблица для заполнения'!BP8,0))='Таблица для заполнения'!BP8,FALSE),TRUE)</f>
        <v>1</v>
      </c>
      <c r="IA8" s="127" t="b">
        <f>IF($B8&lt;&gt;"",IF(ISNUMBER('Таблица для заполнения'!BQ8),ABS(ROUND('Таблица для заполнения'!BQ8,0))='Таблица для заполнения'!BQ8,FALSE),TRUE)</f>
        <v>1</v>
      </c>
      <c r="IB8" s="127" t="b">
        <f>IF($B8&lt;&gt;"",IF(ISNUMBER('Таблица для заполнения'!BR8),ABS(ROUND('Таблица для заполнения'!BR8,0))='Таблица для заполнения'!BR8,FALSE),TRUE)</f>
        <v>1</v>
      </c>
      <c r="IC8" s="127" t="b">
        <f>IF($B8&lt;&gt;"",IF(ISNUMBER('Таблица для заполнения'!BS8),ABS(ROUND('Таблица для заполнения'!BS8,0))='Таблица для заполнения'!BS8,FALSE),TRUE)</f>
        <v>1</v>
      </c>
      <c r="ID8" s="127" t="b">
        <f>IF($B8&lt;&gt;"",IF(ISNUMBER('Таблица для заполнения'!BT8),ABS(ROUND('Таблица для заполнения'!BT8,0))='Таблица для заполнения'!BT8,FALSE),TRUE)</f>
        <v>1</v>
      </c>
      <c r="IE8" s="127" t="b">
        <f>IF($B8&lt;&gt;"",IF(ISNUMBER('Таблица для заполнения'!BU8),ABS(ROUND('Таблица для заполнения'!BU8,0))='Таблица для заполнения'!BU8,FALSE),TRUE)</f>
        <v>1</v>
      </c>
      <c r="IF8" s="127" t="b">
        <f>IF($B8&lt;&gt;"",IF(ISNUMBER('Таблица для заполнения'!BV8),ABS(ROUND('Таблица для заполнения'!BV8,0))='Таблица для заполнения'!BV8,FALSE),TRUE)</f>
        <v>1</v>
      </c>
      <c r="IG8" s="127" t="b">
        <f>IF($B8&lt;&gt;"",IF(ISNUMBER('Таблица для заполнения'!BW8),ABS(ROUND('Таблица для заполнения'!BW8,0))='Таблица для заполнения'!BW8,FALSE),TRUE)</f>
        <v>1</v>
      </c>
      <c r="IH8" s="127" t="b">
        <f>IF($B8&lt;&gt;"",IF(ISNUMBER('Таблица для заполнения'!BX8),ABS(ROUND('Таблица для заполнения'!BX8,0))='Таблица для заполнения'!BX8,FALSE),TRUE)</f>
        <v>1</v>
      </c>
      <c r="II8" s="127" t="b">
        <f>IF($B8&lt;&gt;"",IF(ISNUMBER('Таблица для заполнения'!BY8),ABS(ROUND('Таблица для заполнения'!BY8,0))='Таблица для заполнения'!BY8,FALSE),TRUE)</f>
        <v>1</v>
      </c>
      <c r="IJ8" s="127" t="b">
        <f>IF($B8&lt;&gt;"",IF(ISNUMBER('Таблица для заполнения'!BZ8),ABS(ROUND('Таблица для заполнения'!BZ8,0))='Таблица для заполнения'!BZ8,FALSE),TRUE)</f>
        <v>1</v>
      </c>
      <c r="IK8" s="127" t="b">
        <f>IF($B8&lt;&gt;"",IF(ISNUMBER('Таблица для заполнения'!CA8),ABS(ROUND('Таблица для заполнения'!CA8,0))='Таблица для заполнения'!CA8,FALSE),TRUE)</f>
        <v>1</v>
      </c>
      <c r="IL8" s="127" t="b">
        <f>IF($B8&lt;&gt;"",IF(ISNUMBER('Таблица для заполнения'!CB8),ABS(ROUND('Таблица для заполнения'!CB8,0))='Таблица для заполнения'!CB8,FALSE),TRUE)</f>
        <v>1</v>
      </c>
      <c r="IM8" s="127" t="b">
        <f>IF($B8&lt;&gt;"",IF(ISNUMBER('Таблица для заполнения'!CC8),ABS(ROUND('Таблица для заполнения'!CC8,0))='Таблица для заполнения'!CC8,FALSE),TRUE)</f>
        <v>1</v>
      </c>
      <c r="IN8" s="127" t="b">
        <f>IF($B8&lt;&gt;"",IF(ISNUMBER('Таблица для заполнения'!CD8),ABS(ROUND('Таблица для заполнения'!CD8,0))='Таблица для заполнения'!CD8,FALSE),TRUE)</f>
        <v>1</v>
      </c>
      <c r="IO8" s="127" t="b">
        <f>IF($B8&lt;&gt;"",IF(ISNUMBER('Таблица для заполнения'!CE8),ABS(ROUND('Таблица для заполнения'!CE8,0))='Таблица для заполнения'!CE8,FALSE),TRUE)</f>
        <v>1</v>
      </c>
      <c r="IP8" s="127" t="b">
        <f>IF($B8&lt;&gt;"",IF(ISNUMBER('Таблица для заполнения'!CF8),ABS(ROUND('Таблица для заполнения'!CF8,0))='Таблица для заполнения'!CF8,FALSE),TRUE)</f>
        <v>1</v>
      </c>
      <c r="IQ8" s="127" t="b">
        <f>IF($B8&lt;&gt;"",IF(ISNUMBER('Таблица для заполнения'!CG8),ABS(ROUND('Таблица для заполнения'!CG8,0))='Таблица для заполнения'!CG8,FALSE),TRUE)</f>
        <v>1</v>
      </c>
      <c r="IR8" s="127" t="b">
        <f>IF($B8&lt;&gt;"",IF(ISNUMBER('Таблица для заполнения'!CH8),ABS(ROUND('Таблица для заполнения'!CH8,0))='Таблица для заполнения'!CH8,FALSE),TRUE)</f>
        <v>1</v>
      </c>
      <c r="IS8" s="127" t="b">
        <f>IF($B8&lt;&gt;"",IF(ISNUMBER('Таблица для заполнения'!CI8),ABS(ROUND('Таблица для заполнения'!CI8,0))='Таблица для заполнения'!CI8,FALSE),TRUE)</f>
        <v>1</v>
      </c>
      <c r="IT8" s="127" t="b">
        <f>IF($B8&lt;&gt;"",IF(ISNUMBER('Таблица для заполнения'!CJ8),ABS(ROUND('Таблица для заполнения'!CJ8,0))='Таблица для заполнения'!CJ8,FALSE),TRUE)</f>
        <v>1</v>
      </c>
      <c r="IU8" s="127" t="b">
        <f>IF($B8&lt;&gt;"",IF(ISNUMBER('Таблица для заполнения'!CK8),ABS(ROUND('Таблица для заполнения'!CK8,0))='Таблица для заполнения'!CK8,FALSE),TRUE)</f>
        <v>1</v>
      </c>
      <c r="IV8" s="40" t="b">
        <f>IF($B8&lt;&gt;"",IF(ISNUMBER('Таблица для заполнения'!CL8),ABS(ROUND('Таблица для заполнения'!CL8,0))='Таблица для заполнения'!CL8,FALSE),TRUE)</f>
        <v>1</v>
      </c>
      <c r="IW8" s="40" t="b">
        <f>IF($B8&lt;&gt;"",IF(ISNUMBER('Таблица для заполнения'!CM8),ABS(ROUND('Таблица для заполнения'!CM8,0))='Таблица для заполнения'!CM8,FALSE),TRUE)</f>
        <v>1</v>
      </c>
      <c r="IX8" s="40" t="b">
        <f>IF($B8&lt;&gt;"",IF(ISNUMBER('Таблица для заполнения'!CN8),ABS(ROUND('Таблица для заполнения'!CN8,0))='Таблица для заполнения'!CN8,FALSE),TRUE)</f>
        <v>1</v>
      </c>
      <c r="IY8" s="40" t="b">
        <f>IF($B8&lt;&gt;"",IF(ISNUMBER('Таблица для заполнения'!CO8),ABS(ROUND('Таблица для заполнения'!CO8,0))='Таблица для заполнения'!CO8,FALSE),TRUE)</f>
        <v>1</v>
      </c>
      <c r="IZ8" s="40" t="b">
        <f>IF($B8&lt;&gt;"",IF(ISNUMBER('Таблица для заполнения'!CP8),ABS(ROUND('Таблица для заполнения'!CP8,0))='Таблица для заполнения'!CP8,FALSE),TRUE)</f>
        <v>1</v>
      </c>
      <c r="JA8" s="40" t="b">
        <f>IF($B8&lt;&gt;"",IF(ISNUMBER('Таблица для заполнения'!CQ8),ABS(ROUND('Таблица для заполнения'!CQ8,0))='Таблица для заполнения'!CQ8,FALSE),TRUE)</f>
        <v>1</v>
      </c>
      <c r="JB8" s="40" t="b">
        <f>IF($B8&lt;&gt;"",IF(ISNUMBER('Таблица для заполнения'!CR8),ABS(ROUND('Таблица для заполнения'!CR8,0))='Таблица для заполнения'!CR8,FALSE),TRUE)</f>
        <v>1</v>
      </c>
      <c r="JC8" s="40" t="b">
        <f>IF($B8&lt;&gt;"",IF(ISNUMBER('Таблица для заполнения'!CS8),ABS(ROUND('Таблица для заполнения'!CS8,0))='Таблица для заполнения'!CS8,FALSE),TRUE)</f>
        <v>1</v>
      </c>
      <c r="JD8" s="40" t="b">
        <f>IF($B8&lt;&gt;"",IF(ISNUMBER('Таблица для заполнения'!CT8),ABS(ROUND('Таблица для заполнения'!CT8,0))='Таблица для заполнения'!CT8,FALSE),TRUE)</f>
        <v>1</v>
      </c>
      <c r="JE8" s="40" t="b">
        <f>IF($B8&lt;&gt;"",IF(ISNUMBER('Таблица для заполнения'!CU8),ABS(ROUND('Таблица для заполнения'!CU8,0))='Таблица для заполнения'!CU8,FALSE),TRUE)</f>
        <v>1</v>
      </c>
      <c r="JF8" s="40" t="b">
        <f>IF($B8&lt;&gt;"",IF(ISNUMBER('Таблица для заполнения'!CV8),ABS(ROUND('Таблица для заполнения'!CV8,0))='Таблица для заполнения'!CV8,FALSE),TRUE)</f>
        <v>1</v>
      </c>
      <c r="JG8" s="40" t="b">
        <f>IF($B8&lt;&gt;"",IF(ISNUMBER('Таблица для заполнения'!CW8),ABS(ROUND('Таблица для заполнения'!CW8,0))='Таблица для заполнения'!CW8,FALSE),TRUE)</f>
        <v>1</v>
      </c>
      <c r="JH8" s="40" t="b">
        <f>IF($B8&lt;&gt;"",IF(ISNUMBER('Таблица для заполнения'!CX8),ABS(ROUND('Таблица для заполнения'!CX8,0))='Таблица для заполнения'!CX8,FALSE),TRUE)</f>
        <v>1</v>
      </c>
      <c r="JI8" s="40" t="b">
        <f>IF($B8&lt;&gt;"",IF(ISNUMBER('Таблица для заполнения'!CY8),ABS(ROUND('Таблица для заполнения'!CY8,0))='Таблица для заполнения'!CY8,FALSE),TRUE)</f>
        <v>1</v>
      </c>
      <c r="JJ8" s="40" t="b">
        <f>IF($B8&lt;&gt;"",IF(ISNUMBER('Таблица для заполнения'!CZ8),ABS(ROUND('Таблица для заполнения'!CZ8,0))='Таблица для заполнения'!CZ8,FALSE),TRUE)</f>
        <v>1</v>
      </c>
      <c r="JK8" s="40" t="b">
        <f>IF($B8&lt;&gt;"",IF(ISNUMBER('Таблица для заполнения'!DA8),ABS(ROUND('Таблица для заполнения'!DA8,0))='Таблица для заполнения'!DA8,FALSE),TRUE)</f>
        <v>1</v>
      </c>
      <c r="JL8" s="40" t="b">
        <f>IF($B8&lt;&gt;"",IF(ISNUMBER('Таблица для заполнения'!DB8),ABS(ROUND('Таблица для заполнения'!DB8,0))='Таблица для заполнения'!DB8,FALSE),TRUE)</f>
        <v>1</v>
      </c>
      <c r="JM8" s="40" t="b">
        <f>IF($B8&lt;&gt;"",IF(ISNUMBER('Таблица для заполнения'!DC8),ABS(ROUND('Таблица для заполнения'!DC8,0))='Таблица для заполнения'!DC8,FALSE),TRUE)</f>
        <v>1</v>
      </c>
      <c r="JN8" s="40" t="b">
        <f>IF($B8&lt;&gt;"",IF(ISNUMBER('Таблица для заполнения'!DD8),ABS(ROUND('Таблица для заполнения'!DD8,0))='Таблица для заполнения'!DD8,FALSE),TRUE)</f>
        <v>1</v>
      </c>
      <c r="JO8" s="40" t="b">
        <f>IF($B8&lt;&gt;"",IF(ISNUMBER('Таблица для заполнения'!DE8),ABS(ROUND('Таблица для заполнения'!DE8,0))='Таблица для заполнения'!DE8,FALSE),TRUE)</f>
        <v>1</v>
      </c>
      <c r="JP8" s="127" t="b">
        <f>IF($B8&lt;&gt;"",IF(ISNUMBER('Таблица для заполнения'!DF8),ABS(ROUND('Таблица для заполнения'!DF8,0))='Таблица для заполнения'!DF8,FALSE),TRUE)</f>
        <v>1</v>
      </c>
      <c r="JQ8" s="127" t="b">
        <f>IF($B8&lt;&gt;"",IF(ISNUMBER('Таблица для заполнения'!DG8),ABS(ROUND('Таблица для заполнения'!DG8,0))='Таблица для заполнения'!DG8,FALSE),TRUE)</f>
        <v>1</v>
      </c>
      <c r="JR8" s="127" t="b">
        <f>IF($B8&lt;&gt;"",IF(ISNUMBER('Таблица для заполнения'!DH8),ABS(ROUND('Таблица для заполнения'!DH8,0))='Таблица для заполнения'!DH8,FALSE),TRUE)</f>
        <v>1</v>
      </c>
      <c r="JS8" s="127" t="b">
        <f>IF($B8&lt;&gt;"",IF(ISNUMBER('Таблица для заполнения'!DI8),ABS(ROUND('Таблица для заполнения'!DI8,0))='Таблица для заполнения'!DI8,FALSE),TRUE)</f>
        <v>1</v>
      </c>
      <c r="JT8" s="127" t="b">
        <f>IF($B8&lt;&gt;"",IF(ISNUMBER('Таблица для заполнения'!DJ8),ABS(ROUND('Таблица для заполнения'!DJ8,0))='Таблица для заполнения'!DJ8,FALSE),TRUE)</f>
        <v>1</v>
      </c>
      <c r="JU8" s="127" t="b">
        <f>IF($B8&lt;&gt;"",IF(ISNUMBER('Таблица для заполнения'!DK8),ABS(ROUND('Таблица для заполнения'!DK8,0))='Таблица для заполнения'!DK8,FALSE),TRUE)</f>
        <v>1</v>
      </c>
      <c r="JV8" s="127" t="b">
        <f>IF($B8&lt;&gt;"",IF(ISNUMBER('Таблица для заполнения'!DL8),ABS(ROUND('Таблица для заполнения'!DL8,0))='Таблица для заполнения'!DL8,FALSE),TRUE)</f>
        <v>1</v>
      </c>
      <c r="JW8" s="127" t="b">
        <f>IF($B8&lt;&gt;"",IF(ISNUMBER('Таблица для заполнения'!DM8),ABS(ROUND('Таблица для заполнения'!DM8,0))='Таблица для заполнения'!DM8,FALSE),TRUE)</f>
        <v>1</v>
      </c>
      <c r="JX8" s="127" t="b">
        <f>IF($B8&lt;&gt;"",IF(ISNUMBER('Таблица для заполнения'!DN8),ABS(ROUND('Таблица для заполнения'!DN8,0))='Таблица для заполнения'!DN8,FALSE),TRUE)</f>
        <v>1</v>
      </c>
      <c r="JY8" s="127" t="b">
        <f>IF($B8&lt;&gt;"",IF(ISNUMBER('Таблица для заполнения'!DO8),ABS(ROUND('Таблица для заполнения'!DO8,0))='Таблица для заполнения'!DO8,FALSE),TRUE)</f>
        <v>1</v>
      </c>
      <c r="JZ8" s="127" t="b">
        <f>IF($B8&lt;&gt;"",IF(ISNUMBER('Таблица для заполнения'!DP8),ABS(ROUND('Таблица для заполнения'!DP8,0))='Таблица для заполнения'!DP8,FALSE),TRUE)</f>
        <v>1</v>
      </c>
      <c r="KA8" s="127" t="b">
        <f>IF($B8&lt;&gt;"",IF(ISNUMBER('Таблица для заполнения'!DQ8),ABS(ROUND('Таблица для заполнения'!DQ8,0))='Таблица для заполнения'!DQ8,FALSE),TRUE)</f>
        <v>1</v>
      </c>
      <c r="KB8" s="127" t="b">
        <f>IF($B8&lt;&gt;"",IF(ISNUMBER('Таблица для заполнения'!DR8),ABS(ROUND('Таблица для заполнения'!DR8,0))='Таблица для заполнения'!DR8,FALSE),TRUE)</f>
        <v>1</v>
      </c>
      <c r="KC8" s="127" t="b">
        <f>IF($B8&lt;&gt;"",IF(ISNUMBER('Таблица для заполнения'!DS8),ABS(ROUND('Таблица для заполнения'!DS8,0))='Таблица для заполнения'!DS8,FALSE),TRUE)</f>
        <v>1</v>
      </c>
      <c r="KD8" s="127" t="b">
        <f>IF($B8&lt;&gt;"",IF(ISNUMBER('Таблица для заполнения'!DT8),ABS(ROUND('Таблица для заполнения'!DT8,0))='Таблица для заполнения'!DT8,FALSE),TRUE)</f>
        <v>1</v>
      </c>
      <c r="KE8" s="127" t="b">
        <f>IF($B8&lt;&gt;"",IF(ISNUMBER('Таблица для заполнения'!DU8),ABS(ROUND('Таблица для заполнения'!DU8,0))='Таблица для заполнения'!DU8,FALSE),TRUE)</f>
        <v>1</v>
      </c>
      <c r="KF8" s="127" t="b">
        <f>IF($B8&lt;&gt;"",IF(ISNUMBER('Таблица для заполнения'!DV8),ABS(ROUND('Таблица для заполнения'!DV8,0))='Таблица для заполнения'!DV8,FALSE),TRUE)</f>
        <v>1</v>
      </c>
      <c r="KG8" s="127" t="b">
        <f>IF($B8&lt;&gt;"",IF(ISNUMBER('Таблица для заполнения'!DW8),ABS(ROUND('Таблица для заполнения'!DW8,0))='Таблица для заполнения'!DW8,FALSE),TRUE)</f>
        <v>1</v>
      </c>
      <c r="KH8" s="127" t="b">
        <f>IF($B8&lt;&gt;"",IF(ISNUMBER('Таблица для заполнения'!DX8),ABS(ROUND('Таблица для заполнения'!DX8,0))='Таблица для заполнения'!DX8,FALSE),TRUE)</f>
        <v>1</v>
      </c>
      <c r="KI8" s="127" t="b">
        <f>IF($B8&lt;&gt;"",IF(ISNUMBER('Таблица для заполнения'!DY8),ABS(ROUND('Таблица для заполнения'!DY8,0))='Таблица для заполнения'!DY8,FALSE),TRUE)</f>
        <v>1</v>
      </c>
      <c r="KJ8" s="127" t="b">
        <f>IF($B8&lt;&gt;"",IF(ISNUMBER('Таблица для заполнения'!DZ8),ABS(ROUND('Таблица для заполнения'!DZ8,0))='Таблица для заполнения'!DZ8,FALSE),TRUE)</f>
        <v>1</v>
      </c>
      <c r="KK8" s="127" t="b">
        <f>IF($B8&lt;&gt;"",IF(ISNUMBER('Таблица для заполнения'!EA8),ABS(ROUND('Таблица для заполнения'!EA8,0))='Таблица для заполнения'!EA8,FALSE),TRUE)</f>
        <v>1</v>
      </c>
      <c r="KL8" s="127" t="b">
        <f>IF($B8&lt;&gt;"",IF(ISNUMBER('Таблица для заполнения'!EB8),ABS(ROUND('Таблица для заполнения'!EB8,0))='Таблица для заполнения'!EB8,FALSE),TRUE)</f>
        <v>1</v>
      </c>
      <c r="KM8" s="127" t="b">
        <f>IF($B8&lt;&gt;"",IF(ISNUMBER('Таблица для заполнения'!EC8),ABS(ROUND('Таблица для заполнения'!EC8,0))='Таблица для заполнения'!EC8,FALSE),TRUE)</f>
        <v>1</v>
      </c>
      <c r="KN8" s="127" t="b">
        <f>IF($B8&lt;&gt;"",IF(ISNUMBER('Таблица для заполнения'!ED8),ABS(ROUND('Таблица для заполнения'!ED8,0))='Таблица для заполнения'!ED8,FALSE),TRUE)</f>
        <v>1</v>
      </c>
      <c r="KO8" s="127" t="b">
        <f>IF($B8&lt;&gt;"",IF(ISNUMBER('Таблица для заполнения'!EE8),ABS(ROUND('Таблица для заполнения'!EE8,0))='Таблица для заполнения'!EE8,FALSE),TRUE)</f>
        <v>1</v>
      </c>
      <c r="KP8" s="127" t="b">
        <f>IF($B8&lt;&gt;"",IF(ISNUMBER('Таблица для заполнения'!EF8),ABS(ROUND('Таблица для заполнения'!EF8,0))='Таблица для заполнения'!EF8,FALSE),TRUE)</f>
        <v>1</v>
      </c>
      <c r="KQ8" s="127" t="b">
        <f>IF($B8&lt;&gt;"",IF(ISNUMBER('Таблица для заполнения'!EG8),ABS(ROUND('Таблица для заполнения'!EG8,0))='Таблица для заполнения'!EG8,FALSE),TRUE)</f>
        <v>1</v>
      </c>
      <c r="KR8" s="127" t="b">
        <f>IF($B8&lt;&gt;"",IF(ISNUMBER('Таблица для заполнения'!EH8),ABS(ROUND('Таблица для заполнения'!EH8,0))='Таблица для заполнения'!EH8,FALSE),TRUE)</f>
        <v>1</v>
      </c>
      <c r="KS8" s="127" t="b">
        <f>IF($B8&lt;&gt;"",IF(ISNUMBER('Таблица для заполнения'!EI8),ABS(ROUND('Таблица для заполнения'!EI8,0))='Таблица для заполнения'!EI8,FALSE),TRUE)</f>
        <v>1</v>
      </c>
      <c r="KT8" s="127" t="b">
        <f>IF($B8&lt;&gt;"",IF(ISNUMBER('Таблица для заполнения'!EJ8),ABS(ROUND('Таблица для заполнения'!EJ8,0))='Таблица для заполнения'!EJ8,FALSE),TRUE)</f>
        <v>1</v>
      </c>
      <c r="KU8" s="127" t="b">
        <f>IF($B8&lt;&gt;"",IF(ISNUMBER('Таблица для заполнения'!EK8),ABS(ROUND('Таблица для заполнения'!EK8,0))='Таблица для заполнения'!EK8,FALSE),TRUE)</f>
        <v>1</v>
      </c>
      <c r="KV8" s="127" t="b">
        <f>IF($B8&lt;&gt;"",IF(ISNUMBER('Таблица для заполнения'!EL8),ABS(ROUND('Таблица для заполнения'!EL8,0))='Таблица для заполнения'!EL8,FALSE),TRUE)</f>
        <v>1</v>
      </c>
      <c r="KW8" s="127" t="b">
        <f>IF($B8&lt;&gt;"",IF(ISNUMBER('Таблица для заполнения'!EM8),ABS(ROUND('Таблица для заполнения'!EM8,0))='Таблица для заполнения'!EM8,FALSE),TRUE)</f>
        <v>1</v>
      </c>
      <c r="KX8" s="127" t="b">
        <f>IF($B8&lt;&gt;"",IF(ISNUMBER('Таблица для заполнения'!EN8),ABS(ROUND('Таблица для заполнения'!EN8,0))='Таблица для заполнения'!EN8,FALSE),TRUE)</f>
        <v>1</v>
      </c>
      <c r="KY8" s="40" t="b">
        <f>IF($B8&lt;&gt;"",IF(ISNUMBER('Таблица для заполнения'!EO8),ABS(ROUND('Таблица для заполнения'!EO8,0))='Таблица для заполнения'!EO8,FALSE),TRUE)</f>
        <v>1</v>
      </c>
      <c r="KZ8" s="40" t="b">
        <f>IF($B8&lt;&gt;"",IF(ISNUMBER('Таблица для заполнения'!EP8),ABS(ROUND('Таблица для заполнения'!EP8,0))='Таблица для заполнения'!EP8,FALSE),TRUE)</f>
        <v>1</v>
      </c>
      <c r="LA8" s="40" t="b">
        <f>IF($B8&lt;&gt;"",IF(ISNUMBER('Таблица для заполнения'!EQ8),ABS(ROUND('Таблица для заполнения'!EQ8,0))='Таблица для заполнения'!EQ8,FALSE),TRUE)</f>
        <v>1</v>
      </c>
      <c r="LB8" s="40" t="b">
        <f>IF($B8&lt;&gt;"",IF(ISNUMBER('Таблица для заполнения'!ER8),ABS(ROUND('Таблица для заполнения'!ER8,0))='Таблица для заполнения'!ER8,FALSE),TRUE)</f>
        <v>1</v>
      </c>
      <c r="LC8" s="40" t="b">
        <f>IF($B8&lt;&gt;"",IF(ISNUMBER('Таблица для заполнения'!ES8),ABS(ROUND('Таблица для заполнения'!ES8,0))='Таблица для заполнения'!ES8,FALSE),TRUE)</f>
        <v>1</v>
      </c>
      <c r="LD8" s="40" t="b">
        <f>IF($B8&lt;&gt;"",IF(ISNUMBER('Таблица для заполнения'!ET8),ABS(ROUND('Таблица для заполнения'!ET8,0))='Таблица для заполнения'!ET8,FALSE),TRUE)</f>
        <v>1</v>
      </c>
      <c r="LE8" s="40" t="b">
        <f>IF($B8&lt;&gt;"",IF(ISNUMBER('Таблица для заполнения'!EU8),ABS(ROUND('Таблица для заполнения'!EU8,0))='Таблица для заполнения'!EU8,FALSE),TRUE)</f>
        <v>1</v>
      </c>
      <c r="LF8" s="40" t="b">
        <f>IF($B8&lt;&gt;"",IF(ISNUMBER('Таблица для заполнения'!EV8),ABS(ROUND('Таблица для заполнения'!EV8,0))='Таблица для заполнения'!EV8,FALSE),TRUE)</f>
        <v>1</v>
      </c>
      <c r="LG8" s="40" t="b">
        <f>IF($B8&lt;&gt;"",IF(ISNUMBER('Таблица для заполнения'!EW8),ABS(ROUND('Таблица для заполнения'!EW8,0))='Таблица для заполнения'!EW8,FALSE),TRUE)</f>
        <v>1</v>
      </c>
      <c r="LH8" s="40" t="b">
        <f>IF($B8&lt;&gt;"",IF(ISNUMBER('Таблица для заполнения'!EX8),ABS(ROUND('Таблица для заполнения'!EX8,0))='Таблица для заполнения'!EX8,FALSE),TRUE)</f>
        <v>1</v>
      </c>
      <c r="LI8" s="40" t="b">
        <f>IF($B8&lt;&gt;"",IF(ISNUMBER('Таблица для заполнения'!EY8),ABS(ROUND('Таблица для заполнения'!EY8,0))='Таблица для заполнения'!EY8,FALSE),TRUE)</f>
        <v>1</v>
      </c>
      <c r="LJ8" s="40" t="b">
        <f>IF($B8&lt;&gt;"",IF(ISNUMBER('Таблица для заполнения'!EZ8),ABS(ROUND('Таблица для заполнения'!EZ8,0))='Таблица для заполнения'!EZ8,FALSE),TRUE)</f>
        <v>1</v>
      </c>
      <c r="LK8" s="40" t="b">
        <f>IF($B8&lt;&gt;"",IF(ISNUMBER('Таблица для заполнения'!FA8),ABS(ROUND('Таблица для заполнения'!FA8,0))='Таблица для заполнения'!FA8,FALSE),TRUE)</f>
        <v>1</v>
      </c>
      <c r="LL8" s="40" t="b">
        <f>IF($B8&lt;&gt;"",IF(ISNUMBER('Таблица для заполнения'!FB8),ABS(ROUND('Таблица для заполнения'!FB8,0))='Таблица для заполнения'!FB8,FALSE),TRUE)</f>
        <v>1</v>
      </c>
      <c r="LM8" s="40" t="b">
        <f>IF($B8&lt;&gt;"",IF(ISNUMBER('Таблица для заполнения'!FC8),ABS(ROUND('Таблица для заполнения'!FC8,0))='Таблица для заполнения'!FC8,FALSE),TRUE)</f>
        <v>1</v>
      </c>
      <c r="LN8" s="40" t="b">
        <f>IF($B8&lt;&gt;"",IF(ISNUMBER('Таблица для заполнения'!FD8),ABS(ROUND('Таблица для заполнения'!FD8,0))='Таблица для заполнения'!FD8,FALSE),TRUE)</f>
        <v>1</v>
      </c>
      <c r="LO8" s="40" t="b">
        <f>IF($B8&lt;&gt;"",IF(ISNUMBER('Таблица для заполнения'!FE8),ABS(ROUND('Таблица для заполнения'!FE8,0))='Таблица для заполнения'!FE8,FALSE),TRUE)</f>
        <v>1</v>
      </c>
      <c r="LP8" s="40" t="b">
        <f>IF($B8&lt;&gt;"",IF(ISNUMBER('Таблица для заполнения'!FF8),ABS(ROUND('Таблица для заполнения'!FF8,0))='Таблица для заполнения'!FF8,FALSE),TRUE)</f>
        <v>1</v>
      </c>
      <c r="LQ8" s="40" t="b">
        <f>IF($B8&lt;&gt;"",IF(ISNUMBER('Таблица для заполнения'!FG8),ABS(ROUND('Таблица для заполнения'!FG8,0))='Таблица для заполнения'!FG8,FALSE),TRUE)</f>
        <v>1</v>
      </c>
      <c r="LR8" s="40" t="b">
        <f>IF($B8&lt;&gt;"",IF(ISNUMBER('Таблица для заполнения'!FH8),ABS(ROUND('Таблица для заполнения'!FH8,0))='Таблица для заполнения'!FH8,FALSE),TRUE)</f>
        <v>1</v>
      </c>
      <c r="LS8" s="40" t="b">
        <f>IF($B8&lt;&gt;"",IF(ISNUMBER('Таблица для заполнения'!FI8),ABS(ROUND('Таблица для заполнения'!FI8,0))='Таблица для заполнения'!FI8,FALSE),TRUE)</f>
        <v>1</v>
      </c>
      <c r="LT8" s="40" t="b">
        <f>IF($B8&lt;&gt;"",IF(ISNUMBER('Таблица для заполнения'!FJ8),ABS(ROUND('Таблица для заполнения'!FJ8,0))='Таблица для заполнения'!FJ8,FALSE),TRUE)</f>
        <v>1</v>
      </c>
      <c r="LU8" s="40" t="b">
        <f>IF($B8&lt;&gt;"",IF(ISNUMBER('Таблица для заполнения'!FK8),ABS(ROUND('Таблица для заполнения'!FK8,0))='Таблица для заполнения'!FK8,FALSE),TRUE)</f>
        <v>1</v>
      </c>
      <c r="LV8" s="40" t="b">
        <f>IF($B8&lt;&gt;"",IF(ISNUMBER('Таблица для заполнения'!FL8),ABS(ROUND('Таблица для заполнения'!FL8,0))='Таблица для заполнения'!FL8,FALSE),TRUE)</f>
        <v>1</v>
      </c>
      <c r="LW8" s="40" t="b">
        <f>IF($B8&lt;&gt;"",IF(ISNUMBER('Таблица для заполнения'!FM8),ABS(ROUND('Таблица для заполнения'!FM8,0))='Таблица для заполнения'!FM8,FALSE),TRUE)</f>
        <v>1</v>
      </c>
      <c r="LX8" s="40" t="b">
        <f>IF($B8&lt;&gt;"",IF(ISNUMBER('Таблица для заполнения'!FN8),ABS(ROUND('Таблица для заполнения'!FN8,0))='Таблица для заполнения'!FN8,FALSE),TRUE)</f>
        <v>1</v>
      </c>
      <c r="LY8" s="40" t="b">
        <f>IF($B8&lt;&gt;"",IF(ISNUMBER('Таблица для заполнения'!FO8),ABS(ROUND('Таблица для заполнения'!FO8,0))='Таблица для заполнения'!FO8,FALSE),TRUE)</f>
        <v>1</v>
      </c>
      <c r="LZ8" s="40" t="b">
        <f>IF($B8&lt;&gt;"",IF(ISNUMBER('Таблица для заполнения'!FP8),ABS(ROUND('Таблица для заполнения'!FP8,0))='Таблица для заполнения'!FP8,FALSE),TRUE)</f>
        <v>1</v>
      </c>
      <c r="MA8" s="40" t="b">
        <f>IF($B8&lt;&gt;"",IF(ISNUMBER('Таблица для заполнения'!FQ8),ABS(ROUND('Таблица для заполнения'!FQ8,0))='Таблица для заполнения'!FQ8,FALSE),TRUE)</f>
        <v>1</v>
      </c>
      <c r="MB8" s="40" t="b">
        <f>IF($B8&lt;&gt;"",IF(ISNUMBER('Таблица для заполнения'!FR8),ABS(ROUND('Таблица для заполнения'!FR8,0))='Таблица для заполнения'!FR8,FALSE),TRUE)</f>
        <v>1</v>
      </c>
      <c r="MC8" s="40" t="b">
        <f>IF($B8&lt;&gt;"",IF(ISNUMBER('Таблица для заполнения'!FS8),ABS(ROUND('Таблица для заполнения'!FS8,0))='Таблица для заполнения'!FS8,FALSE),TRUE)</f>
        <v>1</v>
      </c>
      <c r="MD8" s="40" t="b">
        <f>IF($B8&lt;&gt;"",IF(ISNUMBER('Таблица для заполнения'!FT8),ABS(ROUND('Таблица для заполнения'!FT8,0))='Таблица для заполнения'!FT8,FALSE),TRUE)</f>
        <v>1</v>
      </c>
      <c r="ME8" s="40" t="b">
        <f>IF($B8&lt;&gt;"",IF(ISNUMBER('Таблица для заполнения'!FU8),ABS(ROUND('Таблица для заполнения'!FU8,0))='Таблица для заполнения'!FU8,FALSE),TRUE)</f>
        <v>1</v>
      </c>
      <c r="MF8" s="40" t="b">
        <f>IF($B8&lt;&gt;"",IF(ISNUMBER('Таблица для заполнения'!FV8),ABS(ROUND('Таблица для заполнения'!FV8,0))='Таблица для заполнения'!FV8,FALSE),TRUE)</f>
        <v>1</v>
      </c>
      <c r="MG8" s="40" t="b">
        <f>IF($B8&lt;&gt;"",IF(ISNUMBER('Таблица для заполнения'!FW8),ABS(ROUND('Таблица для заполнения'!FW8,0))='Таблица для заполнения'!FW8,FALSE),TRUE)</f>
        <v>1</v>
      </c>
      <c r="MH8" s="40" t="b">
        <f>IF($B8&lt;&gt;"",IF(ISNUMBER('Таблица для заполнения'!FX8),ABS(ROUND('Таблица для заполнения'!FX8,0))='Таблица для заполнения'!FX8,FALSE),TRUE)</f>
        <v>1</v>
      </c>
      <c r="MI8" s="40" t="b">
        <f>IF($B8&lt;&gt;"",IF(ISNUMBER('Таблица для заполнения'!FY8),ABS(ROUND('Таблица для заполнения'!FY8,0))='Таблица для заполнения'!FY8,FALSE),TRUE)</f>
        <v>1</v>
      </c>
      <c r="MJ8" s="40" t="b">
        <f>IF($B8&lt;&gt;"",IF(ISNUMBER('Таблица для заполнения'!FZ8),ABS(ROUND('Таблица для заполнения'!FZ8,0))='Таблица для заполнения'!FZ8,FALSE),TRUE)</f>
        <v>1</v>
      </c>
      <c r="MK8" s="40" t="b">
        <f>IF($B8&lt;&gt;"",IF(ISNUMBER('Таблица для заполнения'!GA8),ABS(ROUND('Таблица для заполнения'!GA8,0))='Таблица для заполнения'!GA8,FALSE),TRUE)</f>
        <v>1</v>
      </c>
      <c r="ML8" s="40" t="b">
        <f>IF($B8&lt;&gt;"",IF(ISNUMBER('Таблица для заполнения'!GB8),ABS(ROUND('Таблица для заполнения'!GB8,0))='Таблица для заполнения'!GB8,FALSE),TRUE)</f>
        <v>1</v>
      </c>
      <c r="MM8" s="40" t="b">
        <f>IF($B8&lt;&gt;"",IF(ISNUMBER('Таблица для заполнения'!GC8),ABS(ROUND('Таблица для заполнения'!GC8,0))='Таблица для заполнения'!GC8,FALSE),TRUE)</f>
        <v>1</v>
      </c>
      <c r="MN8" s="40" t="b">
        <f>IF($B8&lt;&gt;"",IF(ISNUMBER('Таблица для заполнения'!GD8),ABS(ROUND('Таблица для заполнения'!GD8,0))='Таблица для заполнения'!GD8,FALSE),TRUE)</f>
        <v>1</v>
      </c>
      <c r="MO8" s="40" t="b">
        <f>IF($B8&lt;&gt;"",IF(ISNUMBER('Таблица для заполнения'!GE8),ABS(ROUND('Таблица для заполнения'!GE8,0))='Таблица для заполнения'!GE8,FALSE),TRUE)</f>
        <v>1</v>
      </c>
      <c r="MP8" s="40" t="b">
        <f>IF($B8&lt;&gt;"",IF(ISNUMBER('Таблица для заполнения'!GF8),ABS(ROUND('Таблица для заполнения'!GF8,1))='Таблица для заполнения'!GF8,FALSE),TRUE)</f>
        <v>1</v>
      </c>
      <c r="MQ8" s="40" t="b">
        <f>IF($B8&lt;&gt;"",IF(ISNUMBER('Таблица для заполнения'!GG8),ABS(ROUND('Таблица для заполнения'!GG8,1))='Таблица для заполнения'!GG8,FALSE),TRUE)</f>
        <v>1</v>
      </c>
      <c r="MR8" s="40" t="b">
        <f>IF($B8&lt;&gt;"",IF(ISNUMBER('Таблица для заполнения'!GH8),ABS(ROUND('Таблица для заполнения'!GH8,1))='Таблица для заполнения'!GH8,FALSE),TRUE)</f>
        <v>1</v>
      </c>
      <c r="MS8" s="40" t="b">
        <f>IF($B8&lt;&gt;"",IF(ISNUMBER('Таблица для заполнения'!GI8),ABS(ROUND('Таблица для заполнения'!GI8,1))='Таблица для заполнения'!GI8,FALSE),TRUE)</f>
        <v>1</v>
      </c>
      <c r="MT8" s="40" t="b">
        <f>IF($B8&lt;&gt;"",IF(ISNUMBER('Таблица для заполнения'!GJ8),ABS(ROUND('Таблица для заполнения'!GJ8,1))='Таблица для заполнения'!GJ8,FALSE),TRUE)</f>
        <v>1</v>
      </c>
      <c r="MU8" s="40" t="b">
        <f>IF($B8&lt;&gt;"",IF(ISNUMBER('Таблица для заполнения'!GK8),ABS(ROUND('Таблица для заполнения'!GK8,1))='Таблица для заполнения'!GK8,FALSE),TRUE)</f>
        <v>1</v>
      </c>
      <c r="MV8" s="40" t="b">
        <f>IF($B8&lt;&gt;"",IF(ISNUMBER('Таблица для заполнения'!GL8),ABS(ROUND('Таблица для заполнения'!GL8,1))='Таблица для заполнения'!GL8,FALSE),TRUE)</f>
        <v>1</v>
      </c>
      <c r="MW8" s="40" t="b">
        <f>IF($B8&lt;&gt;"",IF(ISNUMBER('Таблица для заполнения'!GM8),ABS(ROUND('Таблица для заполнения'!GM8,1))='Таблица для заполнения'!GM8,FALSE),TRUE)</f>
        <v>1</v>
      </c>
      <c r="MX8" s="40" t="b">
        <f>IF($B8&lt;&gt;"",IF(ISNUMBER('Таблица для заполнения'!GN8),ABS(ROUND('Таблица для заполнения'!GN8,1))='Таблица для заполнения'!GN8,FALSE),TRUE)</f>
        <v>1</v>
      </c>
      <c r="MY8" s="40" t="b">
        <f>IF($B8&lt;&gt;"",IF(ISNUMBER('Таблица для заполнения'!GO8),ABS(ROUND('Таблица для заполнения'!GO8,1))='Таблица для заполнения'!GO8,FALSE),TRUE)</f>
        <v>1</v>
      </c>
      <c r="MZ8" s="40" t="b">
        <f>IF($B8&lt;&gt;"",IF(ISNUMBER('Таблица для заполнения'!GP8),ABS(ROUND('Таблица для заполнения'!GP8,1))='Таблица для заполнения'!GP8,FALSE),TRUE)</f>
        <v>1</v>
      </c>
      <c r="NA8" s="40" t="b">
        <f>IF($B8&lt;&gt;"",IF(ISNUMBER('Таблица для заполнения'!GQ8),ABS(ROUND('Таблица для заполнения'!GQ8,1))='Таблица для заполнения'!GQ8,FALSE),TRUE)</f>
        <v>1</v>
      </c>
      <c r="NB8" s="40" t="b">
        <f>IF($B8&lt;&gt;"",IF(ISNUMBER('Таблица для заполнения'!GR8),ABS(ROUND('Таблица для заполнения'!GR8,1))='Таблица для заполнения'!GR8,FALSE),TRUE)</f>
        <v>1</v>
      </c>
      <c r="NC8" s="40" t="b">
        <f>IF($B8&lt;&gt;"",IF(ISNUMBER('Таблица для заполнения'!GS8),ABS(ROUND('Таблица для заполнения'!GS8,1))='Таблица для заполнения'!GS8,FALSE),TRUE)</f>
        <v>1</v>
      </c>
      <c r="ND8" s="40" t="b">
        <f>IF($B8&lt;&gt;"",IF(ISNUMBER('Таблица для заполнения'!GT8),ABS(ROUND('Таблица для заполнения'!GT8,1))='Таблица для заполнения'!GT8,FALSE),TRUE)</f>
        <v>1</v>
      </c>
      <c r="NE8" s="40" t="b">
        <f>IF($B8&lt;&gt;"",IF(ISNUMBER('Таблица для заполнения'!GU8),ABS(ROUND('Таблица для заполнения'!GU8,1))='Таблица для заполнения'!GU8,FALSE),TRUE)</f>
        <v>1</v>
      </c>
      <c r="NF8" s="40" t="b">
        <f>IF($B8&lt;&gt;"",IF(ISNUMBER('Таблица для заполнения'!GV8),ABS(ROUND('Таблица для заполнения'!GV8,1))='Таблица для заполнения'!GV8,FALSE),TRUE)</f>
        <v>1</v>
      </c>
      <c r="NG8" s="40" t="b">
        <f>IF($B8&lt;&gt;"",IF(ISNUMBER('Таблица для заполнения'!GW8),ABS(ROUND('Таблица для заполнения'!GW8,1))='Таблица для заполнения'!GW8,FALSE),TRUE)</f>
        <v>1</v>
      </c>
      <c r="NH8" s="40" t="b">
        <f>IF($B8&lt;&gt;"",IF(ISNUMBER('Таблица для заполнения'!GX8),ABS(ROUND('Таблица для заполнения'!GX8,1))='Таблица для заполнения'!GX8,FALSE),TRUE)</f>
        <v>1</v>
      </c>
      <c r="NI8" s="41" t="b">
        <f>IF($B8&lt;&gt;"",IF(ISNUMBER('Таблица для заполнения'!GY8),ABS(ROUND('Таблица для заполнения'!GY8,1))='Таблица для заполнения'!GY8,FALSE),TRUE)</f>
        <v>1</v>
      </c>
    </row>
    <row r="9" spans="1:373" ht="44.25" customHeight="1" thickBot="1" x14ac:dyDescent="0.3">
      <c r="A9" s="116">
        <v>2</v>
      </c>
      <c r="B9" s="17" t="str">
        <f>IF('Таблица для заполнения'!B9=0,"",'Таблица для заполнения'!B9)</f>
        <v/>
      </c>
      <c r="C9" s="35" t="b">
        <f t="shared" si="0"/>
        <v>1</v>
      </c>
      <c r="D9" s="35" t="b">
        <f>'Таблица для заполнения'!F9&lt;='Таблица для заполнения'!E9</f>
        <v>1</v>
      </c>
      <c r="E9" s="119" t="b">
        <f>'Таблица для заполнения'!G9&lt;='Таблица для заполнения'!E9</f>
        <v>1</v>
      </c>
      <c r="F9" s="36" t="b">
        <f>'Таблица для заполнения'!H9&lt;='Таблица для заполнения'!E9</f>
        <v>1</v>
      </c>
      <c r="G9" s="36" t="b">
        <f>'Таблица для заполнения'!I9&lt;='Таблица для заполнения'!E9</f>
        <v>1</v>
      </c>
      <c r="H9" s="36" t="b">
        <f>'Таблица для заполнения'!E9&gt;='Таблица для заполнения'!J9+'Таблица для заполнения'!K9</f>
        <v>1</v>
      </c>
      <c r="I9" s="36" t="b">
        <f>'Таблица для заполнения'!E9='Таблица для заполнения'!L9+'Таблица для заполнения'!M9+'Таблица для заполнения'!N9</f>
        <v>1</v>
      </c>
      <c r="J9" s="36" t="b">
        <f>'Таблица для заполнения'!M9&lt;='Таблица для заполнения'!R9</f>
        <v>1</v>
      </c>
      <c r="K9" s="36" t="b">
        <f>'Таблица для заполнения'!O9&gt;='Таблица для заполнения'!E9</f>
        <v>1</v>
      </c>
      <c r="L9" s="36" t="b">
        <f>'Таблица для заполнения'!O9&gt;='Таблица для заполнения'!P9+'Таблица для заполнения'!Q9</f>
        <v>1</v>
      </c>
      <c r="M9" s="36" t="b">
        <f>'Таблица для заполнения'!R9&lt;='Таблица для заполнения'!O9</f>
        <v>1</v>
      </c>
      <c r="N9" s="36" t="b">
        <f>'Таблица для заполнения'!O9&gt;='Таблица для заполнения'!S9+'Таблица для заполнения'!U9</f>
        <v>1</v>
      </c>
      <c r="O9" s="36" t="b">
        <f>OR(AND('Таблица для заполнения'!S9&gt;0,'Таблица для заполнения'!T9&gt;0),AND('Таблица для заполнения'!S9=0,'Таблица для заполнения'!T9=0))</f>
        <v>1</v>
      </c>
      <c r="P9" s="36" t="b">
        <f>OR(AND('Таблица для заполнения'!U9&gt;0,'Таблица для заполнения'!V9&gt;0),AND('Таблица для заполнения'!U9=0,'Таблица для заполнения'!V9=0))</f>
        <v>1</v>
      </c>
      <c r="Q9" s="36" t="b">
        <f>'Таблица для заполнения'!W9&lt;='Таблица для заполнения'!U9</f>
        <v>1</v>
      </c>
      <c r="R9" s="36" t="b">
        <f>'Таблица для заполнения'!V9&gt;='Таблица для заполнения'!X9+'Таблица для заполнения'!Y9</f>
        <v>1</v>
      </c>
      <c r="S9" s="36" t="b">
        <f>'Таблица для заполнения'!AB9&lt;='Таблица для заполнения'!AA9</f>
        <v>1</v>
      </c>
      <c r="T9" s="36" t="b">
        <f>'Таблица для заполнения'!AD9&lt;='Таблица для заполнения'!AC9</f>
        <v>1</v>
      </c>
      <c r="U9" s="36" t="b">
        <f>OR('Таблица для заполнения'!AA9=0,'Таблица для заполнения'!AA9=1)</f>
        <v>1</v>
      </c>
      <c r="V9" s="36" t="b">
        <f>OR('Таблица для заполнения'!AB9=0,'Таблица для заполнения'!AB9=1)</f>
        <v>1</v>
      </c>
      <c r="W9" s="36" t="b">
        <f>OR('Таблица для заполнения'!AC9=0,'Таблица для заполнения'!AC9=1)</f>
        <v>1</v>
      </c>
      <c r="X9" s="36" t="b">
        <f>OR('Таблица для заполнения'!AD9=0,'Таблица для заполнения'!AD9=1)</f>
        <v>1</v>
      </c>
      <c r="Y9" s="36" t="b">
        <f>'Таблица для заполнения'!AG9&lt;='Таблица для заполнения'!AF9</f>
        <v>1</v>
      </c>
      <c r="Z9" s="36" t="b">
        <f>'Таблица для заполнения'!AI9&lt;='Таблица для заполнения'!AH9</f>
        <v>1</v>
      </c>
      <c r="AA9" s="36" t="b">
        <f>'Таблица для заполнения'!AJ9='Таблица для заполнения'!AM9+'Таблица для заполнения'!AO9</f>
        <v>1</v>
      </c>
      <c r="AB9" s="36" t="b">
        <f>'Таблица для заполнения'!AJ9&gt;='Таблица для заполнения'!AK9+'Таблица для заполнения'!AL9</f>
        <v>1</v>
      </c>
      <c r="AC9" s="36" t="b">
        <f>'Таблица для заполнения'!AN9&lt;='Таблица для заполнения'!AJ9</f>
        <v>1</v>
      </c>
      <c r="AD9" s="36" t="b">
        <f>OR(AND('Таблица для заполнения'!AO9='Таблица для заполнения'!AJ9,AND('Таблица для заполнения'!AK9='Таблица для заполнения'!AP9,'Таблица для заполнения'!AL9='Таблица для заполнения'!AQ9)),'Таблица для заполнения'!AO9&lt;'Таблица для заполнения'!AJ9)</f>
        <v>1</v>
      </c>
      <c r="AE9" s="36" t="b">
        <f>OR(AND('Таблица для заполнения'!AJ9='Таблица для заполнения'!AO9,'Таблица для заполнения'!CM9='Таблица для заполнения'!CR9),AND('Таблица для заполнения'!AJ9&gt;'Таблица для заполнения'!AO9,'Таблица для заполнения'!CM9&gt;'Таблица для заполнения'!CR9))</f>
        <v>1</v>
      </c>
      <c r="AF9" s="36" t="b">
        <f>OR(AND('Таблица для заполнения'!AO9='Таблица для заполнения'!AR9,'Таблица для заполнения'!CR9='Таблица для заполнения'!CU9),AND('Таблица для заполнения'!AO9&gt;'Таблица для заполнения'!AR9,'Таблица для заполнения'!CR9&gt;'Таблица для заполнения'!CU9))</f>
        <v>1</v>
      </c>
      <c r="AG9" s="36" t="b">
        <f>'Таблица для заполнения'!AP9&lt;='Таблица для заполнения'!AK9</f>
        <v>1</v>
      </c>
      <c r="AH9" s="36" t="b">
        <f>'Таблица для заполнения'!AO9&gt;='Таблица для заполнения'!AP9+'Таблица для заполнения'!AQ9</f>
        <v>1</v>
      </c>
      <c r="AI9" s="36" t="b">
        <f>'Таблица для заполнения'!AM9&gt;=('Таблица для заполнения'!AK9+'Таблица для заполнения'!AL9)-('Таблица для заполнения'!AP9+'Таблица для заполнения'!AQ9)</f>
        <v>1</v>
      </c>
      <c r="AJ9" s="36" t="b">
        <f>'Таблица для заполнения'!AQ9&lt;='Таблица для заполнения'!AL9</f>
        <v>1</v>
      </c>
      <c r="AK9" s="36" t="b">
        <f>'Таблица для заполнения'!AO9&gt;='Таблица для заполнения'!AR9+'Таблица для заполнения'!AV9+'Таблица для заполнения'!AW9</f>
        <v>1</v>
      </c>
      <c r="AL9" s="36" t="b">
        <f>OR(AND('Таблица для заполнения'!AR9='Таблица для заполнения'!AO9,AND('Таблица для заполнения'!AP9='Таблица для заполнения'!AS9,'Таблица для заполнения'!AQ9='Таблица для заполнения'!AT9)),'Таблица для заполнения'!AR9&lt;'Таблица для заполнения'!AO9)</f>
        <v>1</v>
      </c>
      <c r="AM9" s="36" t="b">
        <f>'Таблица для заполнения'!AS9&lt;='Таблица для заполнения'!AP9</f>
        <v>1</v>
      </c>
      <c r="AN9" s="36" t="b">
        <f>'Таблица для заполнения'!AR9&gt;='Таблица для заполнения'!AS9+'Таблица для заполнения'!AT9</f>
        <v>1</v>
      </c>
      <c r="AO9" s="36" t="b">
        <f>('Таблица для заполнения'!AO9-'Таблица для заполнения'!AR9)&gt;=('Таблица для заполнения'!AP9+'Таблица для заполнения'!AQ9)-('Таблица для заполнения'!AS9+'Таблица для заполнения'!AT9)</f>
        <v>1</v>
      </c>
      <c r="AP9" s="36" t="b">
        <f>'Таблица для заполнения'!AT9&lt;='Таблица для заполнения'!AQ9</f>
        <v>1</v>
      </c>
      <c r="AQ9" s="36" t="b">
        <f>'Таблица для заполнения'!AU9&lt;='Таблица для заполнения'!AR9</f>
        <v>1</v>
      </c>
      <c r="AR9" s="36" t="b">
        <f>'Таблица для заполнения'!AR9='Таблица для заполнения'!AX9+'Таблица для заполнения'!BF9+'Таблица для заполнения'!BK9+'Таблица для заполнения'!BV9+'Таблица для заполнения'!CA9+'Таблица для заполнения'!CB9+'Таблица для заполнения'!CC9+'Таблица для заполнения'!CD9+'Таблица для заполнения'!CE9+'Таблица для заполнения'!CF9</f>
        <v>1</v>
      </c>
      <c r="AS9" s="36" t="b">
        <f>'Таблица для заполнения'!AX9&gt;='Таблица для заполнения'!AY9+'Таблица для заполнения'!BB9+'Таблица для заполнения'!BE9</f>
        <v>1</v>
      </c>
      <c r="AT9" s="36" t="b">
        <f>'Таблица для заполнения'!AY9='Таблица для заполнения'!AZ9+'Таблица для заполнения'!BA9</f>
        <v>1</v>
      </c>
      <c r="AU9" s="36" t="b">
        <f>'Таблица для заполнения'!BB9='Таблица для заполнения'!BC9+'Таблица для заполнения'!BD9</f>
        <v>1</v>
      </c>
      <c r="AV9" s="36" t="b">
        <f>'Таблица для заполнения'!BF9&gt;='Таблица для заполнения'!BG9+'Таблица для заполнения'!BH9+'Таблица для заполнения'!BI9+'Таблица для заполнения'!BJ9</f>
        <v>1</v>
      </c>
      <c r="AW9" s="36" t="b">
        <f>'Таблица для заполнения'!BK9&gt;='Таблица для заполнения'!BL9+'Таблица для заполнения'!BQ9</f>
        <v>1</v>
      </c>
      <c r="AX9" s="36" t="b">
        <f>'Таблица для заполнения'!BL9&gt;='Таблица для заполнения'!BM9+'Таблица для заполнения'!BN9+'Таблица для заполнения'!BO9+'Таблица для заполнения'!BP9</f>
        <v>1</v>
      </c>
      <c r="AY9" s="36" t="b">
        <f>'Таблица для заполнения'!BQ9&gt;='Таблица для заполнения'!BR9+'Таблица для заполнения'!BS9+'Таблица для заполнения'!BT9+'Таблица для заполнения'!BU9</f>
        <v>1</v>
      </c>
      <c r="AZ9" s="36" t="b">
        <f>'Таблица для заполнения'!BV9&gt;='Таблица для заполнения'!BW9+'Таблица для заполнения'!BX9+'Таблица для заполнения'!BY9+'Таблица для заполнения'!BZ9</f>
        <v>1</v>
      </c>
      <c r="BA9" s="36" t="b">
        <f>'Таблица для заполнения'!CG9+'Таблица для заполнения'!CH9&lt;='Таблица для заполнения'!AO9</f>
        <v>1</v>
      </c>
      <c r="BB9" s="36" t="b">
        <f>'Таблица для заполнения'!CI9&lt;='Таблица для заполнения'!AO9</f>
        <v>1</v>
      </c>
      <c r="BC9" s="36" t="b">
        <f>'Таблица для заполнения'!CJ9&lt;='Таблица для заполнения'!AO9</f>
        <v>1</v>
      </c>
      <c r="BD9" s="36" t="b">
        <f>'Таблица для заполнения'!CK9&lt;='Таблица для заполнения'!AO9</f>
        <v>1</v>
      </c>
      <c r="BE9" s="36" t="b">
        <f>'Таблица для заполнения'!CL9&lt;='Таблица для заполнения'!AO9</f>
        <v>1</v>
      </c>
      <c r="BF9" s="36" t="b">
        <f>'Таблица для заполнения'!CM9='Таблица для заполнения'!CP9+'Таблица для заполнения'!CR9</f>
        <v>1</v>
      </c>
      <c r="BG9" s="36" t="b">
        <f>'Таблица для заполнения'!CM9&gt;='Таблица для заполнения'!CN9+'Таблица для заполнения'!CO9</f>
        <v>1</v>
      </c>
      <c r="BH9" s="36" t="b">
        <f>'Таблица для заполнения'!CQ9&lt;='Таблица для заполнения'!CM9</f>
        <v>1</v>
      </c>
      <c r="BI9" s="36" t="b">
        <f>OR(AND('Таблица для заполнения'!CR9='Таблица для заполнения'!CM9,AND('Таблица для заполнения'!CN9='Таблица для заполнения'!CS9,'Таблица для заполнения'!CO9='Таблица для заполнения'!CT9)),'Таблица для заполнения'!CR9&lt;'Таблица для заполнения'!CM9)</f>
        <v>1</v>
      </c>
      <c r="BJ9" s="36" t="b">
        <f>'Таблица для заполнения'!CS9&lt;='Таблица для заполнения'!CN9</f>
        <v>1</v>
      </c>
      <c r="BK9" s="36" t="b">
        <f>'Таблица для заполнения'!CR9&gt;='Таблица для заполнения'!CS9+'Таблица для заполнения'!CT9</f>
        <v>1</v>
      </c>
      <c r="BL9" s="36" t="b">
        <f>'Таблица для заполнения'!CP9&gt;=('Таблица для заполнения'!CN9+'Таблица для заполнения'!CO9)-('Таблица для заполнения'!CS9+'Таблица для заполнения'!CT9)</f>
        <v>1</v>
      </c>
      <c r="BM9" s="36" t="b">
        <f>'Таблица для заполнения'!CT9&lt;='Таблица для заполнения'!CO9</f>
        <v>1</v>
      </c>
      <c r="BN9" s="36" t="b">
        <f>'Таблица для заполнения'!CR9&gt;='Таблица для заполнения'!CU9+'Таблица для заполнения'!CY9+'Таблица для заполнения'!CZ9</f>
        <v>1</v>
      </c>
      <c r="BO9" s="36" t="b">
        <f>OR(AND('Таблица для заполнения'!CU9='Таблица для заполнения'!CR9,AND('Таблица для заполнения'!CS9='Таблица для заполнения'!CV9,'Таблица для заполнения'!CT9='Таблица для заполнения'!CW9)),'Таблица для заполнения'!CU9&lt;'Таблица для заполнения'!CR9)</f>
        <v>1</v>
      </c>
      <c r="BP9" s="36" t="b">
        <f>'Таблица для заполнения'!CV9&lt;='Таблица для заполнения'!CS9</f>
        <v>1</v>
      </c>
      <c r="BQ9" s="36" t="b">
        <f>'Таблица для заполнения'!CU9&gt;='Таблица для заполнения'!CV9+'Таблица для заполнения'!CW9</f>
        <v>1</v>
      </c>
      <c r="BR9" s="36" t="b">
        <f>'Таблица для заполнения'!CR9-'Таблица для заполнения'!CU9&gt;=('Таблица для заполнения'!CS9+'Таблица для заполнения'!CT9)-('Таблица для заполнения'!CV9+'Таблица для заполнения'!CW9)</f>
        <v>1</v>
      </c>
      <c r="BS9" s="36" t="b">
        <f>'Таблица для заполнения'!CW9&lt;='Таблица для заполнения'!CT9</f>
        <v>1</v>
      </c>
      <c r="BT9" s="36" t="b">
        <f>'Таблица для заполнения'!CX9&lt;='Таблица для заполнения'!CU9</f>
        <v>1</v>
      </c>
      <c r="BU9" s="36" t="b">
        <f>'Таблица для заполнения'!CU9='Таблица для заполнения'!DA9+'Таблица для заполнения'!DI9+'Таблица для заполнения'!DN9+'Таблица для заполнения'!DY9+'Таблица для заполнения'!ED9+'Таблица для заполнения'!EE9+'Таблица для заполнения'!EF9+'Таблица для заполнения'!EG9+'Таблица для заполнения'!EH9+'Таблица для заполнения'!EI9</f>
        <v>1</v>
      </c>
      <c r="BV9" s="36" t="b">
        <f>'Таблица для заполнения'!DA9&gt;='Таблица для заполнения'!DB9+'Таблица для заполнения'!DE9+'Таблица для заполнения'!DH9</f>
        <v>1</v>
      </c>
      <c r="BW9" s="36" t="b">
        <f>'Таблица для заполнения'!DB9='Таблица для заполнения'!DC9+'Таблица для заполнения'!DD9</f>
        <v>1</v>
      </c>
      <c r="BX9" s="36" t="b">
        <f>'Таблица для заполнения'!DE9='Таблица для заполнения'!DF9+'Таблица для заполнения'!DG9</f>
        <v>1</v>
      </c>
      <c r="BY9" s="36" t="b">
        <f>'Таблица для заполнения'!DI9&gt;='Таблица для заполнения'!DJ9+'Таблица для заполнения'!DK9+'Таблица для заполнения'!DL9+'Таблица для заполнения'!DM9</f>
        <v>1</v>
      </c>
      <c r="BZ9" s="36" t="b">
        <f>'Таблица для заполнения'!DN9&gt;='Таблица для заполнения'!DO9+'Таблица для заполнения'!DT9</f>
        <v>1</v>
      </c>
      <c r="CA9" s="36" t="b">
        <f>'Таблица для заполнения'!DO9&gt;='Таблица для заполнения'!DP9+'Таблица для заполнения'!DQ9+'Таблица для заполнения'!DR9+'Таблица для заполнения'!DS9</f>
        <v>1</v>
      </c>
      <c r="CB9" s="36" t="b">
        <f>'Таблица для заполнения'!DT9&gt;='Таблица для заполнения'!DU9+'Таблица для заполнения'!DV9+'Таблица для заполнения'!DW9+'Таблица для заполнения'!DX9</f>
        <v>1</v>
      </c>
      <c r="CC9" s="36" t="b">
        <f>'Таблица для заполнения'!DY9&gt;='Таблица для заполнения'!DZ9+'Таблица для заполнения'!EA9+'Таблица для заполнения'!EB9+'Таблица для заполнения'!EC9</f>
        <v>1</v>
      </c>
      <c r="CD9" s="36" t="b">
        <f>'Таблица для заполнения'!EJ9+'Таблица для заполнения'!EK9&lt;='Таблица для заполнения'!CR9</f>
        <v>1</v>
      </c>
      <c r="CE9" s="36" t="b">
        <f>'Таблица для заполнения'!EL9&lt;='Таблица для заполнения'!CR9</f>
        <v>1</v>
      </c>
      <c r="CF9" s="36" t="b">
        <f>'Таблица для заполнения'!EM9&lt;='Таблица для заполнения'!CR9</f>
        <v>1</v>
      </c>
      <c r="CG9" s="36" t="b">
        <f>'Таблица для заполнения'!EN9&lt;='Таблица для заполнения'!CR9</f>
        <v>1</v>
      </c>
      <c r="CH9" s="36" t="b">
        <f>'Таблица для заполнения'!EO9&lt;='Таблица для заполнения'!CR9</f>
        <v>1</v>
      </c>
      <c r="CI9" s="36" t="b">
        <f>OR(AND('Таблица для заполнения'!AJ9='Таблица для заполнения'!AK9+'Таблица для заполнения'!AL9,'Таблица для заполнения'!CM9='Таблица для заполнения'!CN9+'Таблица для заполнения'!CO9),AND('Таблица для заполнения'!AJ9&gt;'Таблица для заполнения'!AK9+'Таблица для заполнения'!AL9,'Таблица для заполнения'!CM9&gt;'Таблица для заполнения'!CN9+'Таблица для заполнения'!CO9))</f>
        <v>1</v>
      </c>
      <c r="CJ9" s="36" t="b">
        <f>OR(AND('Таблица для заполнения'!AO9='Таблица для заполнения'!AP9+'Таблица для заполнения'!AQ9,'Таблица для заполнения'!CR9='Таблица для заполнения'!CS9+'Таблица для заполнения'!CT9),AND('Таблица для заполнения'!AO9&gt;'Таблица для заполнения'!AP9+'Таблица для заполнения'!AQ9,'Таблица для заполнения'!CR9&gt;'Таблица для заполнения'!CS9+'Таблица для заполнения'!CT9))</f>
        <v>1</v>
      </c>
      <c r="CK9" s="36" t="b">
        <f>OR(AND('Таблица для заполнения'!AR9='Таблица для заполнения'!AS9+'Таблица для заполнения'!AT9,'Таблица для заполнения'!CU9='Таблица для заполнения'!CV9+'Таблица для заполнения'!CW9),AND('Таблица для заполнения'!AR9&gt;'Таблица для заполнения'!AS9+'Таблица для заполнения'!AT9,'Таблица для заполнения'!CU9&gt;'Таблица для заполнения'!CV9+'Таблица для заполнения'!CW9))</f>
        <v>1</v>
      </c>
      <c r="CL9" s="36" t="b">
        <f>OR(AND('Таблица для заполнения'!AO9='Таблица для заполнения'!AR9+'Таблица для заполнения'!AV9+'Таблица для заполнения'!AW9,'Таблица для заполнения'!CR9='Таблица для заполнения'!CU9+'Таблица для заполнения'!CY9+'Таблица для заполнения'!CZ9),AND('Таблица для заполнения'!AO9&gt;'Таблица для заполнения'!AR9+'Таблица для заполнения'!AV9+'Таблица для заполнения'!AW9,'Таблица для заполнения'!CR9&gt;'Таблица для заполнения'!CU9+'Таблица для заполнения'!CY9+'Таблица для заполнения'!CZ9))</f>
        <v>1</v>
      </c>
      <c r="CM9" s="36" t="b">
        <f>OR(AND('Таблица для заполнения'!AX9='Таблица для заполнения'!AY9+'Таблица для заполнения'!BB9+'Таблица для заполнения'!BE9,'Таблица для заполнения'!DA9='Таблица для заполнения'!DB9+'Таблица для заполнения'!DE9+'Таблица для заполнения'!DH9),AND('Таблица для заполнения'!AX9&gt;'Таблица для заполнения'!AY9+'Таблица для заполнения'!BB9+'Таблица для заполнения'!BE9,'Таблица для заполнения'!DA9&gt;'Таблица для заполнения'!DB9+'Таблица для заполнения'!DE9+'Таблица для заполнения'!DH9))</f>
        <v>1</v>
      </c>
      <c r="CN9" s="36" t="b">
        <f>OR(AND('Таблица для заполнения'!BF9='Таблица для заполнения'!BG9+'Таблица для заполнения'!BH9+'Таблица для заполнения'!BI9+'Таблица для заполнения'!BJ9,'Таблица для заполнения'!DI9='Таблица для заполнения'!DJ9+'Таблица для заполнения'!DK9+'Таблица для заполнения'!DL9+'Таблица для заполнения'!DM9),AND('Таблица для заполнения'!BF9&gt;'Таблица для заполнения'!BG9+'Таблица для заполнения'!BH9+'Таблица для заполнения'!BI9+'Таблица для заполнения'!BJ9,'Таблица для заполнения'!DI9&gt;'Таблица для заполнения'!DJ9+'Таблица для заполнения'!DK9+'Таблица для заполнения'!DL9+'Таблица для заполнения'!DM9))</f>
        <v>1</v>
      </c>
      <c r="CO9" s="36" t="b">
        <f>OR(AND('Таблица для заполнения'!BK9='Таблица для заполнения'!BL9+'Таблица для заполнения'!BQ9,'Таблица для заполнения'!DN9='Таблица для заполнения'!DO9+'Таблица для заполнения'!DT9),AND('Таблица для заполнения'!BK9&gt;'Таблица для заполнения'!BL9+'Таблица для заполнения'!BQ9,'Таблица для заполнения'!DN9&gt;'Таблица для заполнения'!DO9+'Таблица для заполнения'!DT9))</f>
        <v>1</v>
      </c>
      <c r="CP9" s="36" t="b">
        <f>AND(IF('Таблица для заполнения'!AJ9=0,'Таблица для заполнения'!CM9=0,'Таблица для заполнения'!CM9&gt;='Таблица для заполнения'!AJ9),IF('Таблица для заполнения'!AK9=0,'Таблица для заполнения'!CN9=0,'Таблица для заполнения'!CN9&gt;='Таблица для заполнения'!AK9),IF('Таблица для заполнения'!AL9=0,'Таблица для заполнения'!CO9=0,'Таблица для заполнения'!CO9&gt;='Таблица для заполнения'!AL9),IF('Таблица для заполнения'!AM9=0,'Таблица для заполнения'!CP9=0,'Таблица для заполнения'!CP9&gt;='Таблица для заполнения'!AM9),IF('Таблица для заполнения'!AN9=0,'Таблица для заполнения'!CQ9=0,'Таблица для заполнения'!CQ9&gt;='Таблица для заполнения'!AN9),IF('Таблица для заполнения'!AO9=0,'Таблица для заполнения'!CR9=0,'Таблица для заполнения'!CR9&gt;='Таблица для заполнения'!AO9),IF('Таблица для заполнения'!AP9=0,'Таблица для заполнения'!CS9=0,'Таблица для заполнения'!CS9&gt;='Таблица для заполнения'!AP9),IF('Таблица для заполнения'!AQ9=0,'Таблица для заполнения'!CT9=0,'Таблица для заполнения'!CT9&gt;='Таблица для заполнения'!AQ9),IF('Таблица для заполнения'!AR9=0,'Таблица для заполнения'!CU9=0,'Таблица для заполнения'!CU9&gt;='Таблица для заполнения'!AR9),IF('Таблица для заполнения'!AS9=0,'Таблица для заполнения'!CV9=0,'Таблица для заполнения'!CV9&gt;='Таблица для заполнения'!AS9),IF('Таблица для заполнения'!AT9=0,'Таблица для заполнения'!CW9=0,'Таблица для заполнения'!CW9&gt;='Таблица для заполнения'!AT9),IF('Таблица для заполнения'!AU9=0,'Таблица для заполнения'!CX9=0,'Таблица для заполнения'!CX9&gt;='Таблица для заполнения'!AU9),IF('Таблица для заполнения'!AV9=0,'Таблица для заполнения'!CY9=0,'Таблица для заполнения'!CY9&gt;='Таблица для заполнения'!AV9),IF('Таблица для заполнения'!AW9=0,'Таблица для заполнения'!CZ9=0,'Таблица для заполнения'!CZ9&gt;='Таблица для заполнения'!AW9),IF('Таблица для заполнения'!AX9=0,'Таблица для заполнения'!DA9=0,'Таблица для заполнения'!DA9&gt;='Таблица для заполнения'!AX9),IF('Таблица для заполнения'!AY9=0,'Таблица для заполнения'!DB9=0,'Таблица для заполнения'!DB9&gt;='Таблица для заполнения'!AY9),IF('Таблица для заполнения'!AZ9=0,'Таблица для заполнения'!DC9=0,'Таблица для заполнения'!DC9&gt;='Таблица для заполнения'!AZ9),IF('Таблица для заполнения'!BA9=0,'Таблица для заполнения'!DD9=0,'Таблица для заполнения'!DD9&gt;='Таблица для заполнения'!BA9),IF('Таблица для заполнения'!BB9=0,'Таблица для заполнения'!DE9=0,'Таблица для заполнения'!DE9&gt;='Таблица для заполнения'!BB9),IF('Таблица для заполнения'!BC9=0,'Таблица для заполнения'!DF9=0,'Таблица для заполнения'!DF9&gt;='Таблица для заполнения'!BC9),IF('Таблица для заполнения'!BD9=0,'Таблица для заполнения'!DG9=0,'Таблица для заполнения'!DG9&gt;='Таблица для заполнения'!BD9),IF('Таблица для заполнения'!BE9=0,'Таблица для заполнения'!DH9=0,'Таблица для заполнения'!DH9&gt;='Таблица для заполнения'!BE9),IF('Таблица для заполнения'!BF9=0,'Таблица для заполнения'!DI9=0,'Таблица для заполнения'!DI9&gt;='Таблица для заполнения'!BF9),IF('Таблица для заполнения'!BG9=0,'Таблица для заполнения'!DJ9=0,'Таблица для заполнения'!DJ9&gt;='Таблица для заполнения'!BG9),IF('Таблица для заполнения'!BH9=0,'Таблица для заполнения'!DK9=0,'Таблица для заполнения'!DK9&gt;='Таблица для заполнения'!BH9),IF('Таблица для заполнения'!BI9=0,'Таблица для заполнения'!DL9=0,'Таблица для заполнения'!DL9&gt;='Таблица для заполнения'!BI9),IF('Таблица для заполнения'!BJ9=0,'Таблица для заполнения'!DM9=0,'Таблица для заполнения'!DM9&gt;='Таблица для заполнения'!BJ9),IF('Таблица для заполнения'!BK9=0,'Таблица для заполнения'!DN9=0,'Таблица для заполнения'!DN9&gt;='Таблица для заполнения'!BK9),IF('Таблица для заполнения'!BL9=0,'Таблица для заполнения'!DO9=0,'Таблица для заполнения'!DO9&gt;='Таблица для заполнения'!BL9),IF('Таблица для заполнения'!BM9=0,'Таблица для заполнения'!DP9=0,'Таблица для заполнения'!DP9&gt;='Таблица для заполнения'!BM9),IF('Таблица для заполнения'!BN9=0,'Таблица для заполнения'!DQ9=0,'Таблица для заполнения'!DQ9&gt;='Таблица для заполнения'!BN9),IF('Таблица для заполнения'!BO9=0,'Таблица для заполнения'!DR9=0,'Таблица для заполнения'!DR9&gt;='Таблица для заполнения'!BO9),IF('Таблица для заполнения'!BP9=0,'Таблица для заполнения'!DS9=0,'Таблица для заполнения'!DS9&gt;='Таблица для заполнения'!BP9),IF('Таблица для заполнения'!BQ9=0,'Таблица для заполнения'!DT9=0,'Таблица для заполнения'!DT9&gt;='Таблица для заполнения'!BQ9),IF('Таблица для заполнения'!BR9=0,'Таблица для заполнения'!DU9=0,'Таблица для заполнения'!DU9&gt;='Таблица для заполнения'!BR9),IF('Таблица для заполнения'!BS9=0,'Таблица для заполнения'!DV9=0,'Таблица для заполнения'!DV9&gt;='Таблица для заполнения'!BS9),IF('Таблица для заполнения'!BT9=0,'Таблица для заполнения'!DW9=0,'Таблица для заполнения'!DW9&gt;='Таблица для заполнения'!BT9),IF('Таблица для заполнения'!BU9=0,'Таблица для заполнения'!DX9=0,'Таблица для заполнения'!DX9&gt;='Таблица для заполнения'!BU9),IF('Таблица для заполнения'!BV9=0,'Таблица для заполнения'!DY9=0,'Таблица для заполнения'!DY9&gt;='Таблица для заполнения'!BV9),IF('Таблица для заполнения'!BW9=0,'Таблица для заполнения'!DZ9=0,'Таблица для заполнения'!DZ9&gt;='Таблица для заполнения'!BW9),IF('Таблица для заполнения'!BX9=0,'Таблица для заполнения'!EA9=0,'Таблица для заполнения'!EA9&gt;='Таблица для заполнения'!BX9),IF('Таблица для заполнения'!BY9=0,'Таблица для заполнения'!EB9=0,'Таблица для заполнения'!EB9&gt;='Таблица для заполнения'!BY9),IF('Таблица для заполнения'!BZ9=0,'Таблица для заполнения'!EC9=0,'Таблица для заполнения'!EC9&gt;='Таблица для заполнения'!BZ9),IF('Таблица для заполнения'!CA9=0,'Таблица для заполнения'!ED9=0,'Таблица для заполнения'!ED9&gt;='Таблица для заполнения'!CA9),IF('Таблица для заполнения'!CB9=0,'Таблица для заполнения'!EE9=0,'Таблица для заполнения'!EE9&gt;='Таблица для заполнения'!CB9),IF('Таблица для заполнения'!CC9=0,'Таблица для заполнения'!EF9=0,'Таблица для заполнения'!EF9&gt;='Таблица для заполнения'!CC9),IF('Таблица для заполнения'!CD9=0,'Таблица для заполнения'!EG9=0,'Таблица для заполнения'!EG9&gt;='Таблица для заполнения'!CD9),IF('Таблица для заполнения'!CE9=0,'Таблица для заполнения'!EH9=0,'Таблица для заполнения'!EH9&gt;='Таблица для заполнения'!CE9),IF('Таблица для заполнения'!CF9=0,'Таблица для заполнения'!EI9=0,'Таблица для заполнения'!EI9&gt;='Таблица для заполнения'!CF9),IF('Таблица для заполнения'!CG9=0,'Таблица для заполнения'!EJ9=0,'Таблица для заполнения'!EJ9&gt;='Таблица для заполнения'!CG9),IF('Таблица для заполнения'!CH9=0,'Таблица для заполнения'!EK9=0,'Таблица для заполнения'!EK9&gt;='Таблица для заполнения'!CH9),IF('Таблица для заполнения'!CI9=0,'Таблица для заполнения'!EL9=0,'Таблица для заполнения'!EL9&gt;='Таблица для заполнения'!CI9),IF('Таблица для заполнения'!CJ9=0,'Таблица для заполнения'!EM9=0,'Таблица для заполнения'!EM9&gt;='Таблица для заполнения'!CJ9),IF('Таблица для заполнения'!CK9=0,'Таблица для заполнения'!EN9=0,'Таблица для заполнения'!EN9&gt;='Таблица для заполнения'!CK9),IF('Таблица для заполнения'!CL9=0,'Таблица для заполнения'!EO9=0,'Таблица для заполнения'!EO9&gt;='Таблица для заполнения'!CL9))</f>
        <v>1</v>
      </c>
      <c r="CQ9" s="36" t="b">
        <f>'Таблица для заполнения'!EP9&gt;='Таблица для заполнения'!EQ9+'Таблица для заполнения'!ER9</f>
        <v>1</v>
      </c>
      <c r="CR9" s="36" t="b">
        <f>'Таблица для заполнения'!ES9&lt;='Таблица для заполнения'!EP9</f>
        <v>1</v>
      </c>
      <c r="CS9" s="36" t="b">
        <f>OR(AND('Таблица для заполнения'!EP9='Таблица для заполнения'!ES9,AND('Таблица для заполнения'!EQ9='Таблица для заполнения'!ET9,'Таблица для заполнения'!ER9='Таблица для заполнения'!EU9)),'Таблица для заполнения'!ES9&lt;'Таблица для заполнения'!EP9)</f>
        <v>1</v>
      </c>
      <c r="CT9" s="36" t="b">
        <f>'Таблица для заполнения'!ET9&lt;='Таблица для заполнения'!EQ9</f>
        <v>1</v>
      </c>
      <c r="CU9" s="36" t="b">
        <f>'Таблица для заполнения'!ES9&gt;='Таблица для заполнения'!ET9+'Таблица для заполнения'!EU9</f>
        <v>1</v>
      </c>
      <c r="CV9" s="36" t="b">
        <f>'Таблица для заполнения'!EU9&lt;='Таблица для заполнения'!ER9</f>
        <v>1</v>
      </c>
      <c r="CW9" s="36" t="b">
        <f>'Таблица для заполнения'!EP9-'Таблица для заполнения'!ES9&gt;=('Таблица для заполнения'!EQ9+'Таблица для заполнения'!ER9)-('Таблица для заполнения'!ET9+'Таблица для заполнения'!EU9)</f>
        <v>1</v>
      </c>
      <c r="CX9" s="36" t="b">
        <f>'Таблица для заполнения'!EV9&lt;='Таблица для заполнения'!EP9</f>
        <v>1</v>
      </c>
      <c r="CY9" s="36" t="b">
        <f>'Таблица для заполнения'!EW9&lt;='Таблица для заполнения'!EP9</f>
        <v>1</v>
      </c>
      <c r="CZ9" s="36" t="b">
        <f>'Таблица для заполнения'!EX9&lt;='Таблица для заполнения'!EP9</f>
        <v>1</v>
      </c>
      <c r="DA9" s="36" t="b">
        <f>IF('Таблица для заполнения'!AF9&gt;0,'Таблица для заполнения'!EX9&gt;=0,'Таблица для заполнения'!EX9=0)</f>
        <v>1</v>
      </c>
      <c r="DB9" s="36" t="b">
        <f>OR(AND('Таблица для заполнения'!EP9='Таблица для заполнения'!ES9,'Таблица для заполнения'!FH9='Таблица для заполнения'!FK9),AND('Таблица для заполнения'!EP9&gt;'Таблица для заполнения'!ES9,'Таблица для заполнения'!FH9&gt;'Таблица для заполнения'!FK9))</f>
        <v>1</v>
      </c>
      <c r="DC9" s="36" t="b">
        <f>OR(AND('Таблица для заполнения'!EQ9='Таблица для заполнения'!ET9,'Таблица для заполнения'!FI9='Таблица для заполнения'!FL9),AND('Таблица для заполнения'!EQ9&gt;'Таблица для заполнения'!ET9,'Таблица для заполнения'!FI9&gt;'Таблица для заполнения'!FL9))</f>
        <v>1</v>
      </c>
      <c r="DD9" s="36" t="b">
        <f>OR(AND('Таблица для заполнения'!ER9='Таблица для заполнения'!EU9,'Таблица для заполнения'!FJ9='Таблица для заполнения'!FM9),AND('Таблица для заполнения'!ER9&gt;'Таблица для заполнения'!EU9,'Таблица для заполнения'!FJ9&gt;'Таблица для заполнения'!FM9))</f>
        <v>1</v>
      </c>
      <c r="DE9" s="36" t="b">
        <f>OR(AND('Таблица для заполнения'!EP9='Таблица для заполнения'!EQ9+'Таблица для заполнения'!ER9,'Таблица для заполнения'!FH9='Таблица для заполнения'!FI9+'Таблица для заполнения'!FJ9),AND('Таблица для заполнения'!EP9&gt;'Таблица для заполнения'!EQ9+'Таблица для заполнения'!ER9,'Таблица для заполнения'!FH9&gt;'Таблица для заполнения'!FI9+'Таблица для заполнения'!FJ9))</f>
        <v>1</v>
      </c>
      <c r="DF9" s="36" t="b">
        <f>OR(AND('Таблица для заполнения'!ES9='Таблица для заполнения'!ET9+'Таблица для заполнения'!EU9,'Таблица для заполнения'!FK9='Таблица для заполнения'!FL9+'Таблица для заполнения'!FM9),AND('Таблица для заполнения'!ES9&gt;'Таблица для заполнения'!ET9+'Таблица для заполнения'!EU9,'Таблица для заполнения'!FK9&gt;'Таблица для заполнения'!FL9+'Таблица для заполнения'!FM9))</f>
        <v>1</v>
      </c>
      <c r="DG9" s="36" t="b">
        <f>'Таблица для заполнения'!EP9-'Таблица для заполнения'!EY9&gt;=('Таблица для заполнения'!EQ9+'Таблица для заполнения'!ER9)-('Таблица для заполнения'!EZ9+'Таблица для заполнения'!FA9)</f>
        <v>1</v>
      </c>
      <c r="DH9" s="36" t="b">
        <f>'Таблица для заполнения'!ES9-'Таблица для заполнения'!FB9&gt;=('Таблица для заполнения'!ET9+'Таблица для заполнения'!EU9)-('Таблица для заполнения'!FC9+'Таблица для заполнения'!FD9)</f>
        <v>1</v>
      </c>
      <c r="DI9" s="36" t="b">
        <f>'Таблица для заполнения'!EY9&gt;='Таблица для заполнения'!EZ9+'Таблица для заполнения'!FA9</f>
        <v>1</v>
      </c>
      <c r="DJ9" s="36" t="b">
        <f>'Таблица для заполнения'!FB9&lt;='Таблица для заполнения'!EY9</f>
        <v>1</v>
      </c>
      <c r="DK9" s="36" t="b">
        <f>OR(AND('Таблица для заполнения'!EY9='Таблица для заполнения'!FB9,AND('Таблица для заполнения'!EZ9='Таблица для заполнения'!FC9,'Таблица для заполнения'!FA9='Таблица для заполнения'!FD9)),'Таблица для заполнения'!FB9&lt;'Таблица для заполнения'!EY9)</f>
        <v>1</v>
      </c>
      <c r="DL9" s="36" t="b">
        <f>'Таблица для заполнения'!FC9&lt;='Таблица для заполнения'!EZ9</f>
        <v>1</v>
      </c>
      <c r="DM9" s="36" t="b">
        <f>'Таблица для заполнения'!FB9&gt;='Таблица для заполнения'!FC9+'Таблица для заполнения'!FD9</f>
        <v>1</v>
      </c>
      <c r="DN9" s="36" t="b">
        <f>'Таблица для заполнения'!FD9&lt;='Таблица для заполнения'!FA9</f>
        <v>1</v>
      </c>
      <c r="DO9" s="36" t="b">
        <f>'Таблица для заполнения'!EY9-'Таблица для заполнения'!FB9&gt;=('Таблица для заполнения'!EZ9+'Таблица для заполнения'!FA9)-('Таблица для заполнения'!FC9+'Таблица для заполнения'!FD9)</f>
        <v>1</v>
      </c>
      <c r="DP9" s="36" t="b">
        <f>'Таблица для заполнения'!FE9&lt;='Таблица для заполнения'!EY9</f>
        <v>1</v>
      </c>
      <c r="DQ9" s="36" t="b">
        <f>'Таблица для заполнения'!FF9&lt;='Таблица для заполнения'!EY9</f>
        <v>1</v>
      </c>
      <c r="DR9" s="36" t="b">
        <f>'Таблица для заполнения'!FG9&lt;='Таблица для заполнения'!EY9</f>
        <v>1</v>
      </c>
      <c r="DS9" s="36" t="b">
        <f>OR(AND('Таблица для заполнения'!EY9='Таблица для заполнения'!FB9,'Таблица для заполнения'!FO9='Таблица для заполнения'!FR9),AND('Таблица для заполнения'!EY9&gt;'Таблица для заполнения'!FB9,'Таблица для заполнения'!FO9&gt;'Таблица для заполнения'!FR9))</f>
        <v>1</v>
      </c>
      <c r="DT9" s="36" t="b">
        <f>OR(AND('Таблица для заполнения'!EZ9='Таблица для заполнения'!FC9,'Таблица для заполнения'!FP9='Таблица для заполнения'!FS9),AND('Таблица для заполнения'!EZ9&gt;'Таблица для заполнения'!FC9,'Таблица для заполнения'!FP9&gt;'Таблица для заполнения'!FS9))</f>
        <v>1</v>
      </c>
      <c r="DU9" s="36" t="b">
        <f>OR(AND('Таблица для заполнения'!FA9='Таблица для заполнения'!FD9,'Таблица для заполнения'!FQ9='Таблица для заполнения'!FT9),AND('Таблица для заполнения'!FA9&gt;'Таблица для заполнения'!FD9,'Таблица для заполнения'!FQ9&gt;'Таблица для заполнения'!FT9))</f>
        <v>1</v>
      </c>
      <c r="DV9" s="36" t="b">
        <f>OR(AND('Таблица для заполнения'!EY9='Таблица для заполнения'!EZ9+'Таблица для заполнения'!FA9,'Таблица для заполнения'!FO9='Таблица для заполнения'!FP9+'Таблица для заполнения'!FQ9),AND('Таблица для заполнения'!EY9&gt;'Таблица для заполнения'!EZ9+'Таблица для заполнения'!FA9,'Таблица для заполнения'!FO9&gt;'Таблица для заполнения'!FP9+'Таблица для заполнения'!FQ9))</f>
        <v>1</v>
      </c>
      <c r="DW9" s="36" t="b">
        <f>OR(AND('Таблица для заполнения'!FB9='Таблица для заполнения'!FC9+'Таблица для заполнения'!FD9,'Таблица для заполнения'!FR9='Таблица для заполнения'!FS9+'Таблица для заполнения'!FT9),AND('Таблица для заполнения'!FB9&gt;'Таблица для заполнения'!FC9+'Таблица для заполнения'!FD9,'Таблица для заполнения'!FR9&gt;'Таблица для заполнения'!FS9+'Таблица для заполнения'!FT9))</f>
        <v>1</v>
      </c>
      <c r="DX9" s="36" t="b">
        <f>'Таблица для заполнения'!FH9-'Таблица для заполнения'!FO9&gt;=('Таблица для заполнения'!FI9+'Таблица для заполнения'!FJ9)-('Таблица для заполнения'!FP9+'Таблица для заполнения'!FQ9)</f>
        <v>1</v>
      </c>
      <c r="DY9" s="36" t="b">
        <f>'Таблица для заполнения'!FK9-'Таблица для заполнения'!FR9&gt;=('Таблица для заполнения'!FL9+'Таблица для заполнения'!FM9)-('Таблица для заполнения'!FS9+'Таблица для заполнения'!FT9)</f>
        <v>1</v>
      </c>
      <c r="DZ9" s="36" t="b">
        <f>AND('Таблица для заполнения'!EP9&gt;='Таблица для заполнения'!EY9,'Таблица для заполнения'!EQ9&gt;='Таблица для заполнения'!EZ9,'Таблица для заполнения'!ER9&gt;='Таблица для заполнения'!FA9,'Таблица для заполнения'!ES9&gt;='Таблица для заполнения'!FB9,'Таблица для заполнения'!ET9&gt;='Таблица для заполнения'!FC9,'Таблица для заполнения'!EU9&gt;='Таблица для заполнения'!FD9,'Таблица для заполнения'!EV9&gt;='Таблица для заполнения'!FE9,'Таблица для заполнения'!EW9&gt;='Таблица для заполнения'!FF9,'Таблица для заполнения'!EX9&gt;='Таблица для заполнения'!FG9)</f>
        <v>1</v>
      </c>
      <c r="EA9" s="36" t="b">
        <f>'Таблица для заполнения'!FH9&gt;='Таблица для заполнения'!FI9+'Таблица для заполнения'!FJ9</f>
        <v>1</v>
      </c>
      <c r="EB9" s="36" t="b">
        <f>'Таблица для заполнения'!FK9&lt;='Таблица для заполнения'!FH9</f>
        <v>1</v>
      </c>
      <c r="EC9" s="36" t="b">
        <f>OR(AND('Таблица для заполнения'!FH9='Таблица для заполнения'!FK9,AND('Таблица для заполнения'!FI9='Таблица для заполнения'!FL9,'Таблица для заполнения'!FJ9='Таблица для заполнения'!FM9)),'Таблица для заполнения'!FK9&lt;'Таблица для заполнения'!FH9)</f>
        <v>1</v>
      </c>
      <c r="ED9" s="36" t="b">
        <f>'Таблица для заполнения'!FL9&lt;='Таблица для заполнения'!FI9</f>
        <v>1</v>
      </c>
      <c r="EE9" s="36" t="b">
        <f>'Таблица для заполнения'!FK9&gt;='Таблица для заполнения'!FL9+'Таблица для заполнения'!FM9</f>
        <v>1</v>
      </c>
      <c r="EF9" s="36" t="b">
        <f>'Таблица для заполнения'!FM9&lt;='Таблица для заполнения'!FJ9</f>
        <v>1</v>
      </c>
      <c r="EG9" s="36" t="b">
        <f>'Таблица для заполнения'!FH9-'Таблица для заполнения'!FK9&gt;=('Таблица для заполнения'!FI9+'Таблица для заполнения'!FJ9)-('Таблица для заполнения'!FL9+'Таблица для заполнения'!FM9)</f>
        <v>1</v>
      </c>
      <c r="EH9" s="36" t="b">
        <f>'Таблица для заполнения'!FN9&lt;='Таблица для заполнения'!FH9</f>
        <v>1</v>
      </c>
      <c r="EI9" s="36" t="b">
        <f>AND(IF('Таблица для заполнения'!EP9=0,'Таблица для заполнения'!FH9=0,'Таблица для заполнения'!FH9&gt;='Таблица для заполнения'!EP9),IF('Таблица для заполнения'!EQ9=0,'Таблица для заполнения'!FI9=0,'Таблица для заполнения'!FI9&gt;='Таблица для заполнения'!EQ9),IF('Таблица для заполнения'!ER9=0,'Таблица для заполнения'!FJ9=0,'Таблица для заполнения'!FJ9&gt;='Таблица для заполнения'!ER9),IF('Таблица для заполнения'!ES9=0,'Таблица для заполнения'!FK9=0,'Таблица для заполнения'!FK9&gt;='Таблица для заполнения'!ES9),IF('Таблица для заполнения'!ET9=0,'Таблица для заполнения'!FL9=0,'Таблица для заполнения'!FL9&gt;='Таблица для заполнения'!ET9),IF('Таблица для заполнения'!EU9=0,'Таблица для заполнения'!FM9=0,'Таблица для заполнения'!FM9&gt;='Таблица для заполнения'!EU9),IF('Таблица для заполнения'!EX9=0,'Таблица для заполнения'!FN9=0,'Таблица для заполнения'!FN9&gt;='Таблица для заполнения'!EX9))</f>
        <v>1</v>
      </c>
      <c r="EJ9" s="36" t="b">
        <f>'Таблица для заполнения'!FO9&gt;='Таблица для заполнения'!FP9+'Таблица для заполнения'!FQ9</f>
        <v>1</v>
      </c>
      <c r="EK9" s="36" t="b">
        <f>'Таблица для заполнения'!FR9&lt;='Таблица для заполнения'!FO9</f>
        <v>1</v>
      </c>
      <c r="EL9" s="36" t="b">
        <f>OR(AND('Таблица для заполнения'!FO9='Таблица для заполнения'!FR9,AND('Таблица для заполнения'!FP9='Таблица для заполнения'!FS9,'Таблица для заполнения'!FQ9='Таблица для заполнения'!FT9)),'Таблица для заполнения'!FR9&lt;'Таблица для заполнения'!FO9)</f>
        <v>1</v>
      </c>
      <c r="EM9" s="36" t="b">
        <f>'Таблица для заполнения'!FS9&lt;='Таблица для заполнения'!FP9</f>
        <v>1</v>
      </c>
      <c r="EN9" s="36" t="b">
        <f>'Таблица для заполнения'!FR9&gt;='Таблица для заполнения'!FS9+'Таблица для заполнения'!FT9</f>
        <v>1</v>
      </c>
      <c r="EO9" s="36" t="b">
        <f>'Таблица для заполнения'!FT9&lt;='Таблица для заполнения'!FQ9</f>
        <v>1</v>
      </c>
      <c r="EP9" s="36" t="b">
        <f>'Таблица для заполнения'!FO9-'Таблица для заполнения'!FR9&gt;=('Таблица для заполнения'!FP9+'Таблица для заполнения'!FQ9)-('Таблица для заполнения'!FS9+'Таблица для заполнения'!FT9)</f>
        <v>1</v>
      </c>
      <c r="EQ9" s="36" t="b">
        <f>'Таблица для заполнения'!FU9&lt;='Таблица для заполнения'!FO9</f>
        <v>1</v>
      </c>
      <c r="ER9" s="36" t="b">
        <f>AND(IF('Таблица для заполнения'!EY9=0,'Таблица для заполнения'!FO9=0,'Таблица для заполнения'!FO9&gt;='Таблица для заполнения'!EY9),IF('Таблица для заполнения'!EZ9=0,'Таблица для заполнения'!FP9=0,'Таблица для заполнения'!FP9&gt;='Таблица для заполнения'!EZ9),IF('Таблица для заполнения'!FA9=0,'Таблица для заполнения'!FQ9=0,'Таблица для заполнения'!FQ9&gt;='Таблица для заполнения'!FA9),IF('Таблица для заполнения'!FB9=0,'Таблица для заполнения'!FR9=0,'Таблица для заполнения'!FR9&gt;='Таблица для заполнения'!FB9),IF('Таблица для заполнения'!FC9=0,'Таблица для заполнения'!FS9=0,'Таблица для заполнения'!FS9&gt;='Таблица для заполнения'!FC9),IF('Таблица для заполнения'!FD9=0,'Таблица для заполнения'!FT9=0,'Таблица для заполнения'!FT9&gt;='Таблица для заполнения'!FD9),IF('Таблица для заполнения'!FG9=0,'Таблица для заполнения'!FU9=0,'Таблица для заполнения'!FU9&gt;='Таблица для заполнения'!FG9))</f>
        <v>1</v>
      </c>
      <c r="ES9" s="36" t="b">
        <f>AND('Таблица для заполнения'!FH9&gt;='Таблица для заполнения'!FO9,'Таблица для заполнения'!FI9&gt;='Таблица для заполнения'!FP9,'Таблица для заполнения'!FJ9&gt;='Таблица для заполнения'!FQ9,'Таблица для заполнения'!FK9&gt;='Таблица для заполнения'!FR9,'Таблица для заполнения'!FL9&gt;='Таблица для заполнения'!FS9,'Таблица для заполнения'!FM9&gt;='Таблица для заполнения'!FT9,'Таблица для заполнения'!FN9&gt;='Таблица для заполнения'!FU9)</f>
        <v>1</v>
      </c>
      <c r="ET9" s="36" t="b">
        <f>AND(OR(AND('Таблица для заполнения'!EP9='Таблица для заполнения'!EY9,'Таблица для заполнения'!FH9='Таблица для заполнения'!FO9),AND('Таблица для заполнения'!EP9&gt;'Таблица для заполнения'!EY9,'Таблица для заполнения'!FH9&gt;'Таблица для заполнения'!FO9)),OR(AND('Таблица для заполнения'!EQ9='Таблица для заполнения'!EZ9,'Таблица для заполнения'!FI9='Таблица для заполнения'!FP9),AND('Таблица для заполнения'!EQ9&gt;'Таблица для заполнения'!EZ9,'Таблица для заполнения'!FI9&gt;'Таблица для заполнения'!FP9)),OR(AND('Таблица для заполнения'!ER9='Таблица для заполнения'!FA9,'Таблица для заполнения'!FJ9='Таблица для заполнения'!FQ9),AND('Таблица для заполнения'!ER9&gt;'Таблица для заполнения'!FA9,'Таблица для заполнения'!FJ9&gt;'Таблица для заполнения'!FQ9)),OR(AND('Таблица для заполнения'!ES9='Таблица для заполнения'!FB9,'Таблица для заполнения'!FK9='Таблица для заполнения'!FR9),AND('Таблица для заполнения'!ES9&gt;'Таблица для заполнения'!FB9,'Таблица для заполнения'!FK9&gt;'Таблица для заполнения'!FR9)),OR(AND('Таблица для заполнения'!ET9='Таблица для заполнения'!FC9,'Таблица для заполнения'!FL9='Таблица для заполнения'!FS9),AND('Таблица для заполнения'!ET9&gt;'Таблица для заполнения'!FC9,'Таблица для заполнения'!FL9&gt;'Таблица для заполнения'!FS9)),OR(AND('Таблица для заполнения'!EU9='Таблица для заполнения'!FD9,'Таблица для заполнения'!FM9='Таблица для заполнения'!FT9),AND('Таблица для заполнения'!EU9&gt;'Таблица для заполнения'!FD9,'Таблица для заполнения'!FM9&gt;'Таблица для заполнения'!FT9)),OR(AND('Таблица для заполнения'!EX9='Таблица для заполнения'!FG9,'Таблица для заполнения'!FN9='Таблица для заполнения'!FU9),AND('Таблица для заполнения'!EX9&gt;'Таблица для заполнения'!FG9,'Таблица для заполнения'!FN9&gt;'Таблица для заполнения'!FU9)))</f>
        <v>1</v>
      </c>
      <c r="EU9" s="36" t="b">
        <f>'Таблица для заполнения'!FW9&lt;='Таблица для заполнения'!FV9</f>
        <v>1</v>
      </c>
      <c r="EV9" s="36" t="b">
        <f>'Таблица для заполнения'!FX9&lt;='Таблица для заполнения'!FV9</f>
        <v>1</v>
      </c>
      <c r="EW9" s="36" t="b">
        <f>IF('Таблица для заполнения'!GQ9&gt;0,'Таблица для заполнения'!FX9&gt;0,'Таблица для заполнения'!FX9=0)</f>
        <v>1</v>
      </c>
      <c r="EX9" s="36" t="b">
        <f>'Таблица для заполнения'!FY9&lt;='Таблица для заполнения'!FV9</f>
        <v>1</v>
      </c>
      <c r="EY9" s="36" t="b">
        <f>'Таблица для заполнения'!FZ9&lt;='Таблица для заполнения'!FV9</f>
        <v>1</v>
      </c>
      <c r="EZ9" s="36" t="b">
        <f>'Таблица для заполнения'!FX9&gt;='Таблица для заполнения'!GA9+'Таблица для заполнения'!GB9</f>
        <v>1</v>
      </c>
      <c r="FA9" s="36" t="b">
        <f>'Таблица для заполнения'!FW9='Таблица для заполнения'!GC9+'Таблица для заполнения'!GD9+'Таблица для заполнения'!GE9</f>
        <v>1</v>
      </c>
      <c r="FB9" s="36" t="b">
        <f>'Таблица для заполнения'!GF9='Таблица для заполнения'!GG9+'Таблица для заполнения'!GH9+'Таблица для заполнения'!GI9+'Таблица для заполнения'!GM9</f>
        <v>1</v>
      </c>
      <c r="FC9" s="36" t="b">
        <f>'Таблица для заполнения'!GI9&gt;='Таблица для заполнения'!GJ9+'Таблица для заполнения'!GK9+'Таблица для заполнения'!GL9</f>
        <v>1</v>
      </c>
      <c r="FD9" s="36" t="b">
        <f>'Таблица для заполнения'!GN9&gt;='Таблица для заполнения'!GO9+'Таблица для заполнения'!GS9+'Таблица для заполнения'!GU9+'Таблица для заполнения'!GX9</f>
        <v>1</v>
      </c>
      <c r="FE9" s="36" t="b">
        <f>'Таблица для заполнения'!GP9&lt;='Таблица для заполнения'!GO9</f>
        <v>1</v>
      </c>
      <c r="FF9" s="36" t="b">
        <f>'Таблица для заполнения'!GQ9&lt;='Таблица для заполнения'!GO9</f>
        <v>1</v>
      </c>
      <c r="FG9" s="36" t="b">
        <f>IF('Таблица для заполнения'!FX9&gt;0,'Таблица для заполнения'!GQ9&gt;0,'Таблица для заполнения'!GQ9=0)</f>
        <v>1</v>
      </c>
      <c r="FH9" s="36" t="b">
        <f>'Таблица для заполнения'!GR9&lt;='Таблица для заполнения'!GQ9</f>
        <v>1</v>
      </c>
      <c r="FI9" s="36" t="b">
        <f>'Таблица для заполнения'!GR9&lt;='Таблица для заполнения'!GP9</f>
        <v>1</v>
      </c>
      <c r="FJ9" s="36" t="b">
        <f>'Таблица для заполнения'!GT9&lt;='Таблица для заполнения'!GS9</f>
        <v>1</v>
      </c>
      <c r="FK9" s="36" t="b">
        <f>'Таблица для заполнения'!GV9&lt;='Таблица для заполнения'!GU9</f>
        <v>1</v>
      </c>
      <c r="FL9" s="36" t="b">
        <f>'Таблица для заполнения'!GW9&lt;='Таблица для заполнения'!GU9</f>
        <v>1</v>
      </c>
      <c r="FM9" s="38" t="b">
        <f>'Таблица для заполнения'!GY9&lt;='Таблица для заполнения'!GX9</f>
        <v>1</v>
      </c>
      <c r="FN9" s="42" t="b">
        <f t="shared" ref="FN9:FN53" si="1">AND(FO9:NI9)</f>
        <v>1</v>
      </c>
      <c r="FO9" s="35" t="b">
        <f>IF($B9&lt;&gt;"",IF(ISNUMBER('Таблица для заполнения'!E9),ABS(ROUND('Таблица для заполнения'!E9,0))='Таблица для заполнения'!E9,FALSE),TRUE)</f>
        <v>1</v>
      </c>
      <c r="FP9" s="36" t="b">
        <f>IF($B9&lt;&gt;"",IF(ISNUMBER('Таблица для заполнения'!F9),ABS(ROUND('Таблица для заполнения'!F9,0))='Таблица для заполнения'!F9,FALSE),TRUE)</f>
        <v>1</v>
      </c>
      <c r="FQ9" s="36" t="b">
        <f>IF($B9&lt;&gt;"",IF(ISNUMBER('Таблица для заполнения'!G9),ABS(ROUND('Таблица для заполнения'!G9,0))='Таблица для заполнения'!G9,FALSE),TRUE)</f>
        <v>1</v>
      </c>
      <c r="FR9" s="36" t="b">
        <f>IF($B9&lt;&gt;"",IF(ISNUMBER('Таблица для заполнения'!H9),ABS(ROUND('Таблица для заполнения'!H9,0))='Таблица для заполнения'!H9,FALSE),TRUE)</f>
        <v>1</v>
      </c>
      <c r="FS9" s="36" t="b">
        <f>IF($B9&lt;&gt;"",IF(ISNUMBER('Таблица для заполнения'!I9),ABS(ROUND('Таблица для заполнения'!I9,0))='Таблица для заполнения'!I9,FALSE),TRUE)</f>
        <v>1</v>
      </c>
      <c r="FT9" s="36" t="b">
        <f>IF($B9&lt;&gt;"",IF(ISNUMBER('Таблица для заполнения'!J9),ABS(ROUND('Таблица для заполнения'!J9,0))='Таблица для заполнения'!J9,FALSE),TRUE)</f>
        <v>1</v>
      </c>
      <c r="FU9" s="36" t="b">
        <f>IF($B9&lt;&gt;"",IF(ISNUMBER('Таблица для заполнения'!K9),ABS(ROUND('Таблица для заполнения'!K9,0))='Таблица для заполнения'!K9,FALSE),TRUE)</f>
        <v>1</v>
      </c>
      <c r="FV9" s="36" t="b">
        <f>IF($B9&lt;&gt;"",IF(ISNUMBER('Таблица для заполнения'!L9),ABS(ROUND('Таблица для заполнения'!L9,0))='Таблица для заполнения'!L9,FALSE),TRUE)</f>
        <v>1</v>
      </c>
      <c r="FW9" s="36" t="b">
        <f>IF($B9&lt;&gt;"",IF(ISNUMBER('Таблица для заполнения'!M9),ABS(ROUND('Таблица для заполнения'!M9,0))='Таблица для заполнения'!M9,FALSE),TRUE)</f>
        <v>1</v>
      </c>
      <c r="FX9" s="36" t="b">
        <f>IF($B9&lt;&gt;"",IF(ISNUMBER('Таблица для заполнения'!N9),ABS(ROUND('Таблица для заполнения'!N9,0))='Таблица для заполнения'!N9,FALSE),TRUE)</f>
        <v>1</v>
      </c>
      <c r="FY9" s="36" t="b">
        <f>IF($B9&lt;&gt;"",IF(ISNUMBER('Таблица для заполнения'!O9),ABS(ROUND('Таблица для заполнения'!O9,0))='Таблица для заполнения'!O9,FALSE),TRUE)</f>
        <v>1</v>
      </c>
      <c r="FZ9" s="36" t="b">
        <f>IF($B9&lt;&gt;"",IF(ISNUMBER('Таблица для заполнения'!P9),ABS(ROUND('Таблица для заполнения'!P9,0))='Таблица для заполнения'!P9,FALSE),TRUE)</f>
        <v>1</v>
      </c>
      <c r="GA9" s="36" t="b">
        <f>IF($B9&lt;&gt;"",IF(ISNUMBER('Таблица для заполнения'!Q9),ABS(ROUND('Таблица для заполнения'!Q9,0))='Таблица для заполнения'!Q9,FALSE),TRUE)</f>
        <v>1</v>
      </c>
      <c r="GB9" s="36" t="b">
        <f>IF($B9&lt;&gt;"",IF(ISNUMBER('Таблица для заполнения'!R9),ABS(ROUND('Таблица для заполнения'!R9,0))='Таблица для заполнения'!R9,FALSE),TRUE)</f>
        <v>1</v>
      </c>
      <c r="GC9" s="36" t="b">
        <f>IF($B9&lt;&gt;"",IF(ISNUMBER('Таблица для заполнения'!S9),ABS(ROUND('Таблица для заполнения'!S9,0))='Таблица для заполнения'!S9,FALSE),TRUE)</f>
        <v>1</v>
      </c>
      <c r="GD9" s="36" t="b">
        <f>IF($B9&lt;&gt;"",IF(ISNUMBER('Таблица для заполнения'!T9),ABS(ROUND('Таблица для заполнения'!T9,0))='Таблица для заполнения'!T9,FALSE),TRUE)</f>
        <v>1</v>
      </c>
      <c r="GE9" s="36" t="b">
        <f>IF($B9&lt;&gt;"",IF(ISNUMBER('Таблица для заполнения'!U9),ABS(ROUND('Таблица для заполнения'!U9,0))='Таблица для заполнения'!U9,FALSE),TRUE)</f>
        <v>1</v>
      </c>
      <c r="GF9" s="36" t="b">
        <f>IF($B9&lt;&gt;"",IF(ISNUMBER('Таблица для заполнения'!V9),ABS(ROUND('Таблица для заполнения'!V9,1))='Таблица для заполнения'!V9,FALSE),TRUE)</f>
        <v>1</v>
      </c>
      <c r="GG9" s="36" t="b">
        <f>IF($B9&lt;&gt;"",IF(ISNUMBER('Таблица для заполнения'!W9),ABS(ROUND('Таблица для заполнения'!W9,0))='Таблица для заполнения'!W9,FALSE),TRUE)</f>
        <v>1</v>
      </c>
      <c r="GH9" s="36" t="b">
        <f>IF($B9&lt;&gt;"",IF(ISNUMBER('Таблица для заполнения'!X9),ABS(ROUND('Таблица для заполнения'!X9,1))='Таблица для заполнения'!X9,FALSE),TRUE)</f>
        <v>1</v>
      </c>
      <c r="GI9" s="36" t="b">
        <f>IF($B9&lt;&gt;"",IF(ISNUMBER('Таблица для заполнения'!Y9),ABS(ROUND('Таблица для заполнения'!Y9,1))='Таблица для заполнения'!Y9,FALSE),TRUE)</f>
        <v>1</v>
      </c>
      <c r="GJ9" s="36" t="b">
        <f>IF($B9&lt;&gt;"",IF(ISNUMBER('Таблица для заполнения'!Z9),ABS(ROUND('Таблица для заполнения'!Z9,0))='Таблица для заполнения'!Z9,FALSE),TRUE)</f>
        <v>1</v>
      </c>
      <c r="GK9" s="36" t="b">
        <f>IF($B9&lt;&gt;"",IF(ISNUMBER('Таблица для заполнения'!AA9),ABS(ROUND('Таблица для заполнения'!AA9,0))='Таблица для заполнения'!AA9,FALSE),TRUE)</f>
        <v>1</v>
      </c>
      <c r="GL9" s="36" t="b">
        <f>IF($B9&lt;&gt;"",IF(ISNUMBER('Таблица для заполнения'!AB9),ABS(ROUND('Таблица для заполнения'!AB9,0))='Таблица для заполнения'!AB9,FALSE),TRUE)</f>
        <v>1</v>
      </c>
      <c r="GM9" s="36" t="b">
        <f>IF($B9&lt;&gt;"",IF(ISNUMBER('Таблица для заполнения'!AC9),ABS(ROUND('Таблица для заполнения'!AC9,0))='Таблица для заполнения'!AC9,FALSE),TRUE)</f>
        <v>1</v>
      </c>
      <c r="GN9" s="36" t="b">
        <f>IF($B9&lt;&gt;"",IF(ISNUMBER('Таблица для заполнения'!AD9),ABS(ROUND('Таблица для заполнения'!AD9,0))='Таблица для заполнения'!AD9,FALSE),TRUE)</f>
        <v>1</v>
      </c>
      <c r="GO9" s="36" t="b">
        <f>IF($B9&lt;&gt;"",IF(ISNUMBER('Таблица для заполнения'!AE9),ABS(ROUND('Таблица для заполнения'!AE9,0))='Таблица для заполнения'!AE9,FALSE),TRUE)</f>
        <v>1</v>
      </c>
      <c r="GP9" s="36" t="b">
        <f>IF($B9&lt;&gt;"",IF(ISNUMBER('Таблица для заполнения'!AF9),ABS(ROUND('Таблица для заполнения'!AF9,0))='Таблица для заполнения'!AF9,FALSE),TRUE)</f>
        <v>1</v>
      </c>
      <c r="GQ9" s="36" t="b">
        <f>IF($B9&lt;&gt;"",IF(ISNUMBER('Таблица для заполнения'!AG9),ABS(ROUND('Таблица для заполнения'!AG9,0))='Таблица для заполнения'!AG9,FALSE),TRUE)</f>
        <v>1</v>
      </c>
      <c r="GR9" s="36" t="b">
        <f>IF($B9&lt;&gt;"",IF(ISNUMBER('Таблица для заполнения'!AH9),ABS(ROUND('Таблица для заполнения'!AH9,0))='Таблица для заполнения'!AH9,FALSE),TRUE)</f>
        <v>1</v>
      </c>
      <c r="GS9" s="36" t="b">
        <f>IF($B9&lt;&gt;"",IF(ISNUMBER('Таблица для заполнения'!AI9),ABS(ROUND('Таблица для заполнения'!AI9,0))='Таблица для заполнения'!AI9,FALSE),TRUE)</f>
        <v>1</v>
      </c>
      <c r="GT9" s="36" t="b">
        <f>IF($B9&lt;&gt;"",IF(ISNUMBER('Таблица для заполнения'!AJ9),ABS(ROUND('Таблица для заполнения'!AJ9,0))='Таблица для заполнения'!AJ9,FALSE),TRUE)</f>
        <v>1</v>
      </c>
      <c r="GU9" s="36" t="b">
        <f>IF($B9&lt;&gt;"",IF(ISNUMBER('Таблица для заполнения'!AK9),ABS(ROUND('Таблица для заполнения'!AK9,0))='Таблица для заполнения'!AK9,FALSE),TRUE)</f>
        <v>1</v>
      </c>
      <c r="GV9" s="36" t="b">
        <f>IF($B9&lt;&gt;"",IF(ISNUMBER('Таблица для заполнения'!AL9),ABS(ROUND('Таблица для заполнения'!AL9,0))='Таблица для заполнения'!AL9,FALSE),TRUE)</f>
        <v>1</v>
      </c>
      <c r="GW9" s="36" t="b">
        <f>IF($B9&lt;&gt;"",IF(ISNUMBER('Таблица для заполнения'!AM9),ABS(ROUND('Таблица для заполнения'!AM9,0))='Таблица для заполнения'!AM9,FALSE),TRUE)</f>
        <v>1</v>
      </c>
      <c r="GX9" s="36" t="b">
        <f>IF($B9&lt;&gt;"",IF(ISNUMBER('Таблица для заполнения'!AN9),ABS(ROUND('Таблица для заполнения'!AN9,0))='Таблица для заполнения'!AN9,FALSE),TRUE)</f>
        <v>1</v>
      </c>
      <c r="GY9" s="36" t="b">
        <f>IF($B9&lt;&gt;"",IF(ISNUMBER('Таблица для заполнения'!AO9),ABS(ROUND('Таблица для заполнения'!AO9,0))='Таблица для заполнения'!AO9,FALSE),TRUE)</f>
        <v>1</v>
      </c>
      <c r="GZ9" s="36" t="b">
        <f>IF($B9&lt;&gt;"",IF(ISNUMBER('Таблица для заполнения'!AP9),ABS(ROUND('Таблица для заполнения'!AP9,0))='Таблица для заполнения'!AP9,FALSE),TRUE)</f>
        <v>1</v>
      </c>
      <c r="HA9" s="36" t="b">
        <f>IF($B9&lt;&gt;"",IF(ISNUMBER('Таблица для заполнения'!AQ9),ABS(ROUND('Таблица для заполнения'!AQ9,0))='Таблица для заполнения'!AQ9,FALSE),TRUE)</f>
        <v>1</v>
      </c>
      <c r="HB9" s="36" t="b">
        <f>IF($B9&lt;&gt;"",IF(ISNUMBER('Таблица для заполнения'!AR9),ABS(ROUND('Таблица для заполнения'!AR9,0))='Таблица для заполнения'!AR9,FALSE),TRUE)</f>
        <v>1</v>
      </c>
      <c r="HC9" s="36" t="b">
        <f>IF($B9&lt;&gt;"",IF(ISNUMBER('Таблица для заполнения'!AS9),ABS(ROUND('Таблица для заполнения'!AS9,0))='Таблица для заполнения'!AS9,FALSE),TRUE)</f>
        <v>1</v>
      </c>
      <c r="HD9" s="36" t="b">
        <f>IF($B9&lt;&gt;"",IF(ISNUMBER('Таблица для заполнения'!AT9),ABS(ROUND('Таблица для заполнения'!AT9,0))='Таблица для заполнения'!AT9,FALSE),TRUE)</f>
        <v>1</v>
      </c>
      <c r="HE9" s="36" t="b">
        <f>IF($B9&lt;&gt;"",IF(ISNUMBER('Таблица для заполнения'!AU9),ABS(ROUND('Таблица для заполнения'!AU9,0))='Таблица для заполнения'!AU9,FALSE),TRUE)</f>
        <v>1</v>
      </c>
      <c r="HF9" s="36" t="b">
        <f>IF($B9&lt;&gt;"",IF(ISNUMBER('Таблица для заполнения'!AV9),ABS(ROUND('Таблица для заполнения'!AV9,0))='Таблица для заполнения'!AV9,FALSE),TRUE)</f>
        <v>1</v>
      </c>
      <c r="HG9" s="36" t="b">
        <f>IF($B9&lt;&gt;"",IF(ISNUMBER('Таблица для заполнения'!AW9),ABS(ROUND('Таблица для заполнения'!AW9,0))='Таблица для заполнения'!AW9,FALSE),TRUE)</f>
        <v>1</v>
      </c>
      <c r="HH9" s="36" t="b">
        <f>IF($B9&lt;&gt;"",IF(ISNUMBER('Таблица для заполнения'!AX9),ABS(ROUND('Таблица для заполнения'!AX9,0))='Таблица для заполнения'!AX9,FALSE),TRUE)</f>
        <v>1</v>
      </c>
      <c r="HI9" s="36" t="b">
        <f>IF($B9&lt;&gt;"",IF(ISNUMBER('Таблица для заполнения'!AY9),ABS(ROUND('Таблица для заполнения'!AY9,0))='Таблица для заполнения'!AY9,FALSE),TRUE)</f>
        <v>1</v>
      </c>
      <c r="HJ9" s="36" t="b">
        <f>IF($B9&lt;&gt;"",IF(ISNUMBER('Таблица для заполнения'!AZ9),ABS(ROUND('Таблица для заполнения'!AZ9,0))='Таблица для заполнения'!AZ9,FALSE),TRUE)</f>
        <v>1</v>
      </c>
      <c r="HK9" s="36" t="b">
        <f>IF($B9&lt;&gt;"",IF(ISNUMBER('Таблица для заполнения'!BA9),ABS(ROUND('Таблица для заполнения'!BA9,0))='Таблица для заполнения'!BA9,FALSE),TRUE)</f>
        <v>1</v>
      </c>
      <c r="HL9" s="36" t="b">
        <f>IF($B9&lt;&gt;"",IF(ISNUMBER('Таблица для заполнения'!BB9),ABS(ROUND('Таблица для заполнения'!BB9,0))='Таблица для заполнения'!BB9,FALSE),TRUE)</f>
        <v>1</v>
      </c>
      <c r="HM9" s="36" t="b">
        <f>IF($B9&lt;&gt;"",IF(ISNUMBER('Таблица для заполнения'!BC9),ABS(ROUND('Таблица для заполнения'!BC9,0))='Таблица для заполнения'!BC9,FALSE),TRUE)</f>
        <v>1</v>
      </c>
      <c r="HN9" s="36" t="b">
        <f>IF($B9&lt;&gt;"",IF(ISNUMBER('Таблица для заполнения'!BD9),ABS(ROUND('Таблица для заполнения'!BD9,0))='Таблица для заполнения'!BD9,FALSE),TRUE)</f>
        <v>1</v>
      </c>
      <c r="HO9" s="36" t="b">
        <f>IF($B9&lt;&gt;"",IF(ISNUMBER('Таблица для заполнения'!BE9),ABS(ROUND('Таблица для заполнения'!BE9,0))='Таблица для заполнения'!BE9,FALSE),TRUE)</f>
        <v>1</v>
      </c>
      <c r="HP9" s="36" t="b">
        <f>IF($B9&lt;&gt;"",IF(ISNUMBER('Таблица для заполнения'!BF9),ABS(ROUND('Таблица для заполнения'!BF9,0))='Таблица для заполнения'!BF9,FALSE),TRUE)</f>
        <v>1</v>
      </c>
      <c r="HQ9" s="36" t="b">
        <f>IF($B9&lt;&gt;"",IF(ISNUMBER('Таблица для заполнения'!BG9),ABS(ROUND('Таблица для заполнения'!BG9,0))='Таблица для заполнения'!BG9,FALSE),TRUE)</f>
        <v>1</v>
      </c>
      <c r="HR9" s="36" t="b">
        <f>IF($B9&lt;&gt;"",IF(ISNUMBER('Таблица для заполнения'!BH9),ABS(ROUND('Таблица для заполнения'!BH9,0))='Таблица для заполнения'!BH9,FALSE),TRUE)</f>
        <v>1</v>
      </c>
      <c r="HS9" s="36" t="b">
        <f>IF($B9&lt;&gt;"",IF(ISNUMBER('Таблица для заполнения'!BI9),ABS(ROUND('Таблица для заполнения'!BI9,0))='Таблица для заполнения'!BI9,FALSE),TRUE)</f>
        <v>1</v>
      </c>
      <c r="HT9" s="36" t="b">
        <f>IF($B9&lt;&gt;"",IF(ISNUMBER('Таблица для заполнения'!BJ9),ABS(ROUND('Таблица для заполнения'!BJ9,0))='Таблица для заполнения'!BJ9,FALSE),TRUE)</f>
        <v>1</v>
      </c>
      <c r="HU9" s="36" t="b">
        <f>IF($B9&lt;&gt;"",IF(ISNUMBER('Таблица для заполнения'!BK9),ABS(ROUND('Таблица для заполнения'!BK9,0))='Таблица для заполнения'!BK9,FALSE),TRUE)</f>
        <v>1</v>
      </c>
      <c r="HV9" s="36" t="b">
        <f>IF($B9&lt;&gt;"",IF(ISNUMBER('Таблица для заполнения'!BL9),ABS(ROUND('Таблица для заполнения'!BL9,0))='Таблица для заполнения'!BL9,FALSE),TRUE)</f>
        <v>1</v>
      </c>
      <c r="HW9" s="36" t="b">
        <f>IF($B9&lt;&gt;"",IF(ISNUMBER('Таблица для заполнения'!BM9),ABS(ROUND('Таблица для заполнения'!BM9,0))='Таблица для заполнения'!BM9,FALSE),TRUE)</f>
        <v>1</v>
      </c>
      <c r="HX9" s="36" t="b">
        <f>IF($B9&lt;&gt;"",IF(ISNUMBER('Таблица для заполнения'!BN9),ABS(ROUND('Таблица для заполнения'!BN9,0))='Таблица для заполнения'!BN9,FALSE),TRUE)</f>
        <v>1</v>
      </c>
      <c r="HY9" s="36" t="b">
        <f>IF($B9&lt;&gt;"",IF(ISNUMBER('Таблица для заполнения'!BO9),ABS(ROUND('Таблица для заполнения'!BO9,0))='Таблица для заполнения'!BO9,FALSE),TRUE)</f>
        <v>1</v>
      </c>
      <c r="HZ9" s="36" t="b">
        <f>IF($B9&lt;&gt;"",IF(ISNUMBER('Таблица для заполнения'!BP9),ABS(ROUND('Таблица для заполнения'!BP9,0))='Таблица для заполнения'!BP9,FALSE),TRUE)</f>
        <v>1</v>
      </c>
      <c r="IA9" s="36" t="b">
        <f>IF($B9&lt;&gt;"",IF(ISNUMBER('Таблица для заполнения'!BQ9),ABS(ROUND('Таблица для заполнения'!BQ9,0))='Таблица для заполнения'!BQ9,FALSE),TRUE)</f>
        <v>1</v>
      </c>
      <c r="IB9" s="36" t="b">
        <f>IF($B9&lt;&gt;"",IF(ISNUMBER('Таблица для заполнения'!BR9),ABS(ROUND('Таблица для заполнения'!BR9,0))='Таблица для заполнения'!BR9,FALSE),TRUE)</f>
        <v>1</v>
      </c>
      <c r="IC9" s="36" t="b">
        <f>IF($B9&lt;&gt;"",IF(ISNUMBER('Таблица для заполнения'!BS9),ABS(ROUND('Таблица для заполнения'!BS9,0))='Таблица для заполнения'!BS9,FALSE),TRUE)</f>
        <v>1</v>
      </c>
      <c r="ID9" s="36" t="b">
        <f>IF($B9&lt;&gt;"",IF(ISNUMBER('Таблица для заполнения'!BT9),ABS(ROUND('Таблица для заполнения'!BT9,0))='Таблица для заполнения'!BT9,FALSE),TRUE)</f>
        <v>1</v>
      </c>
      <c r="IE9" s="36" t="b">
        <f>IF($B9&lt;&gt;"",IF(ISNUMBER('Таблица для заполнения'!BU9),ABS(ROUND('Таблица для заполнения'!BU9,0))='Таблица для заполнения'!BU9,FALSE),TRUE)</f>
        <v>1</v>
      </c>
      <c r="IF9" s="36" t="b">
        <f>IF($B9&lt;&gt;"",IF(ISNUMBER('Таблица для заполнения'!BV9),ABS(ROUND('Таблица для заполнения'!BV9,0))='Таблица для заполнения'!BV9,FALSE),TRUE)</f>
        <v>1</v>
      </c>
      <c r="IG9" s="36" t="b">
        <f>IF($B9&lt;&gt;"",IF(ISNUMBER('Таблица для заполнения'!BW9),ABS(ROUND('Таблица для заполнения'!BW9,0))='Таблица для заполнения'!BW9,FALSE),TRUE)</f>
        <v>1</v>
      </c>
      <c r="IH9" s="36" t="b">
        <f>IF($B9&lt;&gt;"",IF(ISNUMBER('Таблица для заполнения'!BX9),ABS(ROUND('Таблица для заполнения'!BX9,0))='Таблица для заполнения'!BX9,FALSE),TRUE)</f>
        <v>1</v>
      </c>
      <c r="II9" s="36" t="b">
        <f>IF($B9&lt;&gt;"",IF(ISNUMBER('Таблица для заполнения'!BY9),ABS(ROUND('Таблица для заполнения'!BY9,0))='Таблица для заполнения'!BY9,FALSE),TRUE)</f>
        <v>1</v>
      </c>
      <c r="IJ9" s="36" t="b">
        <f>IF($B9&lt;&gt;"",IF(ISNUMBER('Таблица для заполнения'!BZ9),ABS(ROUND('Таблица для заполнения'!BZ9,0))='Таблица для заполнения'!BZ9,FALSE),TRUE)</f>
        <v>1</v>
      </c>
      <c r="IK9" s="36" t="b">
        <f>IF($B9&lt;&gt;"",IF(ISNUMBER('Таблица для заполнения'!CA9),ABS(ROUND('Таблица для заполнения'!CA9,0))='Таблица для заполнения'!CA9,FALSE),TRUE)</f>
        <v>1</v>
      </c>
      <c r="IL9" s="36" t="b">
        <f>IF($B9&lt;&gt;"",IF(ISNUMBER('Таблица для заполнения'!CB9),ABS(ROUND('Таблица для заполнения'!CB9,0))='Таблица для заполнения'!CB9,FALSE),TRUE)</f>
        <v>1</v>
      </c>
      <c r="IM9" s="36" t="b">
        <f>IF($B9&lt;&gt;"",IF(ISNUMBER('Таблица для заполнения'!CC9),ABS(ROUND('Таблица для заполнения'!CC9,0))='Таблица для заполнения'!CC9,FALSE),TRUE)</f>
        <v>1</v>
      </c>
      <c r="IN9" s="36" t="b">
        <f>IF($B9&lt;&gt;"",IF(ISNUMBER('Таблица для заполнения'!CD9),ABS(ROUND('Таблица для заполнения'!CD9,0))='Таблица для заполнения'!CD9,FALSE),TRUE)</f>
        <v>1</v>
      </c>
      <c r="IO9" s="36" t="b">
        <f>IF($B9&lt;&gt;"",IF(ISNUMBER('Таблица для заполнения'!CE9),ABS(ROUND('Таблица для заполнения'!CE9,0))='Таблица для заполнения'!CE9,FALSE),TRUE)</f>
        <v>1</v>
      </c>
      <c r="IP9" s="36" t="b">
        <f>IF($B9&lt;&gt;"",IF(ISNUMBER('Таблица для заполнения'!CF9),ABS(ROUND('Таблица для заполнения'!CF9,0))='Таблица для заполнения'!CF9,FALSE),TRUE)</f>
        <v>1</v>
      </c>
      <c r="IQ9" s="36" t="b">
        <f>IF($B9&lt;&gt;"",IF(ISNUMBER('Таблица для заполнения'!CG9),ABS(ROUND('Таблица для заполнения'!CG9,0))='Таблица для заполнения'!CG9,FALSE),TRUE)</f>
        <v>1</v>
      </c>
      <c r="IR9" s="36" t="b">
        <f>IF($B9&lt;&gt;"",IF(ISNUMBER('Таблица для заполнения'!CH9),ABS(ROUND('Таблица для заполнения'!CH9,0))='Таблица для заполнения'!CH9,FALSE),TRUE)</f>
        <v>1</v>
      </c>
      <c r="IS9" s="36" t="b">
        <f>IF($B9&lt;&gt;"",IF(ISNUMBER('Таблица для заполнения'!CI9),ABS(ROUND('Таблица для заполнения'!CI9,0))='Таблица для заполнения'!CI9,FALSE),TRUE)</f>
        <v>1</v>
      </c>
      <c r="IT9" s="36" t="b">
        <f>IF($B9&lt;&gt;"",IF(ISNUMBER('Таблица для заполнения'!CJ9),ABS(ROUND('Таблица для заполнения'!CJ9,0))='Таблица для заполнения'!CJ9,FALSE),TRUE)</f>
        <v>1</v>
      </c>
      <c r="IU9" s="36" t="b">
        <f>IF($B9&lt;&gt;"",IF(ISNUMBER('Таблица для заполнения'!CK9),ABS(ROUND('Таблица для заполнения'!CK9,0))='Таблица для заполнения'!CK9,FALSE),TRUE)</f>
        <v>1</v>
      </c>
      <c r="IV9" s="36" t="b">
        <f>IF($B9&lt;&gt;"",IF(ISNUMBER('Таблица для заполнения'!CL9),ABS(ROUND('Таблица для заполнения'!CL9,0))='Таблица для заполнения'!CL9,FALSE),TRUE)</f>
        <v>1</v>
      </c>
      <c r="IW9" s="36" t="b">
        <f>IF($B9&lt;&gt;"",IF(ISNUMBER('Таблица для заполнения'!CM9),ABS(ROUND('Таблица для заполнения'!CM9,0))='Таблица для заполнения'!CM9,FALSE),TRUE)</f>
        <v>1</v>
      </c>
      <c r="IX9" s="36" t="b">
        <f>IF($B9&lt;&gt;"",IF(ISNUMBER('Таблица для заполнения'!CN9),ABS(ROUND('Таблица для заполнения'!CN9,0))='Таблица для заполнения'!CN9,FALSE),TRUE)</f>
        <v>1</v>
      </c>
      <c r="IY9" s="36" t="b">
        <f>IF($B9&lt;&gt;"",IF(ISNUMBER('Таблица для заполнения'!CO9),ABS(ROUND('Таблица для заполнения'!CO9,0))='Таблица для заполнения'!CO9,FALSE),TRUE)</f>
        <v>1</v>
      </c>
      <c r="IZ9" s="36" t="b">
        <f>IF($B9&lt;&gt;"",IF(ISNUMBER('Таблица для заполнения'!CP9),ABS(ROUND('Таблица для заполнения'!CP9,0))='Таблица для заполнения'!CP9,FALSE),TRUE)</f>
        <v>1</v>
      </c>
      <c r="JA9" s="36" t="b">
        <f>IF($B9&lt;&gt;"",IF(ISNUMBER('Таблица для заполнения'!CQ9),ABS(ROUND('Таблица для заполнения'!CQ9,0))='Таблица для заполнения'!CQ9,FALSE),TRUE)</f>
        <v>1</v>
      </c>
      <c r="JB9" s="36" t="b">
        <f>IF($B9&lt;&gt;"",IF(ISNUMBER('Таблица для заполнения'!CR9),ABS(ROUND('Таблица для заполнения'!CR9,0))='Таблица для заполнения'!CR9,FALSE),TRUE)</f>
        <v>1</v>
      </c>
      <c r="JC9" s="36" t="b">
        <f>IF($B9&lt;&gt;"",IF(ISNUMBER('Таблица для заполнения'!CS9),ABS(ROUND('Таблица для заполнения'!CS9,0))='Таблица для заполнения'!CS9,FALSE),TRUE)</f>
        <v>1</v>
      </c>
      <c r="JD9" s="36" t="b">
        <f>IF($B9&lt;&gt;"",IF(ISNUMBER('Таблица для заполнения'!CT9),ABS(ROUND('Таблица для заполнения'!CT9,0))='Таблица для заполнения'!CT9,FALSE),TRUE)</f>
        <v>1</v>
      </c>
      <c r="JE9" s="36" t="b">
        <f>IF($B9&lt;&gt;"",IF(ISNUMBER('Таблица для заполнения'!CU9),ABS(ROUND('Таблица для заполнения'!CU9,0))='Таблица для заполнения'!CU9,FALSE),TRUE)</f>
        <v>1</v>
      </c>
      <c r="JF9" s="36" t="b">
        <f>IF($B9&lt;&gt;"",IF(ISNUMBER('Таблица для заполнения'!CV9),ABS(ROUND('Таблица для заполнения'!CV9,0))='Таблица для заполнения'!CV9,FALSE),TRUE)</f>
        <v>1</v>
      </c>
      <c r="JG9" s="36" t="b">
        <f>IF($B9&lt;&gt;"",IF(ISNUMBER('Таблица для заполнения'!CW9),ABS(ROUND('Таблица для заполнения'!CW9,0))='Таблица для заполнения'!CW9,FALSE),TRUE)</f>
        <v>1</v>
      </c>
      <c r="JH9" s="36" t="b">
        <f>IF($B9&lt;&gt;"",IF(ISNUMBER('Таблица для заполнения'!CX9),ABS(ROUND('Таблица для заполнения'!CX9,0))='Таблица для заполнения'!CX9,FALSE),TRUE)</f>
        <v>1</v>
      </c>
      <c r="JI9" s="36" t="b">
        <f>IF($B9&lt;&gt;"",IF(ISNUMBER('Таблица для заполнения'!CY9),ABS(ROUND('Таблица для заполнения'!CY9,0))='Таблица для заполнения'!CY9,FALSE),TRUE)</f>
        <v>1</v>
      </c>
      <c r="JJ9" s="36" t="b">
        <f>IF($B9&lt;&gt;"",IF(ISNUMBER('Таблица для заполнения'!CZ9),ABS(ROUND('Таблица для заполнения'!CZ9,0))='Таблица для заполнения'!CZ9,FALSE),TRUE)</f>
        <v>1</v>
      </c>
      <c r="JK9" s="36" t="b">
        <f>IF($B9&lt;&gt;"",IF(ISNUMBER('Таблица для заполнения'!DA9),ABS(ROUND('Таблица для заполнения'!DA9,0))='Таблица для заполнения'!DA9,FALSE),TRUE)</f>
        <v>1</v>
      </c>
      <c r="JL9" s="36" t="b">
        <f>IF($B9&lt;&gt;"",IF(ISNUMBER('Таблица для заполнения'!DB9),ABS(ROUND('Таблица для заполнения'!DB9,0))='Таблица для заполнения'!DB9,FALSE),TRUE)</f>
        <v>1</v>
      </c>
      <c r="JM9" s="36" t="b">
        <f>IF($B9&lt;&gt;"",IF(ISNUMBER('Таблица для заполнения'!DC9),ABS(ROUND('Таблица для заполнения'!DC9,0))='Таблица для заполнения'!DC9,FALSE),TRUE)</f>
        <v>1</v>
      </c>
      <c r="JN9" s="36" t="b">
        <f>IF($B9&lt;&gt;"",IF(ISNUMBER('Таблица для заполнения'!DD9),ABS(ROUND('Таблица для заполнения'!DD9,0))='Таблица для заполнения'!DD9,FALSE),TRUE)</f>
        <v>1</v>
      </c>
      <c r="JO9" s="36" t="b">
        <f>IF($B9&lt;&gt;"",IF(ISNUMBER('Таблица для заполнения'!DE9),ABS(ROUND('Таблица для заполнения'!DE9,0))='Таблица для заполнения'!DE9,FALSE),TRUE)</f>
        <v>1</v>
      </c>
      <c r="JP9" s="36" t="b">
        <f>IF($B9&lt;&gt;"",IF(ISNUMBER('Таблица для заполнения'!DF9),ABS(ROUND('Таблица для заполнения'!DF9,0))='Таблица для заполнения'!DF9,FALSE),TRUE)</f>
        <v>1</v>
      </c>
      <c r="JQ9" s="36" t="b">
        <f>IF($B9&lt;&gt;"",IF(ISNUMBER('Таблица для заполнения'!DG9),ABS(ROUND('Таблица для заполнения'!DG9,0))='Таблица для заполнения'!DG9,FALSE),TRUE)</f>
        <v>1</v>
      </c>
      <c r="JR9" s="36" t="b">
        <f>IF($B9&lt;&gt;"",IF(ISNUMBER('Таблица для заполнения'!DH9),ABS(ROUND('Таблица для заполнения'!DH9,0))='Таблица для заполнения'!DH9,FALSE),TRUE)</f>
        <v>1</v>
      </c>
      <c r="JS9" s="36" t="b">
        <f>IF($B9&lt;&gt;"",IF(ISNUMBER('Таблица для заполнения'!DI9),ABS(ROUND('Таблица для заполнения'!DI9,0))='Таблица для заполнения'!DI9,FALSE),TRUE)</f>
        <v>1</v>
      </c>
      <c r="JT9" s="36" t="b">
        <f>IF($B9&lt;&gt;"",IF(ISNUMBER('Таблица для заполнения'!DJ9),ABS(ROUND('Таблица для заполнения'!DJ9,0))='Таблица для заполнения'!DJ9,FALSE),TRUE)</f>
        <v>1</v>
      </c>
      <c r="JU9" s="36" t="b">
        <f>IF($B9&lt;&gt;"",IF(ISNUMBER('Таблица для заполнения'!DK9),ABS(ROUND('Таблица для заполнения'!DK9,0))='Таблица для заполнения'!DK9,FALSE),TRUE)</f>
        <v>1</v>
      </c>
      <c r="JV9" s="36" t="b">
        <f>IF($B9&lt;&gt;"",IF(ISNUMBER('Таблица для заполнения'!DL9),ABS(ROUND('Таблица для заполнения'!DL9,0))='Таблица для заполнения'!DL9,FALSE),TRUE)</f>
        <v>1</v>
      </c>
      <c r="JW9" s="36" t="b">
        <f>IF($B9&lt;&gt;"",IF(ISNUMBER('Таблица для заполнения'!DM9),ABS(ROUND('Таблица для заполнения'!DM9,0))='Таблица для заполнения'!DM9,FALSE),TRUE)</f>
        <v>1</v>
      </c>
      <c r="JX9" s="36" t="b">
        <f>IF($B9&lt;&gt;"",IF(ISNUMBER('Таблица для заполнения'!DN9),ABS(ROUND('Таблица для заполнения'!DN9,0))='Таблица для заполнения'!DN9,FALSE),TRUE)</f>
        <v>1</v>
      </c>
      <c r="JY9" s="36" t="b">
        <f>IF($B9&lt;&gt;"",IF(ISNUMBER('Таблица для заполнения'!DO9),ABS(ROUND('Таблица для заполнения'!DO9,0))='Таблица для заполнения'!DO9,FALSE),TRUE)</f>
        <v>1</v>
      </c>
      <c r="JZ9" s="36" t="b">
        <f>IF($B9&lt;&gt;"",IF(ISNUMBER('Таблица для заполнения'!DP9),ABS(ROUND('Таблица для заполнения'!DP9,0))='Таблица для заполнения'!DP9,FALSE),TRUE)</f>
        <v>1</v>
      </c>
      <c r="KA9" s="36" t="b">
        <f>IF($B9&lt;&gt;"",IF(ISNUMBER('Таблица для заполнения'!DQ9),ABS(ROUND('Таблица для заполнения'!DQ9,0))='Таблица для заполнения'!DQ9,FALSE),TRUE)</f>
        <v>1</v>
      </c>
      <c r="KB9" s="36" t="b">
        <f>IF($B9&lt;&gt;"",IF(ISNUMBER('Таблица для заполнения'!DR9),ABS(ROUND('Таблица для заполнения'!DR9,0))='Таблица для заполнения'!DR9,FALSE),TRUE)</f>
        <v>1</v>
      </c>
      <c r="KC9" s="36" t="b">
        <f>IF($B9&lt;&gt;"",IF(ISNUMBER('Таблица для заполнения'!DS9),ABS(ROUND('Таблица для заполнения'!DS9,0))='Таблица для заполнения'!DS9,FALSE),TRUE)</f>
        <v>1</v>
      </c>
      <c r="KD9" s="36" t="b">
        <f>IF($B9&lt;&gt;"",IF(ISNUMBER('Таблица для заполнения'!DT9),ABS(ROUND('Таблица для заполнения'!DT9,0))='Таблица для заполнения'!DT9,FALSE),TRUE)</f>
        <v>1</v>
      </c>
      <c r="KE9" s="36" t="b">
        <f>IF($B9&lt;&gt;"",IF(ISNUMBER('Таблица для заполнения'!DU9),ABS(ROUND('Таблица для заполнения'!DU9,0))='Таблица для заполнения'!DU9,FALSE),TRUE)</f>
        <v>1</v>
      </c>
      <c r="KF9" s="36" t="b">
        <f>IF($B9&lt;&gt;"",IF(ISNUMBER('Таблица для заполнения'!DV9),ABS(ROUND('Таблица для заполнения'!DV9,0))='Таблица для заполнения'!DV9,FALSE),TRUE)</f>
        <v>1</v>
      </c>
      <c r="KG9" s="36" t="b">
        <f>IF($B9&lt;&gt;"",IF(ISNUMBER('Таблица для заполнения'!DW9),ABS(ROUND('Таблица для заполнения'!DW9,0))='Таблица для заполнения'!DW9,FALSE),TRUE)</f>
        <v>1</v>
      </c>
      <c r="KH9" s="36" t="b">
        <f>IF($B9&lt;&gt;"",IF(ISNUMBER('Таблица для заполнения'!DX9),ABS(ROUND('Таблица для заполнения'!DX9,0))='Таблица для заполнения'!DX9,FALSE),TRUE)</f>
        <v>1</v>
      </c>
      <c r="KI9" s="36" t="b">
        <f>IF($B9&lt;&gt;"",IF(ISNUMBER('Таблица для заполнения'!DY9),ABS(ROUND('Таблица для заполнения'!DY9,0))='Таблица для заполнения'!DY9,FALSE),TRUE)</f>
        <v>1</v>
      </c>
      <c r="KJ9" s="36" t="b">
        <f>IF($B9&lt;&gt;"",IF(ISNUMBER('Таблица для заполнения'!DZ9),ABS(ROUND('Таблица для заполнения'!DZ9,0))='Таблица для заполнения'!DZ9,FALSE),TRUE)</f>
        <v>1</v>
      </c>
      <c r="KK9" s="36" t="b">
        <f>IF($B9&lt;&gt;"",IF(ISNUMBER('Таблица для заполнения'!EA9),ABS(ROUND('Таблица для заполнения'!EA9,0))='Таблица для заполнения'!EA9,FALSE),TRUE)</f>
        <v>1</v>
      </c>
      <c r="KL9" s="36" t="b">
        <f>IF($B9&lt;&gt;"",IF(ISNUMBER('Таблица для заполнения'!EB9),ABS(ROUND('Таблица для заполнения'!EB9,0))='Таблица для заполнения'!EB9,FALSE),TRUE)</f>
        <v>1</v>
      </c>
      <c r="KM9" s="36" t="b">
        <f>IF($B9&lt;&gt;"",IF(ISNUMBER('Таблица для заполнения'!EC9),ABS(ROUND('Таблица для заполнения'!EC9,0))='Таблица для заполнения'!EC9,FALSE),TRUE)</f>
        <v>1</v>
      </c>
      <c r="KN9" s="36" t="b">
        <f>IF($B9&lt;&gt;"",IF(ISNUMBER('Таблица для заполнения'!ED9),ABS(ROUND('Таблица для заполнения'!ED9,0))='Таблица для заполнения'!ED9,FALSE),TRUE)</f>
        <v>1</v>
      </c>
      <c r="KO9" s="36" t="b">
        <f>IF($B9&lt;&gt;"",IF(ISNUMBER('Таблица для заполнения'!EE9),ABS(ROUND('Таблица для заполнения'!EE9,0))='Таблица для заполнения'!EE9,FALSE),TRUE)</f>
        <v>1</v>
      </c>
      <c r="KP9" s="36" t="b">
        <f>IF($B9&lt;&gt;"",IF(ISNUMBER('Таблица для заполнения'!EF9),ABS(ROUND('Таблица для заполнения'!EF9,0))='Таблица для заполнения'!EF9,FALSE),TRUE)</f>
        <v>1</v>
      </c>
      <c r="KQ9" s="36" t="b">
        <f>IF($B9&lt;&gt;"",IF(ISNUMBER('Таблица для заполнения'!EG9),ABS(ROUND('Таблица для заполнения'!EG9,0))='Таблица для заполнения'!EG9,FALSE),TRUE)</f>
        <v>1</v>
      </c>
      <c r="KR9" s="36" t="b">
        <f>IF($B9&lt;&gt;"",IF(ISNUMBER('Таблица для заполнения'!EH9),ABS(ROUND('Таблица для заполнения'!EH9,0))='Таблица для заполнения'!EH9,FALSE),TRUE)</f>
        <v>1</v>
      </c>
      <c r="KS9" s="36" t="b">
        <f>IF($B9&lt;&gt;"",IF(ISNUMBER('Таблица для заполнения'!EI9),ABS(ROUND('Таблица для заполнения'!EI9,0))='Таблица для заполнения'!EI9,FALSE),TRUE)</f>
        <v>1</v>
      </c>
      <c r="KT9" s="36" t="b">
        <f>IF($B9&lt;&gt;"",IF(ISNUMBER('Таблица для заполнения'!EJ9),ABS(ROUND('Таблица для заполнения'!EJ9,0))='Таблица для заполнения'!EJ9,FALSE),TRUE)</f>
        <v>1</v>
      </c>
      <c r="KU9" s="36" t="b">
        <f>IF($B9&lt;&gt;"",IF(ISNUMBER('Таблица для заполнения'!EK9),ABS(ROUND('Таблица для заполнения'!EK9,0))='Таблица для заполнения'!EK9,FALSE),TRUE)</f>
        <v>1</v>
      </c>
      <c r="KV9" s="36" t="b">
        <f>IF($B9&lt;&gt;"",IF(ISNUMBER('Таблица для заполнения'!EL9),ABS(ROUND('Таблица для заполнения'!EL9,0))='Таблица для заполнения'!EL9,FALSE),TRUE)</f>
        <v>1</v>
      </c>
      <c r="KW9" s="36" t="b">
        <f>IF($B9&lt;&gt;"",IF(ISNUMBER('Таблица для заполнения'!EM9),ABS(ROUND('Таблица для заполнения'!EM9,0))='Таблица для заполнения'!EM9,FALSE),TRUE)</f>
        <v>1</v>
      </c>
      <c r="KX9" s="36" t="b">
        <f>IF($B9&lt;&gt;"",IF(ISNUMBER('Таблица для заполнения'!EN9),ABS(ROUND('Таблица для заполнения'!EN9,0))='Таблица для заполнения'!EN9,FALSE),TRUE)</f>
        <v>1</v>
      </c>
      <c r="KY9" s="36" t="b">
        <f>IF($B9&lt;&gt;"",IF(ISNUMBER('Таблица для заполнения'!EO9),ABS(ROUND('Таблица для заполнения'!EO9,0))='Таблица для заполнения'!EO9,FALSE),TRUE)</f>
        <v>1</v>
      </c>
      <c r="KZ9" s="36" t="b">
        <f>IF($B9&lt;&gt;"",IF(ISNUMBER('Таблица для заполнения'!EP9),ABS(ROUND('Таблица для заполнения'!EP9,0))='Таблица для заполнения'!EP9,FALSE),TRUE)</f>
        <v>1</v>
      </c>
      <c r="LA9" s="36" t="b">
        <f>IF($B9&lt;&gt;"",IF(ISNUMBER('Таблица для заполнения'!EQ9),ABS(ROUND('Таблица для заполнения'!EQ9,0))='Таблица для заполнения'!EQ9,FALSE),TRUE)</f>
        <v>1</v>
      </c>
      <c r="LB9" s="36" t="b">
        <f>IF($B9&lt;&gt;"",IF(ISNUMBER('Таблица для заполнения'!ER9),ABS(ROUND('Таблица для заполнения'!ER9,0))='Таблица для заполнения'!ER9,FALSE),TRUE)</f>
        <v>1</v>
      </c>
      <c r="LC9" s="36" t="b">
        <f>IF($B9&lt;&gt;"",IF(ISNUMBER('Таблица для заполнения'!ES9),ABS(ROUND('Таблица для заполнения'!ES9,0))='Таблица для заполнения'!ES9,FALSE),TRUE)</f>
        <v>1</v>
      </c>
      <c r="LD9" s="36" t="b">
        <f>IF($B9&lt;&gt;"",IF(ISNUMBER('Таблица для заполнения'!ET9),ABS(ROUND('Таблица для заполнения'!ET9,0))='Таблица для заполнения'!ET9,FALSE),TRUE)</f>
        <v>1</v>
      </c>
      <c r="LE9" s="36" t="b">
        <f>IF($B9&lt;&gt;"",IF(ISNUMBER('Таблица для заполнения'!EU9),ABS(ROUND('Таблица для заполнения'!EU9,0))='Таблица для заполнения'!EU9,FALSE),TRUE)</f>
        <v>1</v>
      </c>
      <c r="LF9" s="36" t="b">
        <f>IF($B9&lt;&gt;"",IF(ISNUMBER('Таблица для заполнения'!EV9),ABS(ROUND('Таблица для заполнения'!EV9,0))='Таблица для заполнения'!EV9,FALSE),TRUE)</f>
        <v>1</v>
      </c>
      <c r="LG9" s="36" t="b">
        <f>IF($B9&lt;&gt;"",IF(ISNUMBER('Таблица для заполнения'!EW9),ABS(ROUND('Таблица для заполнения'!EW9,0))='Таблица для заполнения'!EW9,FALSE),TRUE)</f>
        <v>1</v>
      </c>
      <c r="LH9" s="36" t="b">
        <f>IF($B9&lt;&gt;"",IF(ISNUMBER('Таблица для заполнения'!EX9),ABS(ROUND('Таблица для заполнения'!EX9,0))='Таблица для заполнения'!EX9,FALSE),TRUE)</f>
        <v>1</v>
      </c>
      <c r="LI9" s="36" t="b">
        <f>IF($B9&lt;&gt;"",IF(ISNUMBER('Таблица для заполнения'!EY9),ABS(ROUND('Таблица для заполнения'!EY9,0))='Таблица для заполнения'!EY9,FALSE),TRUE)</f>
        <v>1</v>
      </c>
      <c r="LJ9" s="36" t="b">
        <f>IF($B9&lt;&gt;"",IF(ISNUMBER('Таблица для заполнения'!EZ9),ABS(ROUND('Таблица для заполнения'!EZ9,0))='Таблица для заполнения'!EZ9,FALSE),TRUE)</f>
        <v>1</v>
      </c>
      <c r="LK9" s="36" t="b">
        <f>IF($B9&lt;&gt;"",IF(ISNUMBER('Таблица для заполнения'!FA9),ABS(ROUND('Таблица для заполнения'!FA9,0))='Таблица для заполнения'!FA9,FALSE),TRUE)</f>
        <v>1</v>
      </c>
      <c r="LL9" s="36" t="b">
        <f>IF($B9&lt;&gt;"",IF(ISNUMBER('Таблица для заполнения'!FB9),ABS(ROUND('Таблица для заполнения'!FB9,0))='Таблица для заполнения'!FB9,FALSE),TRUE)</f>
        <v>1</v>
      </c>
      <c r="LM9" s="36" t="b">
        <f>IF($B9&lt;&gt;"",IF(ISNUMBER('Таблица для заполнения'!FC9),ABS(ROUND('Таблица для заполнения'!FC9,0))='Таблица для заполнения'!FC9,FALSE),TRUE)</f>
        <v>1</v>
      </c>
      <c r="LN9" s="36" t="b">
        <f>IF($B9&lt;&gt;"",IF(ISNUMBER('Таблица для заполнения'!FD9),ABS(ROUND('Таблица для заполнения'!FD9,0))='Таблица для заполнения'!FD9,FALSE),TRUE)</f>
        <v>1</v>
      </c>
      <c r="LO9" s="36" t="b">
        <f>IF($B9&lt;&gt;"",IF(ISNUMBER('Таблица для заполнения'!FE9),ABS(ROUND('Таблица для заполнения'!FE9,0))='Таблица для заполнения'!FE9,FALSE),TRUE)</f>
        <v>1</v>
      </c>
      <c r="LP9" s="36" t="b">
        <f>IF($B9&lt;&gt;"",IF(ISNUMBER('Таблица для заполнения'!FF9),ABS(ROUND('Таблица для заполнения'!FF9,0))='Таблица для заполнения'!FF9,FALSE),TRUE)</f>
        <v>1</v>
      </c>
      <c r="LQ9" s="36" t="b">
        <f>IF($B9&lt;&gt;"",IF(ISNUMBER('Таблица для заполнения'!FG9),ABS(ROUND('Таблица для заполнения'!FG9,0))='Таблица для заполнения'!FG9,FALSE),TRUE)</f>
        <v>1</v>
      </c>
      <c r="LR9" s="36" t="b">
        <f>IF($B9&lt;&gt;"",IF(ISNUMBER('Таблица для заполнения'!FH9),ABS(ROUND('Таблица для заполнения'!FH9,0))='Таблица для заполнения'!FH9,FALSE),TRUE)</f>
        <v>1</v>
      </c>
      <c r="LS9" s="36" t="b">
        <f>IF($B9&lt;&gt;"",IF(ISNUMBER('Таблица для заполнения'!FI9),ABS(ROUND('Таблица для заполнения'!FI9,0))='Таблица для заполнения'!FI9,FALSE),TRUE)</f>
        <v>1</v>
      </c>
      <c r="LT9" s="36" t="b">
        <f>IF($B9&lt;&gt;"",IF(ISNUMBER('Таблица для заполнения'!FJ9),ABS(ROUND('Таблица для заполнения'!FJ9,0))='Таблица для заполнения'!FJ9,FALSE),TRUE)</f>
        <v>1</v>
      </c>
      <c r="LU9" s="36" t="b">
        <f>IF($B9&lt;&gt;"",IF(ISNUMBER('Таблица для заполнения'!FK9),ABS(ROUND('Таблица для заполнения'!FK9,0))='Таблица для заполнения'!FK9,FALSE),TRUE)</f>
        <v>1</v>
      </c>
      <c r="LV9" s="36" t="b">
        <f>IF($B9&lt;&gt;"",IF(ISNUMBER('Таблица для заполнения'!FL9),ABS(ROUND('Таблица для заполнения'!FL9,0))='Таблица для заполнения'!FL9,FALSE),TRUE)</f>
        <v>1</v>
      </c>
      <c r="LW9" s="36" t="b">
        <f>IF($B9&lt;&gt;"",IF(ISNUMBER('Таблица для заполнения'!FM9),ABS(ROUND('Таблица для заполнения'!FM9,0))='Таблица для заполнения'!FM9,FALSE),TRUE)</f>
        <v>1</v>
      </c>
      <c r="LX9" s="36" t="b">
        <f>IF($B9&lt;&gt;"",IF(ISNUMBER('Таблица для заполнения'!FN9),ABS(ROUND('Таблица для заполнения'!FN9,0))='Таблица для заполнения'!FN9,FALSE),TRUE)</f>
        <v>1</v>
      </c>
      <c r="LY9" s="36" t="b">
        <f>IF($B9&lt;&gt;"",IF(ISNUMBER('Таблица для заполнения'!FO9),ABS(ROUND('Таблица для заполнения'!FO9,0))='Таблица для заполнения'!FO9,FALSE),TRUE)</f>
        <v>1</v>
      </c>
      <c r="LZ9" s="36" t="b">
        <f>IF($B9&lt;&gt;"",IF(ISNUMBER('Таблица для заполнения'!FP9),ABS(ROUND('Таблица для заполнения'!FP9,0))='Таблица для заполнения'!FP9,FALSE),TRUE)</f>
        <v>1</v>
      </c>
      <c r="MA9" s="36" t="b">
        <f>IF($B9&lt;&gt;"",IF(ISNUMBER('Таблица для заполнения'!FQ9),ABS(ROUND('Таблица для заполнения'!FQ9,0))='Таблица для заполнения'!FQ9,FALSE),TRUE)</f>
        <v>1</v>
      </c>
      <c r="MB9" s="36" t="b">
        <f>IF($B9&lt;&gt;"",IF(ISNUMBER('Таблица для заполнения'!FR9),ABS(ROUND('Таблица для заполнения'!FR9,0))='Таблица для заполнения'!FR9,FALSE),TRUE)</f>
        <v>1</v>
      </c>
      <c r="MC9" s="36" t="b">
        <f>IF($B9&lt;&gt;"",IF(ISNUMBER('Таблица для заполнения'!FS9),ABS(ROUND('Таблица для заполнения'!FS9,0))='Таблица для заполнения'!FS9,FALSE),TRUE)</f>
        <v>1</v>
      </c>
      <c r="MD9" s="36" t="b">
        <f>IF($B9&lt;&gt;"",IF(ISNUMBER('Таблица для заполнения'!FT9),ABS(ROUND('Таблица для заполнения'!FT9,0))='Таблица для заполнения'!FT9,FALSE),TRUE)</f>
        <v>1</v>
      </c>
      <c r="ME9" s="36" t="b">
        <f>IF($B9&lt;&gt;"",IF(ISNUMBER('Таблица для заполнения'!FU9),ABS(ROUND('Таблица для заполнения'!FU9,0))='Таблица для заполнения'!FU9,FALSE),TRUE)</f>
        <v>1</v>
      </c>
      <c r="MF9" s="36" t="b">
        <f>IF($B9&lt;&gt;"",IF(ISNUMBER('Таблица для заполнения'!FV9),ABS(ROUND('Таблица для заполнения'!FV9,0))='Таблица для заполнения'!FV9,FALSE),TRUE)</f>
        <v>1</v>
      </c>
      <c r="MG9" s="36" t="b">
        <f>IF($B9&lt;&gt;"",IF(ISNUMBER('Таблица для заполнения'!FW9),ABS(ROUND('Таблица для заполнения'!FW9,0))='Таблица для заполнения'!FW9,FALSE),TRUE)</f>
        <v>1</v>
      </c>
      <c r="MH9" s="36" t="b">
        <f>IF($B9&lt;&gt;"",IF(ISNUMBER('Таблица для заполнения'!FX9),ABS(ROUND('Таблица для заполнения'!FX9,0))='Таблица для заполнения'!FX9,FALSE),TRUE)</f>
        <v>1</v>
      </c>
      <c r="MI9" s="36" t="b">
        <f>IF($B9&lt;&gt;"",IF(ISNUMBER('Таблица для заполнения'!FY9),ABS(ROUND('Таблица для заполнения'!FY9,0))='Таблица для заполнения'!FY9,FALSE),TRUE)</f>
        <v>1</v>
      </c>
      <c r="MJ9" s="36" t="b">
        <f>IF($B9&lt;&gt;"",IF(ISNUMBER('Таблица для заполнения'!FZ9),ABS(ROUND('Таблица для заполнения'!FZ9,0))='Таблица для заполнения'!FZ9,FALSE),TRUE)</f>
        <v>1</v>
      </c>
      <c r="MK9" s="36" t="b">
        <f>IF($B9&lt;&gt;"",IF(ISNUMBER('Таблица для заполнения'!GA9),ABS(ROUND('Таблица для заполнения'!GA9,0))='Таблица для заполнения'!GA9,FALSE),TRUE)</f>
        <v>1</v>
      </c>
      <c r="ML9" s="36" t="b">
        <f>IF($B9&lt;&gt;"",IF(ISNUMBER('Таблица для заполнения'!GB9),ABS(ROUND('Таблица для заполнения'!GB9,0))='Таблица для заполнения'!GB9,FALSE),TRUE)</f>
        <v>1</v>
      </c>
      <c r="MM9" s="36" t="b">
        <f>IF($B9&lt;&gt;"",IF(ISNUMBER('Таблица для заполнения'!GC9),ABS(ROUND('Таблица для заполнения'!GC9,0))='Таблица для заполнения'!GC9,FALSE),TRUE)</f>
        <v>1</v>
      </c>
      <c r="MN9" s="36" t="b">
        <f>IF($B9&lt;&gt;"",IF(ISNUMBER('Таблица для заполнения'!GD9),ABS(ROUND('Таблица для заполнения'!GD9,0))='Таблица для заполнения'!GD9,FALSE),TRUE)</f>
        <v>1</v>
      </c>
      <c r="MO9" s="36" t="b">
        <f>IF($B9&lt;&gt;"",IF(ISNUMBER('Таблица для заполнения'!GE9),ABS(ROUND('Таблица для заполнения'!GE9,0))='Таблица для заполнения'!GE9,FALSE),TRUE)</f>
        <v>1</v>
      </c>
      <c r="MP9" s="36" t="b">
        <f>IF($B9&lt;&gt;"",IF(ISNUMBER('Таблица для заполнения'!GF9),ABS(ROUND('Таблица для заполнения'!GF9,1))='Таблица для заполнения'!GF9,FALSE),TRUE)</f>
        <v>1</v>
      </c>
      <c r="MQ9" s="36" t="b">
        <f>IF($B9&lt;&gt;"",IF(ISNUMBER('Таблица для заполнения'!GG9),ABS(ROUND('Таблица для заполнения'!GG9,1))='Таблица для заполнения'!GG9,FALSE),TRUE)</f>
        <v>1</v>
      </c>
      <c r="MR9" s="36" t="b">
        <f>IF($B9&lt;&gt;"",IF(ISNUMBER('Таблица для заполнения'!GH9),ABS(ROUND('Таблица для заполнения'!GH9,1))='Таблица для заполнения'!GH9,FALSE),TRUE)</f>
        <v>1</v>
      </c>
      <c r="MS9" s="36" t="b">
        <f>IF($B9&lt;&gt;"",IF(ISNUMBER('Таблица для заполнения'!GI9),ABS(ROUND('Таблица для заполнения'!GI9,1))='Таблица для заполнения'!GI9,FALSE),TRUE)</f>
        <v>1</v>
      </c>
      <c r="MT9" s="36" t="b">
        <f>IF($B9&lt;&gt;"",IF(ISNUMBER('Таблица для заполнения'!GJ9),ABS(ROUND('Таблица для заполнения'!GJ9,1))='Таблица для заполнения'!GJ9,FALSE),TRUE)</f>
        <v>1</v>
      </c>
      <c r="MU9" s="36" t="b">
        <f>IF($B9&lt;&gt;"",IF(ISNUMBER('Таблица для заполнения'!GK9),ABS(ROUND('Таблица для заполнения'!GK9,1))='Таблица для заполнения'!GK9,FALSE),TRUE)</f>
        <v>1</v>
      </c>
      <c r="MV9" s="36" t="b">
        <f>IF($B9&lt;&gt;"",IF(ISNUMBER('Таблица для заполнения'!GL9),ABS(ROUND('Таблица для заполнения'!GL9,1))='Таблица для заполнения'!GL9,FALSE),TRUE)</f>
        <v>1</v>
      </c>
      <c r="MW9" s="36" t="b">
        <f>IF($B9&lt;&gt;"",IF(ISNUMBER('Таблица для заполнения'!GM9),ABS(ROUND('Таблица для заполнения'!GM9,1))='Таблица для заполнения'!GM9,FALSE),TRUE)</f>
        <v>1</v>
      </c>
      <c r="MX9" s="36" t="b">
        <f>IF($B9&lt;&gt;"",IF(ISNUMBER('Таблица для заполнения'!GN9),ABS(ROUND('Таблица для заполнения'!GN9,1))='Таблица для заполнения'!GN9,FALSE),TRUE)</f>
        <v>1</v>
      </c>
      <c r="MY9" s="36" t="b">
        <f>IF($B9&lt;&gt;"",IF(ISNUMBER('Таблица для заполнения'!GO9),ABS(ROUND('Таблица для заполнения'!GO9,1))='Таблица для заполнения'!GO9,FALSE),TRUE)</f>
        <v>1</v>
      </c>
      <c r="MZ9" s="36" t="b">
        <f>IF($B9&lt;&gt;"",IF(ISNUMBER('Таблица для заполнения'!GP9),ABS(ROUND('Таблица для заполнения'!GP9,1))='Таблица для заполнения'!GP9,FALSE),TRUE)</f>
        <v>1</v>
      </c>
      <c r="NA9" s="36" t="b">
        <f>IF($B9&lt;&gt;"",IF(ISNUMBER('Таблица для заполнения'!GQ9),ABS(ROUND('Таблица для заполнения'!GQ9,1))='Таблица для заполнения'!GQ9,FALSE),TRUE)</f>
        <v>1</v>
      </c>
      <c r="NB9" s="36" t="b">
        <f>IF($B9&lt;&gt;"",IF(ISNUMBER('Таблица для заполнения'!GR9),ABS(ROUND('Таблица для заполнения'!GR9,1))='Таблица для заполнения'!GR9,FALSE),TRUE)</f>
        <v>1</v>
      </c>
      <c r="NC9" s="36" t="b">
        <f>IF($B9&lt;&gt;"",IF(ISNUMBER('Таблица для заполнения'!GS9),ABS(ROUND('Таблица для заполнения'!GS9,1))='Таблица для заполнения'!GS9,FALSE),TRUE)</f>
        <v>1</v>
      </c>
      <c r="ND9" s="36" t="b">
        <f>IF($B9&lt;&gt;"",IF(ISNUMBER('Таблица для заполнения'!GT9),ABS(ROUND('Таблица для заполнения'!GT9,1))='Таблица для заполнения'!GT9,FALSE),TRUE)</f>
        <v>1</v>
      </c>
      <c r="NE9" s="36" t="b">
        <f>IF($B9&lt;&gt;"",IF(ISNUMBER('Таблица для заполнения'!GU9),ABS(ROUND('Таблица для заполнения'!GU9,1))='Таблица для заполнения'!GU9,FALSE),TRUE)</f>
        <v>1</v>
      </c>
      <c r="NF9" s="36" t="b">
        <f>IF($B9&lt;&gt;"",IF(ISNUMBER('Таблица для заполнения'!GV9),ABS(ROUND('Таблица для заполнения'!GV9,1))='Таблица для заполнения'!GV9,FALSE),TRUE)</f>
        <v>1</v>
      </c>
      <c r="NG9" s="36" t="b">
        <f>IF($B9&lt;&gt;"",IF(ISNUMBER('Таблица для заполнения'!GW9),ABS(ROUND('Таблица для заполнения'!GW9,1))='Таблица для заполнения'!GW9,FALSE),TRUE)</f>
        <v>1</v>
      </c>
      <c r="NH9" s="36" t="b">
        <f>IF($B9&lt;&gt;"",IF(ISNUMBER('Таблица для заполнения'!GX9),ABS(ROUND('Таблица для заполнения'!GX9,1))='Таблица для заполнения'!GX9,FALSE),TRUE)</f>
        <v>1</v>
      </c>
      <c r="NI9" s="38" t="b">
        <f>IF($B9&lt;&gt;"",IF(ISNUMBER('Таблица для заполнения'!GY9),ABS(ROUND('Таблица для заполнения'!GY9,1))='Таблица для заполнения'!GY9,FALSE),TRUE)</f>
        <v>1</v>
      </c>
    </row>
    <row r="10" spans="1:373" ht="44.25" customHeight="1" thickBot="1" x14ac:dyDescent="0.3">
      <c r="A10" s="116">
        <v>3</v>
      </c>
      <c r="B10" s="17" t="str">
        <f>IF('Таблица для заполнения'!B10=0,"",'Таблица для заполнения'!B10)</f>
        <v>Муниципальное казенное учреждение культуры "Центр этнических культур"</v>
      </c>
      <c r="C10" s="35" t="b">
        <f t="shared" si="0"/>
        <v>1</v>
      </c>
      <c r="D10" s="35" t="b">
        <f>'Таблица для заполнения'!F10&lt;='Таблица для заполнения'!E10</f>
        <v>1</v>
      </c>
      <c r="E10" s="119" t="b">
        <f>'Таблица для заполнения'!G10&lt;='Таблица для заполнения'!E10</f>
        <v>1</v>
      </c>
      <c r="F10" s="36" t="b">
        <f>'Таблица для заполнения'!H10&lt;='Таблица для заполнения'!E10</f>
        <v>1</v>
      </c>
      <c r="G10" s="36" t="b">
        <f>'Таблица для заполнения'!I10&lt;='Таблица для заполнения'!E10</f>
        <v>1</v>
      </c>
      <c r="H10" s="36" t="b">
        <f>'Таблица для заполнения'!E10&gt;='Таблица для заполнения'!J10+'Таблица для заполнения'!K10</f>
        <v>1</v>
      </c>
      <c r="I10" s="36" t="b">
        <f>'Таблица для заполнения'!E10='Таблица для заполнения'!L10+'Таблица для заполнения'!M10+'Таблица для заполнения'!N10</f>
        <v>1</v>
      </c>
      <c r="J10" s="36" t="b">
        <f>'Таблица для заполнения'!M10&lt;='Таблица для заполнения'!R10</f>
        <v>1</v>
      </c>
      <c r="K10" s="36" t="b">
        <f>'Таблица для заполнения'!O10&gt;='Таблица для заполнения'!E10</f>
        <v>1</v>
      </c>
      <c r="L10" s="36" t="b">
        <f>'Таблица для заполнения'!O10&gt;='Таблица для заполнения'!P10+'Таблица для заполнения'!Q10</f>
        <v>1</v>
      </c>
      <c r="M10" s="36" t="b">
        <f>'Таблица для заполнения'!R10&lt;='Таблица для заполнения'!O10</f>
        <v>1</v>
      </c>
      <c r="N10" s="36" t="b">
        <f>'Таблица для заполнения'!O10&gt;='Таблица для заполнения'!S10+'Таблица для заполнения'!U10</f>
        <v>1</v>
      </c>
      <c r="O10" s="36" t="b">
        <f>OR(AND('Таблица для заполнения'!S10&gt;0,'Таблица для заполнения'!T10&gt;0),AND('Таблица для заполнения'!S10=0,'Таблица для заполнения'!T10=0))</f>
        <v>1</v>
      </c>
      <c r="P10" s="36" t="b">
        <f>OR(AND('Таблица для заполнения'!U10&gt;0,'Таблица для заполнения'!V10&gt;0),AND('Таблица для заполнения'!U10=0,'Таблица для заполнения'!V10=0))</f>
        <v>1</v>
      </c>
      <c r="Q10" s="36" t="b">
        <f>'Таблица для заполнения'!W10&lt;='Таблица для заполнения'!U10</f>
        <v>1</v>
      </c>
      <c r="R10" s="36" t="b">
        <f>'Таблица для заполнения'!V10&gt;='Таблица для заполнения'!X10+'Таблица для заполнения'!Y10</f>
        <v>1</v>
      </c>
      <c r="S10" s="36" t="b">
        <f>'Таблица для заполнения'!AB10&lt;='Таблица для заполнения'!AA10</f>
        <v>1</v>
      </c>
      <c r="T10" s="36" t="b">
        <f>'Таблица для заполнения'!AD10&lt;='Таблица для заполнения'!AC10</f>
        <v>1</v>
      </c>
      <c r="U10" s="36" t="b">
        <f>OR('Таблица для заполнения'!AA10=0,'Таблица для заполнения'!AA10=1)</f>
        <v>1</v>
      </c>
      <c r="V10" s="36" t="b">
        <f>OR('Таблица для заполнения'!AB10=0,'Таблица для заполнения'!AB10=1)</f>
        <v>1</v>
      </c>
      <c r="W10" s="36" t="b">
        <f>OR('Таблица для заполнения'!AC10=0,'Таблица для заполнения'!AC10=1)</f>
        <v>1</v>
      </c>
      <c r="X10" s="36" t="b">
        <f>OR('Таблица для заполнения'!AD10=0,'Таблица для заполнения'!AD10=1)</f>
        <v>1</v>
      </c>
      <c r="Y10" s="36" t="b">
        <f>'Таблица для заполнения'!AG10&lt;='Таблица для заполнения'!AF10</f>
        <v>1</v>
      </c>
      <c r="Z10" s="36" t="b">
        <f>'Таблица для заполнения'!AI10&lt;='Таблица для заполнения'!AH10</f>
        <v>1</v>
      </c>
      <c r="AA10" s="36" t="b">
        <f>'Таблица для заполнения'!AJ10='Таблица для заполнения'!AM10+'Таблица для заполнения'!AO10</f>
        <v>1</v>
      </c>
      <c r="AB10" s="36" t="b">
        <f>'Таблица для заполнения'!AJ10&gt;='Таблица для заполнения'!AK10+'Таблица для заполнения'!AL10</f>
        <v>1</v>
      </c>
      <c r="AC10" s="36" t="b">
        <f>'Таблица для заполнения'!AN10&lt;='Таблица для заполнения'!AJ10</f>
        <v>1</v>
      </c>
      <c r="AD10" s="36" t="b">
        <f>OR(AND('Таблица для заполнения'!AO10='Таблица для заполнения'!AJ10,AND('Таблица для заполнения'!AK10='Таблица для заполнения'!AP10,'Таблица для заполнения'!AL10='Таблица для заполнения'!AQ10)),'Таблица для заполнения'!AO10&lt;'Таблица для заполнения'!AJ10)</f>
        <v>1</v>
      </c>
      <c r="AE10" s="36" t="b">
        <f>OR(AND('Таблица для заполнения'!AJ10='Таблица для заполнения'!AO10,'Таблица для заполнения'!CM10='Таблица для заполнения'!CR10),AND('Таблица для заполнения'!AJ10&gt;'Таблица для заполнения'!AO10,'Таблица для заполнения'!CM10&gt;'Таблица для заполнения'!CR10))</f>
        <v>1</v>
      </c>
      <c r="AF10" s="36" t="b">
        <f>OR(AND('Таблица для заполнения'!AO10='Таблица для заполнения'!AR10,'Таблица для заполнения'!CR10='Таблица для заполнения'!CU10),AND('Таблица для заполнения'!AO10&gt;'Таблица для заполнения'!AR10,'Таблица для заполнения'!CR10&gt;'Таблица для заполнения'!CU10))</f>
        <v>1</v>
      </c>
      <c r="AG10" s="36" t="b">
        <f>'Таблица для заполнения'!AP10&lt;='Таблица для заполнения'!AK10</f>
        <v>1</v>
      </c>
      <c r="AH10" s="36" t="b">
        <f>'Таблица для заполнения'!AO10&gt;='Таблица для заполнения'!AP10+'Таблица для заполнения'!AQ10</f>
        <v>1</v>
      </c>
      <c r="AI10" s="36" t="b">
        <f>'Таблица для заполнения'!AM10&gt;=('Таблица для заполнения'!AK10+'Таблица для заполнения'!AL10)-('Таблица для заполнения'!AP10+'Таблица для заполнения'!AQ10)</f>
        <v>1</v>
      </c>
      <c r="AJ10" s="36" t="b">
        <f>'Таблица для заполнения'!AQ10&lt;='Таблица для заполнения'!AL10</f>
        <v>1</v>
      </c>
      <c r="AK10" s="36" t="b">
        <f>'Таблица для заполнения'!AO10&gt;='Таблица для заполнения'!AR10+'Таблица для заполнения'!AV10+'Таблица для заполнения'!AW10</f>
        <v>1</v>
      </c>
      <c r="AL10" s="36" t="b">
        <f>OR(AND('Таблица для заполнения'!AR10='Таблица для заполнения'!AO10,AND('Таблица для заполнения'!AP10='Таблица для заполнения'!AS10,'Таблица для заполнения'!AQ10='Таблица для заполнения'!AT10)),'Таблица для заполнения'!AR10&lt;'Таблица для заполнения'!AO10)</f>
        <v>1</v>
      </c>
      <c r="AM10" s="36" t="b">
        <f>'Таблица для заполнения'!AS10&lt;='Таблица для заполнения'!AP10</f>
        <v>1</v>
      </c>
      <c r="AN10" s="36" t="b">
        <f>'Таблица для заполнения'!AR10&gt;='Таблица для заполнения'!AS10+'Таблица для заполнения'!AT10</f>
        <v>1</v>
      </c>
      <c r="AO10" s="36" t="b">
        <f>('Таблица для заполнения'!AO10-'Таблица для заполнения'!AR10)&gt;=('Таблица для заполнения'!AP10+'Таблица для заполнения'!AQ10)-('Таблица для заполнения'!AS10+'Таблица для заполнения'!AT10)</f>
        <v>1</v>
      </c>
      <c r="AP10" s="36" t="b">
        <f>'Таблица для заполнения'!AT10&lt;='Таблица для заполнения'!AQ10</f>
        <v>1</v>
      </c>
      <c r="AQ10" s="36" t="b">
        <f>'Таблица для заполнения'!AU10&lt;='Таблица для заполнения'!AR10</f>
        <v>1</v>
      </c>
      <c r="AR10" s="36" t="b">
        <f>'Таблица для заполнения'!AR10='Таблица для заполнения'!AX10+'Таблица для заполнения'!BF10+'Таблица для заполнения'!BK10+'Таблица для заполнения'!BV10+'Таблица для заполнения'!CA10+'Таблица для заполнения'!CB10+'Таблица для заполнения'!CC10+'Таблица для заполнения'!CD10+'Таблица для заполнения'!CE10+'Таблица для заполнения'!CF10</f>
        <v>1</v>
      </c>
      <c r="AS10" s="36" t="b">
        <f>'Таблица для заполнения'!AX10&gt;='Таблица для заполнения'!AY10+'Таблица для заполнения'!BB10+'Таблица для заполнения'!BE10</f>
        <v>1</v>
      </c>
      <c r="AT10" s="36" t="b">
        <f>'Таблица для заполнения'!AY10='Таблица для заполнения'!AZ10+'Таблица для заполнения'!BA10</f>
        <v>1</v>
      </c>
      <c r="AU10" s="36" t="b">
        <f>'Таблица для заполнения'!BB10='Таблица для заполнения'!BC10+'Таблица для заполнения'!BD10</f>
        <v>1</v>
      </c>
      <c r="AV10" s="36" t="b">
        <f>'Таблица для заполнения'!BF10&gt;='Таблица для заполнения'!BG10+'Таблица для заполнения'!BH10+'Таблица для заполнения'!BI10+'Таблица для заполнения'!BJ10</f>
        <v>1</v>
      </c>
      <c r="AW10" s="36" t="b">
        <f>'Таблица для заполнения'!BK10&gt;='Таблица для заполнения'!BL10+'Таблица для заполнения'!BQ10</f>
        <v>1</v>
      </c>
      <c r="AX10" s="36" t="b">
        <f>'Таблица для заполнения'!BL10&gt;='Таблица для заполнения'!BM10+'Таблица для заполнения'!BN10+'Таблица для заполнения'!BO10+'Таблица для заполнения'!BP10</f>
        <v>1</v>
      </c>
      <c r="AY10" s="36" t="b">
        <f>'Таблица для заполнения'!BQ10&gt;='Таблица для заполнения'!BR10+'Таблица для заполнения'!BS10+'Таблица для заполнения'!BT10+'Таблица для заполнения'!BU10</f>
        <v>1</v>
      </c>
      <c r="AZ10" s="36" t="b">
        <f>'Таблица для заполнения'!BV10&gt;='Таблица для заполнения'!BW10+'Таблица для заполнения'!BX10+'Таблица для заполнения'!BY10+'Таблица для заполнения'!BZ10</f>
        <v>1</v>
      </c>
      <c r="BA10" s="36" t="b">
        <f>'Таблица для заполнения'!CG10+'Таблица для заполнения'!CH10&lt;='Таблица для заполнения'!AO10</f>
        <v>1</v>
      </c>
      <c r="BB10" s="36" t="b">
        <f>'Таблица для заполнения'!CI10&lt;='Таблица для заполнения'!AO10</f>
        <v>1</v>
      </c>
      <c r="BC10" s="36" t="b">
        <f>'Таблица для заполнения'!CJ10&lt;='Таблица для заполнения'!AO10</f>
        <v>1</v>
      </c>
      <c r="BD10" s="36" t="b">
        <f>'Таблица для заполнения'!CK10&lt;='Таблица для заполнения'!AO10</f>
        <v>1</v>
      </c>
      <c r="BE10" s="36" t="b">
        <f>'Таблица для заполнения'!CL10&lt;='Таблица для заполнения'!AO10</f>
        <v>1</v>
      </c>
      <c r="BF10" s="36" t="b">
        <f>'Таблица для заполнения'!CM10='Таблица для заполнения'!CP10+'Таблица для заполнения'!CR10</f>
        <v>1</v>
      </c>
      <c r="BG10" s="36" t="b">
        <f>'Таблица для заполнения'!CM10&gt;='Таблица для заполнения'!CN10+'Таблица для заполнения'!CO10</f>
        <v>1</v>
      </c>
      <c r="BH10" s="36" t="b">
        <f>'Таблица для заполнения'!CQ10&lt;='Таблица для заполнения'!CM10</f>
        <v>1</v>
      </c>
      <c r="BI10" s="36" t="b">
        <f>OR(AND('Таблица для заполнения'!CR10='Таблица для заполнения'!CM10,AND('Таблица для заполнения'!CN10='Таблица для заполнения'!CS10,'Таблица для заполнения'!CO10='Таблица для заполнения'!CT10)),'Таблица для заполнения'!CR10&lt;'Таблица для заполнения'!CM10)</f>
        <v>1</v>
      </c>
      <c r="BJ10" s="36" t="b">
        <f>'Таблица для заполнения'!CS10&lt;='Таблица для заполнения'!CN10</f>
        <v>1</v>
      </c>
      <c r="BK10" s="36" t="b">
        <f>'Таблица для заполнения'!CR10&gt;='Таблица для заполнения'!CS10+'Таблица для заполнения'!CT10</f>
        <v>1</v>
      </c>
      <c r="BL10" s="36" t="b">
        <f>'Таблица для заполнения'!CP10&gt;=('Таблица для заполнения'!CN10+'Таблица для заполнения'!CO10)-('Таблица для заполнения'!CS10+'Таблица для заполнения'!CT10)</f>
        <v>1</v>
      </c>
      <c r="BM10" s="36" t="b">
        <f>'Таблица для заполнения'!CT10&lt;='Таблица для заполнения'!CO10</f>
        <v>1</v>
      </c>
      <c r="BN10" s="36" t="b">
        <f>'Таблица для заполнения'!CR10&gt;='Таблица для заполнения'!CU10+'Таблица для заполнения'!CY10+'Таблица для заполнения'!CZ10</f>
        <v>1</v>
      </c>
      <c r="BO10" s="36" t="b">
        <f>OR(AND('Таблица для заполнения'!CU10='Таблица для заполнения'!CR10,AND('Таблица для заполнения'!CS10='Таблица для заполнения'!CV10,'Таблица для заполнения'!CT10='Таблица для заполнения'!CW10)),'Таблица для заполнения'!CU10&lt;'Таблица для заполнения'!CR10)</f>
        <v>1</v>
      </c>
      <c r="BP10" s="36" t="b">
        <f>'Таблица для заполнения'!CV10&lt;='Таблица для заполнения'!CS10</f>
        <v>1</v>
      </c>
      <c r="BQ10" s="36" t="b">
        <f>'Таблица для заполнения'!CU10&gt;='Таблица для заполнения'!CV10+'Таблица для заполнения'!CW10</f>
        <v>1</v>
      </c>
      <c r="BR10" s="36" t="b">
        <f>'Таблица для заполнения'!CR10-'Таблица для заполнения'!CU10&gt;=('Таблица для заполнения'!CS10+'Таблица для заполнения'!CT10)-('Таблица для заполнения'!CV10+'Таблица для заполнения'!CW10)</f>
        <v>1</v>
      </c>
      <c r="BS10" s="36" t="b">
        <f>'Таблица для заполнения'!CW10&lt;='Таблица для заполнения'!CT10</f>
        <v>1</v>
      </c>
      <c r="BT10" s="36" t="b">
        <f>'Таблица для заполнения'!CX10&lt;='Таблица для заполнения'!CU10</f>
        <v>1</v>
      </c>
      <c r="BU10" s="36" t="b">
        <f>'Таблица для заполнения'!CU10='Таблица для заполнения'!DA10+'Таблица для заполнения'!DI10+'Таблица для заполнения'!DN10+'Таблица для заполнения'!DY10+'Таблица для заполнения'!ED10+'Таблица для заполнения'!EE10+'Таблица для заполнения'!EF10+'Таблица для заполнения'!EG10+'Таблица для заполнения'!EH10+'Таблица для заполнения'!EI10</f>
        <v>1</v>
      </c>
      <c r="BV10" s="36" t="b">
        <f>'Таблица для заполнения'!DA10&gt;='Таблица для заполнения'!DB10+'Таблица для заполнения'!DE10+'Таблица для заполнения'!DH10</f>
        <v>1</v>
      </c>
      <c r="BW10" s="36" t="b">
        <f>'Таблица для заполнения'!DB10='Таблица для заполнения'!DC10+'Таблица для заполнения'!DD10</f>
        <v>1</v>
      </c>
      <c r="BX10" s="36" t="b">
        <f>'Таблица для заполнения'!DE10='Таблица для заполнения'!DF10+'Таблица для заполнения'!DG10</f>
        <v>1</v>
      </c>
      <c r="BY10" s="36" t="b">
        <f>'Таблица для заполнения'!DI10&gt;='Таблица для заполнения'!DJ10+'Таблица для заполнения'!DK10+'Таблица для заполнения'!DL10+'Таблица для заполнения'!DM10</f>
        <v>1</v>
      </c>
      <c r="BZ10" s="36" t="b">
        <f>'Таблица для заполнения'!DN10&gt;='Таблица для заполнения'!DO10+'Таблица для заполнения'!DT10</f>
        <v>1</v>
      </c>
      <c r="CA10" s="36" t="b">
        <f>'Таблица для заполнения'!DO10&gt;='Таблица для заполнения'!DP10+'Таблица для заполнения'!DQ10+'Таблица для заполнения'!DR10+'Таблица для заполнения'!DS10</f>
        <v>1</v>
      </c>
      <c r="CB10" s="36" t="b">
        <f>'Таблица для заполнения'!DT10&gt;='Таблица для заполнения'!DU10+'Таблица для заполнения'!DV10+'Таблица для заполнения'!DW10+'Таблица для заполнения'!DX10</f>
        <v>1</v>
      </c>
      <c r="CC10" s="36" t="b">
        <f>'Таблица для заполнения'!DY10&gt;='Таблица для заполнения'!DZ10+'Таблица для заполнения'!EA10+'Таблица для заполнения'!EB10+'Таблица для заполнения'!EC10</f>
        <v>1</v>
      </c>
      <c r="CD10" s="36" t="b">
        <f>'Таблица для заполнения'!EJ10+'Таблица для заполнения'!EK10&lt;='Таблица для заполнения'!CR10</f>
        <v>1</v>
      </c>
      <c r="CE10" s="36" t="b">
        <f>'Таблица для заполнения'!EL10&lt;='Таблица для заполнения'!CR10</f>
        <v>1</v>
      </c>
      <c r="CF10" s="36" t="b">
        <f>'Таблица для заполнения'!EM10&lt;='Таблица для заполнения'!CR10</f>
        <v>1</v>
      </c>
      <c r="CG10" s="36" t="b">
        <f>'Таблица для заполнения'!EN10&lt;='Таблица для заполнения'!CR10</f>
        <v>1</v>
      </c>
      <c r="CH10" s="36" t="b">
        <f>'Таблица для заполнения'!EO10&lt;='Таблица для заполнения'!CR10</f>
        <v>1</v>
      </c>
      <c r="CI10" s="36" t="b">
        <f>OR(AND('Таблица для заполнения'!AJ10='Таблица для заполнения'!AK10+'Таблица для заполнения'!AL10,'Таблица для заполнения'!CM10='Таблица для заполнения'!CN10+'Таблица для заполнения'!CO10),AND('Таблица для заполнения'!AJ10&gt;'Таблица для заполнения'!AK10+'Таблица для заполнения'!AL10,'Таблица для заполнения'!CM10&gt;'Таблица для заполнения'!CN10+'Таблица для заполнения'!CO10))</f>
        <v>1</v>
      </c>
      <c r="CJ10" s="36" t="b">
        <f>OR(AND('Таблица для заполнения'!AO10='Таблица для заполнения'!AP10+'Таблица для заполнения'!AQ10,'Таблица для заполнения'!CR10='Таблица для заполнения'!CS10+'Таблица для заполнения'!CT10),AND('Таблица для заполнения'!AO10&gt;'Таблица для заполнения'!AP10+'Таблица для заполнения'!AQ10,'Таблица для заполнения'!CR10&gt;'Таблица для заполнения'!CS10+'Таблица для заполнения'!CT10))</f>
        <v>1</v>
      </c>
      <c r="CK10" s="36" t="b">
        <f>OR(AND('Таблица для заполнения'!AR10='Таблица для заполнения'!AS10+'Таблица для заполнения'!AT10,'Таблица для заполнения'!CU10='Таблица для заполнения'!CV10+'Таблица для заполнения'!CW10),AND('Таблица для заполнения'!AR10&gt;'Таблица для заполнения'!AS10+'Таблица для заполнения'!AT10,'Таблица для заполнения'!CU10&gt;'Таблица для заполнения'!CV10+'Таблица для заполнения'!CW10))</f>
        <v>1</v>
      </c>
      <c r="CL10" s="36" t="b">
        <f>OR(AND('Таблица для заполнения'!AO10='Таблица для заполнения'!AR10+'Таблица для заполнения'!AV10+'Таблица для заполнения'!AW10,'Таблица для заполнения'!CR10='Таблица для заполнения'!CU10+'Таблица для заполнения'!CY10+'Таблица для заполнения'!CZ10),AND('Таблица для заполнения'!AO10&gt;'Таблица для заполнения'!AR10+'Таблица для заполнения'!AV10+'Таблица для заполнения'!AW10,'Таблица для заполнения'!CR10&gt;'Таблица для заполнения'!CU10+'Таблица для заполнения'!CY10+'Таблица для заполнения'!CZ10))</f>
        <v>1</v>
      </c>
      <c r="CM10" s="36" t="b">
        <f>OR(AND('Таблица для заполнения'!AX10='Таблица для заполнения'!AY10+'Таблица для заполнения'!BB10+'Таблица для заполнения'!BE10,'Таблица для заполнения'!DA10='Таблица для заполнения'!DB10+'Таблица для заполнения'!DE10+'Таблица для заполнения'!DH10),AND('Таблица для заполнения'!AX10&gt;'Таблица для заполнения'!AY10+'Таблица для заполнения'!BB10+'Таблица для заполнения'!BE10,'Таблица для заполнения'!DA10&gt;'Таблица для заполнения'!DB10+'Таблица для заполнения'!DE10+'Таблица для заполнения'!DH10))</f>
        <v>1</v>
      </c>
      <c r="CN10" s="36" t="b">
        <f>OR(AND('Таблица для заполнения'!BF10='Таблица для заполнения'!BG10+'Таблица для заполнения'!BH10+'Таблица для заполнения'!BI10+'Таблица для заполнения'!BJ10,'Таблица для заполнения'!DI10='Таблица для заполнения'!DJ10+'Таблица для заполнения'!DK10+'Таблица для заполнения'!DL10+'Таблица для заполнения'!DM10),AND('Таблица для заполнения'!BF10&gt;'Таблица для заполнения'!BG10+'Таблица для заполнения'!BH10+'Таблица для заполнения'!BI10+'Таблица для заполнения'!BJ10,'Таблица для заполнения'!DI10&gt;'Таблица для заполнения'!DJ10+'Таблица для заполнения'!DK10+'Таблица для заполнения'!DL10+'Таблица для заполнения'!DM10))</f>
        <v>1</v>
      </c>
      <c r="CO10" s="36" t="b">
        <f>OR(AND('Таблица для заполнения'!BK10='Таблица для заполнения'!BL10+'Таблица для заполнения'!BQ10,'Таблица для заполнения'!DN10='Таблица для заполнения'!DO10+'Таблица для заполнения'!DT10),AND('Таблица для заполнения'!BK10&gt;'Таблица для заполнения'!BL10+'Таблица для заполнения'!BQ10,'Таблица для заполнения'!DN10&gt;'Таблица для заполнения'!DO10+'Таблица для заполнения'!DT10))</f>
        <v>1</v>
      </c>
      <c r="CP10" s="36" t="b">
        <f>AND(IF('Таблица для заполнения'!AJ10=0,'Таблица для заполнения'!CM10=0,'Таблица для заполнения'!CM10&gt;='Таблица для заполнения'!AJ10),IF('Таблица для заполнения'!AK10=0,'Таблица для заполнения'!CN10=0,'Таблица для заполнения'!CN10&gt;='Таблица для заполнения'!AK10),IF('Таблица для заполнения'!AL10=0,'Таблица для заполнения'!CO10=0,'Таблица для заполнения'!CO10&gt;='Таблица для заполнения'!AL10),IF('Таблица для заполнения'!AM10=0,'Таблица для заполнения'!CP10=0,'Таблица для заполнения'!CP10&gt;='Таблица для заполнения'!AM10),IF('Таблица для заполнения'!AN10=0,'Таблица для заполнения'!CQ10=0,'Таблица для заполнения'!CQ10&gt;='Таблица для заполнения'!AN10),IF('Таблица для заполнения'!AO10=0,'Таблица для заполнения'!CR10=0,'Таблица для заполнения'!CR10&gt;='Таблица для заполнения'!AO10),IF('Таблица для заполнения'!AP10=0,'Таблица для заполнения'!CS10=0,'Таблица для заполнения'!CS10&gt;='Таблица для заполнения'!AP10),IF('Таблица для заполнения'!AQ10=0,'Таблица для заполнения'!CT10=0,'Таблица для заполнения'!CT10&gt;='Таблица для заполнения'!AQ10),IF('Таблица для заполнения'!AR10=0,'Таблица для заполнения'!CU10=0,'Таблица для заполнения'!CU10&gt;='Таблица для заполнения'!AR10),IF('Таблица для заполнения'!AS10=0,'Таблица для заполнения'!CV10=0,'Таблица для заполнения'!CV10&gt;='Таблица для заполнения'!AS10),IF('Таблица для заполнения'!AT10=0,'Таблица для заполнения'!CW10=0,'Таблица для заполнения'!CW10&gt;='Таблица для заполнения'!AT10),IF('Таблица для заполнения'!AU10=0,'Таблица для заполнения'!CX10=0,'Таблица для заполнения'!CX10&gt;='Таблица для заполнения'!AU10),IF('Таблица для заполнения'!AV10=0,'Таблица для заполнения'!CY10=0,'Таблица для заполнения'!CY10&gt;='Таблица для заполнения'!AV10),IF('Таблица для заполнения'!AW10=0,'Таблица для заполнения'!CZ10=0,'Таблица для заполнения'!CZ10&gt;='Таблица для заполнения'!AW10),IF('Таблица для заполнения'!AX10=0,'Таблица для заполнения'!DA10=0,'Таблица для заполнения'!DA10&gt;='Таблица для заполнения'!AX10),IF('Таблица для заполнения'!AY10=0,'Таблица для заполнения'!DB10=0,'Таблица для заполнения'!DB10&gt;='Таблица для заполнения'!AY10),IF('Таблица для заполнения'!AZ10=0,'Таблица для заполнения'!DC10=0,'Таблица для заполнения'!DC10&gt;='Таблица для заполнения'!AZ10),IF('Таблица для заполнения'!BA10=0,'Таблица для заполнения'!DD10=0,'Таблица для заполнения'!DD10&gt;='Таблица для заполнения'!BA10),IF('Таблица для заполнения'!BB10=0,'Таблица для заполнения'!DE10=0,'Таблица для заполнения'!DE10&gt;='Таблица для заполнения'!BB10),IF('Таблица для заполнения'!BC10=0,'Таблица для заполнения'!DF10=0,'Таблица для заполнения'!DF10&gt;='Таблица для заполнения'!BC10),IF('Таблица для заполнения'!BD10=0,'Таблица для заполнения'!DG10=0,'Таблица для заполнения'!DG10&gt;='Таблица для заполнения'!BD10),IF('Таблица для заполнения'!BE10=0,'Таблица для заполнения'!DH10=0,'Таблица для заполнения'!DH10&gt;='Таблица для заполнения'!BE10),IF('Таблица для заполнения'!BF10=0,'Таблица для заполнения'!DI10=0,'Таблица для заполнения'!DI10&gt;='Таблица для заполнения'!BF10),IF('Таблица для заполнения'!BG10=0,'Таблица для заполнения'!DJ10=0,'Таблица для заполнения'!DJ10&gt;='Таблица для заполнения'!BG10),IF('Таблица для заполнения'!BH10=0,'Таблица для заполнения'!DK10=0,'Таблица для заполнения'!DK10&gt;='Таблица для заполнения'!BH10),IF('Таблица для заполнения'!BI10=0,'Таблица для заполнения'!DL10=0,'Таблица для заполнения'!DL10&gt;='Таблица для заполнения'!BI10),IF('Таблица для заполнения'!BJ10=0,'Таблица для заполнения'!DM10=0,'Таблица для заполнения'!DM10&gt;='Таблица для заполнения'!BJ10),IF('Таблица для заполнения'!BK10=0,'Таблица для заполнения'!DN10=0,'Таблица для заполнения'!DN10&gt;='Таблица для заполнения'!BK10),IF('Таблица для заполнения'!BL10=0,'Таблица для заполнения'!DO10=0,'Таблица для заполнения'!DO10&gt;='Таблица для заполнения'!BL10),IF('Таблица для заполнения'!BM10=0,'Таблица для заполнения'!DP10=0,'Таблица для заполнения'!DP10&gt;='Таблица для заполнения'!BM10),IF('Таблица для заполнения'!BN10=0,'Таблица для заполнения'!DQ10=0,'Таблица для заполнения'!DQ10&gt;='Таблица для заполнения'!BN10),IF('Таблица для заполнения'!BO10=0,'Таблица для заполнения'!DR10=0,'Таблица для заполнения'!DR10&gt;='Таблица для заполнения'!BO10),IF('Таблица для заполнения'!BP10=0,'Таблица для заполнения'!DS10=0,'Таблица для заполнения'!DS10&gt;='Таблица для заполнения'!BP10),IF('Таблица для заполнения'!BQ10=0,'Таблица для заполнения'!DT10=0,'Таблица для заполнения'!DT10&gt;='Таблица для заполнения'!BQ10),IF('Таблица для заполнения'!BR10=0,'Таблица для заполнения'!DU10=0,'Таблица для заполнения'!DU10&gt;='Таблица для заполнения'!BR10),IF('Таблица для заполнения'!BS10=0,'Таблица для заполнения'!DV10=0,'Таблица для заполнения'!DV10&gt;='Таблица для заполнения'!BS10),IF('Таблица для заполнения'!BT10=0,'Таблица для заполнения'!DW10=0,'Таблица для заполнения'!DW10&gt;='Таблица для заполнения'!BT10),IF('Таблица для заполнения'!BU10=0,'Таблица для заполнения'!DX10=0,'Таблица для заполнения'!DX10&gt;='Таблица для заполнения'!BU10),IF('Таблица для заполнения'!BV10=0,'Таблица для заполнения'!DY10=0,'Таблица для заполнения'!DY10&gt;='Таблица для заполнения'!BV10),IF('Таблица для заполнения'!BW10=0,'Таблица для заполнения'!DZ10=0,'Таблица для заполнения'!DZ10&gt;='Таблица для заполнения'!BW10),IF('Таблица для заполнения'!BX10=0,'Таблица для заполнения'!EA10=0,'Таблица для заполнения'!EA10&gt;='Таблица для заполнения'!BX10),IF('Таблица для заполнения'!BY10=0,'Таблица для заполнения'!EB10=0,'Таблица для заполнения'!EB10&gt;='Таблица для заполнения'!BY10),IF('Таблица для заполнения'!BZ10=0,'Таблица для заполнения'!EC10=0,'Таблица для заполнения'!EC10&gt;='Таблица для заполнения'!BZ10),IF('Таблица для заполнения'!CA10=0,'Таблица для заполнения'!ED10=0,'Таблица для заполнения'!ED10&gt;='Таблица для заполнения'!CA10),IF('Таблица для заполнения'!CB10=0,'Таблица для заполнения'!EE10=0,'Таблица для заполнения'!EE10&gt;='Таблица для заполнения'!CB10),IF('Таблица для заполнения'!CC10=0,'Таблица для заполнения'!EF10=0,'Таблица для заполнения'!EF10&gt;='Таблица для заполнения'!CC10),IF('Таблица для заполнения'!CD10=0,'Таблица для заполнения'!EG10=0,'Таблица для заполнения'!EG10&gt;='Таблица для заполнения'!CD10),IF('Таблица для заполнения'!CE10=0,'Таблица для заполнения'!EH10=0,'Таблица для заполнения'!EH10&gt;='Таблица для заполнения'!CE10),IF('Таблица для заполнения'!CF10=0,'Таблица для заполнения'!EI10=0,'Таблица для заполнения'!EI10&gt;='Таблица для заполнения'!CF10),IF('Таблица для заполнения'!CG10=0,'Таблица для заполнения'!EJ10=0,'Таблица для заполнения'!EJ10&gt;='Таблица для заполнения'!CG10),IF('Таблица для заполнения'!CH10=0,'Таблица для заполнения'!EK10=0,'Таблица для заполнения'!EK10&gt;='Таблица для заполнения'!CH10),IF('Таблица для заполнения'!CI10=0,'Таблица для заполнения'!EL10=0,'Таблица для заполнения'!EL10&gt;='Таблица для заполнения'!CI10),IF('Таблица для заполнения'!CJ10=0,'Таблица для заполнения'!EM10=0,'Таблица для заполнения'!EM10&gt;='Таблица для заполнения'!CJ10),IF('Таблица для заполнения'!CK10=0,'Таблица для заполнения'!EN10=0,'Таблица для заполнения'!EN10&gt;='Таблица для заполнения'!CK10),IF('Таблица для заполнения'!CL10=0,'Таблица для заполнения'!EO10=0,'Таблица для заполнения'!EO10&gt;='Таблица для заполнения'!CL10))</f>
        <v>1</v>
      </c>
      <c r="CQ10" s="36" t="b">
        <f>'Таблица для заполнения'!EP10&gt;='Таблица для заполнения'!EQ10+'Таблица для заполнения'!ER10</f>
        <v>1</v>
      </c>
      <c r="CR10" s="36" t="b">
        <f>'Таблица для заполнения'!ES10&lt;='Таблица для заполнения'!EP10</f>
        <v>1</v>
      </c>
      <c r="CS10" s="36" t="b">
        <f>OR(AND('Таблица для заполнения'!EP10='Таблица для заполнения'!ES10,AND('Таблица для заполнения'!EQ10='Таблица для заполнения'!ET10,'Таблица для заполнения'!ER10='Таблица для заполнения'!EU10)),'Таблица для заполнения'!ES10&lt;'Таблица для заполнения'!EP10)</f>
        <v>1</v>
      </c>
      <c r="CT10" s="36" t="b">
        <f>'Таблица для заполнения'!ET10&lt;='Таблица для заполнения'!EQ10</f>
        <v>1</v>
      </c>
      <c r="CU10" s="36" t="b">
        <f>'Таблица для заполнения'!ES10&gt;='Таблица для заполнения'!ET10+'Таблица для заполнения'!EU10</f>
        <v>1</v>
      </c>
      <c r="CV10" s="36" t="b">
        <f>'Таблица для заполнения'!EU10&lt;='Таблица для заполнения'!ER10</f>
        <v>1</v>
      </c>
      <c r="CW10" s="36" t="b">
        <f>'Таблица для заполнения'!EP10-'Таблица для заполнения'!ES10&gt;=('Таблица для заполнения'!EQ10+'Таблица для заполнения'!ER10)-('Таблица для заполнения'!ET10+'Таблица для заполнения'!EU10)</f>
        <v>1</v>
      </c>
      <c r="CX10" s="36" t="b">
        <f>'Таблица для заполнения'!EV10&lt;='Таблица для заполнения'!EP10</f>
        <v>1</v>
      </c>
      <c r="CY10" s="36" t="b">
        <f>'Таблица для заполнения'!EW10&lt;='Таблица для заполнения'!EP10</f>
        <v>1</v>
      </c>
      <c r="CZ10" s="36" t="b">
        <f>'Таблица для заполнения'!EX10&lt;='Таблица для заполнения'!EP10</f>
        <v>1</v>
      </c>
      <c r="DA10" s="36" t="b">
        <f>IF('Таблица для заполнения'!AF10&gt;0,'Таблица для заполнения'!EX10&gt;=0,'Таблица для заполнения'!EX10=0)</f>
        <v>1</v>
      </c>
      <c r="DB10" s="36" t="b">
        <f>OR(AND('Таблица для заполнения'!EP10='Таблица для заполнения'!ES10,'Таблица для заполнения'!FH10='Таблица для заполнения'!FK10),AND('Таблица для заполнения'!EP10&gt;'Таблица для заполнения'!ES10,'Таблица для заполнения'!FH10&gt;'Таблица для заполнения'!FK10))</f>
        <v>1</v>
      </c>
      <c r="DC10" s="36" t="b">
        <f>OR(AND('Таблица для заполнения'!EQ10='Таблица для заполнения'!ET10,'Таблица для заполнения'!FI10='Таблица для заполнения'!FL10),AND('Таблица для заполнения'!EQ10&gt;'Таблица для заполнения'!ET10,'Таблица для заполнения'!FI10&gt;'Таблица для заполнения'!FL10))</f>
        <v>1</v>
      </c>
      <c r="DD10" s="36" t="b">
        <f>OR(AND('Таблица для заполнения'!ER10='Таблица для заполнения'!EU10,'Таблица для заполнения'!FJ10='Таблица для заполнения'!FM10),AND('Таблица для заполнения'!ER10&gt;'Таблица для заполнения'!EU10,'Таблица для заполнения'!FJ10&gt;'Таблица для заполнения'!FM10))</f>
        <v>1</v>
      </c>
      <c r="DE10" s="36" t="b">
        <f>OR(AND('Таблица для заполнения'!EP10='Таблица для заполнения'!EQ10+'Таблица для заполнения'!ER10,'Таблица для заполнения'!FH10='Таблица для заполнения'!FI10+'Таблица для заполнения'!FJ10),AND('Таблица для заполнения'!EP10&gt;'Таблица для заполнения'!EQ10+'Таблица для заполнения'!ER10,'Таблица для заполнения'!FH10&gt;'Таблица для заполнения'!FI10+'Таблица для заполнения'!FJ10))</f>
        <v>1</v>
      </c>
      <c r="DF10" s="36" t="b">
        <f>OR(AND('Таблица для заполнения'!ES10='Таблица для заполнения'!ET10+'Таблица для заполнения'!EU10,'Таблица для заполнения'!FK10='Таблица для заполнения'!FL10+'Таблица для заполнения'!FM10),AND('Таблица для заполнения'!ES10&gt;'Таблица для заполнения'!ET10+'Таблица для заполнения'!EU10,'Таблица для заполнения'!FK10&gt;'Таблица для заполнения'!FL10+'Таблица для заполнения'!FM10))</f>
        <v>1</v>
      </c>
      <c r="DG10" s="36" t="b">
        <f>'Таблица для заполнения'!EP10-'Таблица для заполнения'!EY10&gt;=('Таблица для заполнения'!EQ10+'Таблица для заполнения'!ER10)-('Таблица для заполнения'!EZ10+'Таблица для заполнения'!FA10)</f>
        <v>1</v>
      </c>
      <c r="DH10" s="36" t="b">
        <f>'Таблица для заполнения'!ES10-'Таблица для заполнения'!FB10&gt;=('Таблица для заполнения'!ET10+'Таблица для заполнения'!EU10)-('Таблица для заполнения'!FC10+'Таблица для заполнения'!FD10)</f>
        <v>1</v>
      </c>
      <c r="DI10" s="36" t="b">
        <f>'Таблица для заполнения'!EY10&gt;='Таблица для заполнения'!EZ10+'Таблица для заполнения'!FA10</f>
        <v>1</v>
      </c>
      <c r="DJ10" s="36" t="b">
        <f>'Таблица для заполнения'!FB10&lt;='Таблица для заполнения'!EY10</f>
        <v>1</v>
      </c>
      <c r="DK10" s="36" t="b">
        <f>OR(AND('Таблица для заполнения'!EY10='Таблица для заполнения'!FB10,AND('Таблица для заполнения'!EZ10='Таблица для заполнения'!FC10,'Таблица для заполнения'!FA10='Таблица для заполнения'!FD10)),'Таблица для заполнения'!FB10&lt;'Таблица для заполнения'!EY10)</f>
        <v>1</v>
      </c>
      <c r="DL10" s="36" t="b">
        <f>'Таблица для заполнения'!FC10&lt;='Таблица для заполнения'!EZ10</f>
        <v>1</v>
      </c>
      <c r="DM10" s="36" t="b">
        <f>'Таблица для заполнения'!FB10&gt;='Таблица для заполнения'!FC10+'Таблица для заполнения'!FD10</f>
        <v>1</v>
      </c>
      <c r="DN10" s="36" t="b">
        <f>'Таблица для заполнения'!FD10&lt;='Таблица для заполнения'!FA10</f>
        <v>1</v>
      </c>
      <c r="DO10" s="36" t="b">
        <f>'Таблица для заполнения'!EY10-'Таблица для заполнения'!FB10&gt;=('Таблица для заполнения'!EZ10+'Таблица для заполнения'!FA10)-('Таблица для заполнения'!FC10+'Таблица для заполнения'!FD10)</f>
        <v>1</v>
      </c>
      <c r="DP10" s="36" t="b">
        <f>'Таблица для заполнения'!FE10&lt;='Таблица для заполнения'!EY10</f>
        <v>1</v>
      </c>
      <c r="DQ10" s="36" t="b">
        <f>'Таблица для заполнения'!FF10&lt;='Таблица для заполнения'!EY10</f>
        <v>1</v>
      </c>
      <c r="DR10" s="36" t="b">
        <f>'Таблица для заполнения'!FG10&lt;='Таблица для заполнения'!EY10</f>
        <v>1</v>
      </c>
      <c r="DS10" s="36" t="b">
        <f>OR(AND('Таблица для заполнения'!EY10='Таблица для заполнения'!FB10,'Таблица для заполнения'!FO10='Таблица для заполнения'!FR10),AND('Таблица для заполнения'!EY10&gt;'Таблица для заполнения'!FB10,'Таблица для заполнения'!FO10&gt;'Таблица для заполнения'!FR10))</f>
        <v>1</v>
      </c>
      <c r="DT10" s="36" t="b">
        <f>OR(AND('Таблица для заполнения'!EZ10='Таблица для заполнения'!FC10,'Таблица для заполнения'!FP10='Таблица для заполнения'!FS10),AND('Таблица для заполнения'!EZ10&gt;'Таблица для заполнения'!FC10,'Таблица для заполнения'!FP10&gt;'Таблица для заполнения'!FS10))</f>
        <v>1</v>
      </c>
      <c r="DU10" s="36" t="b">
        <f>OR(AND('Таблица для заполнения'!FA10='Таблица для заполнения'!FD10,'Таблица для заполнения'!FQ10='Таблица для заполнения'!FT10),AND('Таблица для заполнения'!FA10&gt;'Таблица для заполнения'!FD10,'Таблица для заполнения'!FQ10&gt;'Таблица для заполнения'!FT10))</f>
        <v>1</v>
      </c>
      <c r="DV10" s="36" t="b">
        <f>OR(AND('Таблица для заполнения'!EY10='Таблица для заполнения'!EZ10+'Таблица для заполнения'!FA10,'Таблица для заполнения'!FO10='Таблица для заполнения'!FP10+'Таблица для заполнения'!FQ10),AND('Таблица для заполнения'!EY10&gt;'Таблица для заполнения'!EZ10+'Таблица для заполнения'!FA10,'Таблица для заполнения'!FO10&gt;'Таблица для заполнения'!FP10+'Таблица для заполнения'!FQ10))</f>
        <v>1</v>
      </c>
      <c r="DW10" s="36" t="b">
        <f>OR(AND('Таблица для заполнения'!FB10='Таблица для заполнения'!FC10+'Таблица для заполнения'!FD10,'Таблица для заполнения'!FR10='Таблица для заполнения'!FS10+'Таблица для заполнения'!FT10),AND('Таблица для заполнения'!FB10&gt;'Таблица для заполнения'!FC10+'Таблица для заполнения'!FD10,'Таблица для заполнения'!FR10&gt;'Таблица для заполнения'!FS10+'Таблица для заполнения'!FT10))</f>
        <v>1</v>
      </c>
      <c r="DX10" s="36" t="b">
        <f>'Таблица для заполнения'!FH10-'Таблица для заполнения'!FO10&gt;=('Таблица для заполнения'!FI10+'Таблица для заполнения'!FJ10)-('Таблица для заполнения'!FP10+'Таблица для заполнения'!FQ10)</f>
        <v>1</v>
      </c>
      <c r="DY10" s="36" t="b">
        <f>'Таблица для заполнения'!FK10-'Таблица для заполнения'!FR10&gt;=('Таблица для заполнения'!FL10+'Таблица для заполнения'!FM10)-('Таблица для заполнения'!FS10+'Таблица для заполнения'!FT10)</f>
        <v>1</v>
      </c>
      <c r="DZ10" s="36" t="b">
        <f>AND('Таблица для заполнения'!EP10&gt;='Таблица для заполнения'!EY10,'Таблица для заполнения'!EQ10&gt;='Таблица для заполнения'!EZ10,'Таблица для заполнения'!ER10&gt;='Таблица для заполнения'!FA10,'Таблица для заполнения'!ES10&gt;='Таблица для заполнения'!FB10,'Таблица для заполнения'!ET10&gt;='Таблица для заполнения'!FC10,'Таблица для заполнения'!EU10&gt;='Таблица для заполнения'!FD10,'Таблица для заполнения'!EV10&gt;='Таблица для заполнения'!FE10,'Таблица для заполнения'!EW10&gt;='Таблица для заполнения'!FF10,'Таблица для заполнения'!EX10&gt;='Таблица для заполнения'!FG10)</f>
        <v>1</v>
      </c>
      <c r="EA10" s="36" t="b">
        <f>'Таблица для заполнения'!FH10&gt;='Таблица для заполнения'!FI10+'Таблица для заполнения'!FJ10</f>
        <v>1</v>
      </c>
      <c r="EB10" s="36" t="b">
        <f>'Таблица для заполнения'!FK10&lt;='Таблица для заполнения'!FH10</f>
        <v>1</v>
      </c>
      <c r="EC10" s="36" t="b">
        <f>OR(AND('Таблица для заполнения'!FH10='Таблица для заполнения'!FK10,AND('Таблица для заполнения'!FI10='Таблица для заполнения'!FL10,'Таблица для заполнения'!FJ10='Таблица для заполнения'!FM10)),'Таблица для заполнения'!FK10&lt;'Таблица для заполнения'!FH10)</f>
        <v>1</v>
      </c>
      <c r="ED10" s="36" t="b">
        <f>'Таблица для заполнения'!FL10&lt;='Таблица для заполнения'!FI10</f>
        <v>1</v>
      </c>
      <c r="EE10" s="36" t="b">
        <f>'Таблица для заполнения'!FK10&gt;='Таблица для заполнения'!FL10+'Таблица для заполнения'!FM10</f>
        <v>1</v>
      </c>
      <c r="EF10" s="36" t="b">
        <f>'Таблица для заполнения'!FM10&lt;='Таблица для заполнения'!FJ10</f>
        <v>1</v>
      </c>
      <c r="EG10" s="36" t="b">
        <f>'Таблица для заполнения'!FH10-'Таблица для заполнения'!FK10&gt;=('Таблица для заполнения'!FI10+'Таблица для заполнения'!FJ10)-('Таблица для заполнения'!FL10+'Таблица для заполнения'!FM10)</f>
        <v>1</v>
      </c>
      <c r="EH10" s="36" t="b">
        <f>'Таблица для заполнения'!FN10&lt;='Таблица для заполнения'!FH10</f>
        <v>1</v>
      </c>
      <c r="EI10" s="36" t="b">
        <f>AND(IF('Таблица для заполнения'!EP10=0,'Таблица для заполнения'!FH10=0,'Таблица для заполнения'!FH10&gt;='Таблица для заполнения'!EP10),IF('Таблица для заполнения'!EQ10=0,'Таблица для заполнения'!FI10=0,'Таблица для заполнения'!FI10&gt;='Таблица для заполнения'!EQ10),IF('Таблица для заполнения'!ER10=0,'Таблица для заполнения'!FJ10=0,'Таблица для заполнения'!FJ10&gt;='Таблица для заполнения'!ER10),IF('Таблица для заполнения'!ES10=0,'Таблица для заполнения'!FK10=0,'Таблица для заполнения'!FK10&gt;='Таблица для заполнения'!ES10),IF('Таблица для заполнения'!ET10=0,'Таблица для заполнения'!FL10=0,'Таблица для заполнения'!FL10&gt;='Таблица для заполнения'!ET10),IF('Таблица для заполнения'!EU10=0,'Таблица для заполнения'!FM10=0,'Таблица для заполнения'!FM10&gt;='Таблица для заполнения'!EU10),IF('Таблица для заполнения'!EX10=0,'Таблица для заполнения'!FN10=0,'Таблица для заполнения'!FN10&gt;='Таблица для заполнения'!EX10))</f>
        <v>1</v>
      </c>
      <c r="EJ10" s="36" t="b">
        <f>'Таблица для заполнения'!FO10&gt;='Таблица для заполнения'!FP10+'Таблица для заполнения'!FQ10</f>
        <v>1</v>
      </c>
      <c r="EK10" s="36" t="b">
        <f>'Таблица для заполнения'!FR10&lt;='Таблица для заполнения'!FO10</f>
        <v>1</v>
      </c>
      <c r="EL10" s="36" t="b">
        <f>OR(AND('Таблица для заполнения'!FO10='Таблица для заполнения'!FR10,AND('Таблица для заполнения'!FP10='Таблица для заполнения'!FS10,'Таблица для заполнения'!FQ10='Таблица для заполнения'!FT10)),'Таблица для заполнения'!FR10&lt;'Таблица для заполнения'!FO10)</f>
        <v>1</v>
      </c>
      <c r="EM10" s="36" t="b">
        <f>'Таблица для заполнения'!FS10&lt;='Таблица для заполнения'!FP10</f>
        <v>1</v>
      </c>
      <c r="EN10" s="36" t="b">
        <f>'Таблица для заполнения'!FR10&gt;='Таблица для заполнения'!FS10+'Таблица для заполнения'!FT10</f>
        <v>1</v>
      </c>
      <c r="EO10" s="36" t="b">
        <f>'Таблица для заполнения'!FT10&lt;='Таблица для заполнения'!FQ10</f>
        <v>1</v>
      </c>
      <c r="EP10" s="36" t="b">
        <f>'Таблица для заполнения'!FO10-'Таблица для заполнения'!FR10&gt;=('Таблица для заполнения'!FP10+'Таблица для заполнения'!FQ10)-('Таблица для заполнения'!FS10+'Таблица для заполнения'!FT10)</f>
        <v>1</v>
      </c>
      <c r="EQ10" s="36" t="b">
        <f>'Таблица для заполнения'!FU10&lt;='Таблица для заполнения'!FO10</f>
        <v>1</v>
      </c>
      <c r="ER10" s="36" t="b">
        <f>AND(IF('Таблица для заполнения'!EY10=0,'Таблица для заполнения'!FO10=0,'Таблица для заполнения'!FO10&gt;='Таблица для заполнения'!EY10),IF('Таблица для заполнения'!EZ10=0,'Таблица для заполнения'!FP10=0,'Таблица для заполнения'!FP10&gt;='Таблица для заполнения'!EZ10),IF('Таблица для заполнения'!FA10=0,'Таблица для заполнения'!FQ10=0,'Таблица для заполнения'!FQ10&gt;='Таблица для заполнения'!FA10),IF('Таблица для заполнения'!FB10=0,'Таблица для заполнения'!FR10=0,'Таблица для заполнения'!FR10&gt;='Таблица для заполнения'!FB10),IF('Таблица для заполнения'!FC10=0,'Таблица для заполнения'!FS10=0,'Таблица для заполнения'!FS10&gt;='Таблица для заполнения'!FC10),IF('Таблица для заполнения'!FD10=0,'Таблица для заполнения'!FT10=0,'Таблица для заполнения'!FT10&gt;='Таблица для заполнения'!FD10),IF('Таблица для заполнения'!FG10=0,'Таблица для заполнения'!FU10=0,'Таблица для заполнения'!FU10&gt;='Таблица для заполнения'!FG10))</f>
        <v>1</v>
      </c>
      <c r="ES10" s="36" t="b">
        <f>AND('Таблица для заполнения'!FH10&gt;='Таблица для заполнения'!FO10,'Таблица для заполнения'!FI10&gt;='Таблица для заполнения'!FP10,'Таблица для заполнения'!FJ10&gt;='Таблица для заполнения'!FQ10,'Таблица для заполнения'!FK10&gt;='Таблица для заполнения'!FR10,'Таблица для заполнения'!FL10&gt;='Таблица для заполнения'!FS10,'Таблица для заполнения'!FM10&gt;='Таблица для заполнения'!FT10,'Таблица для заполнения'!FN10&gt;='Таблица для заполнения'!FU10)</f>
        <v>1</v>
      </c>
      <c r="ET10" s="36" t="b">
        <f>AND(OR(AND('Таблица для заполнения'!EP10='Таблица для заполнения'!EY10,'Таблица для заполнения'!FH10='Таблица для заполнения'!FO10),AND('Таблица для заполнения'!EP10&gt;'Таблица для заполнения'!EY10,'Таблица для заполнения'!FH10&gt;'Таблица для заполнения'!FO10)),OR(AND('Таблица для заполнения'!EQ10='Таблица для заполнения'!EZ10,'Таблица для заполнения'!FI10='Таблица для заполнения'!FP10),AND('Таблица для заполнения'!EQ10&gt;'Таблица для заполнения'!EZ10,'Таблица для заполнения'!FI10&gt;'Таблица для заполнения'!FP10)),OR(AND('Таблица для заполнения'!ER10='Таблица для заполнения'!FA10,'Таблица для заполнения'!FJ10='Таблица для заполнения'!FQ10),AND('Таблица для заполнения'!ER10&gt;'Таблица для заполнения'!FA10,'Таблица для заполнения'!FJ10&gt;'Таблица для заполнения'!FQ10)),OR(AND('Таблица для заполнения'!ES10='Таблица для заполнения'!FB10,'Таблица для заполнения'!FK10='Таблица для заполнения'!FR10),AND('Таблица для заполнения'!ES10&gt;'Таблица для заполнения'!FB10,'Таблица для заполнения'!FK10&gt;'Таблица для заполнения'!FR10)),OR(AND('Таблица для заполнения'!ET10='Таблица для заполнения'!FC10,'Таблица для заполнения'!FL10='Таблица для заполнения'!FS10),AND('Таблица для заполнения'!ET10&gt;'Таблица для заполнения'!FC10,'Таблица для заполнения'!FL10&gt;'Таблица для заполнения'!FS10)),OR(AND('Таблица для заполнения'!EU10='Таблица для заполнения'!FD10,'Таблица для заполнения'!FM10='Таблица для заполнения'!FT10),AND('Таблица для заполнения'!EU10&gt;'Таблица для заполнения'!FD10,'Таблица для заполнения'!FM10&gt;'Таблица для заполнения'!FT10)),OR(AND('Таблица для заполнения'!EX10='Таблица для заполнения'!FG10,'Таблица для заполнения'!FN10='Таблица для заполнения'!FU10),AND('Таблица для заполнения'!EX10&gt;'Таблица для заполнения'!FG10,'Таблица для заполнения'!FN10&gt;'Таблица для заполнения'!FU10)))</f>
        <v>1</v>
      </c>
      <c r="EU10" s="36" t="b">
        <f>'Таблица для заполнения'!FW10&lt;='Таблица для заполнения'!FV10</f>
        <v>1</v>
      </c>
      <c r="EV10" s="36" t="b">
        <f>'Таблица для заполнения'!FX10&lt;='Таблица для заполнения'!FV10</f>
        <v>1</v>
      </c>
      <c r="EW10" s="36" t="b">
        <f>IF('Таблица для заполнения'!GQ10&gt;0,'Таблица для заполнения'!FX10&gt;0,'Таблица для заполнения'!FX10=0)</f>
        <v>1</v>
      </c>
      <c r="EX10" s="36" t="b">
        <f>'Таблица для заполнения'!FY10&lt;='Таблица для заполнения'!FV10</f>
        <v>1</v>
      </c>
      <c r="EY10" s="36" t="b">
        <f>'Таблица для заполнения'!FZ10&lt;='Таблица для заполнения'!FV10</f>
        <v>1</v>
      </c>
      <c r="EZ10" s="36" t="b">
        <f>'Таблица для заполнения'!FX10&gt;='Таблица для заполнения'!GA10+'Таблица для заполнения'!GB10</f>
        <v>1</v>
      </c>
      <c r="FA10" s="36" t="b">
        <f>'Таблица для заполнения'!FW10='Таблица для заполнения'!GC10+'Таблица для заполнения'!GD10+'Таблица для заполнения'!GE10</f>
        <v>1</v>
      </c>
      <c r="FB10" s="36" t="b">
        <f>'Таблица для заполнения'!GF10='Таблица для заполнения'!GG10+'Таблица для заполнения'!GH10+'Таблица для заполнения'!GI10+'Таблица для заполнения'!GM10</f>
        <v>1</v>
      </c>
      <c r="FC10" s="36" t="b">
        <f>'Таблица для заполнения'!GI10&gt;='Таблица для заполнения'!GJ10+'Таблица для заполнения'!GK10+'Таблица для заполнения'!GL10</f>
        <v>1</v>
      </c>
      <c r="FD10" s="36" t="b">
        <f>'Таблица для заполнения'!GN10&gt;='Таблица для заполнения'!GO10+'Таблица для заполнения'!GS10+'Таблица для заполнения'!GU10+'Таблица для заполнения'!GX10</f>
        <v>1</v>
      </c>
      <c r="FE10" s="36" t="b">
        <f>'Таблица для заполнения'!GP10&lt;='Таблица для заполнения'!GO10</f>
        <v>1</v>
      </c>
      <c r="FF10" s="36" t="b">
        <f>'Таблица для заполнения'!GQ10&lt;='Таблица для заполнения'!GO10</f>
        <v>1</v>
      </c>
      <c r="FG10" s="36" t="b">
        <f>IF('Таблица для заполнения'!FX10&gt;0,'Таблица для заполнения'!GQ10&gt;0,'Таблица для заполнения'!GQ10=0)</f>
        <v>1</v>
      </c>
      <c r="FH10" s="36" t="b">
        <f>'Таблица для заполнения'!GR10&lt;='Таблица для заполнения'!GQ10</f>
        <v>1</v>
      </c>
      <c r="FI10" s="36" t="b">
        <f>'Таблица для заполнения'!GR10&lt;='Таблица для заполнения'!GP10</f>
        <v>1</v>
      </c>
      <c r="FJ10" s="36" t="b">
        <f>'Таблица для заполнения'!GT10&lt;='Таблица для заполнения'!GS10</f>
        <v>1</v>
      </c>
      <c r="FK10" s="36" t="b">
        <f>'Таблица для заполнения'!GV10&lt;='Таблица для заполнения'!GU10</f>
        <v>1</v>
      </c>
      <c r="FL10" s="36" t="b">
        <f>'Таблица для заполнения'!GW10&lt;='Таблица для заполнения'!GU10</f>
        <v>1</v>
      </c>
      <c r="FM10" s="38" t="b">
        <f>'Таблица для заполнения'!GY10&lt;='Таблица для заполнения'!GX10</f>
        <v>1</v>
      </c>
      <c r="FN10" s="42" t="b">
        <f t="shared" si="1"/>
        <v>1</v>
      </c>
      <c r="FO10" s="35" t="b">
        <f>IF($B10&lt;&gt;"",IF(ISNUMBER('Таблица для заполнения'!E10),ABS(ROUND('Таблица для заполнения'!E10,0))='Таблица для заполнения'!E10,FALSE),TRUE)</f>
        <v>1</v>
      </c>
      <c r="FP10" s="36" t="b">
        <f>IF($B10&lt;&gt;"",IF(ISNUMBER('Таблица для заполнения'!F10),ABS(ROUND('Таблица для заполнения'!F10,0))='Таблица для заполнения'!F10,FALSE),TRUE)</f>
        <v>1</v>
      </c>
      <c r="FQ10" s="36" t="b">
        <f>IF($B10&lt;&gt;"",IF(ISNUMBER('Таблица для заполнения'!G10),ABS(ROUND('Таблица для заполнения'!G10,0))='Таблица для заполнения'!G10,FALSE),TRUE)</f>
        <v>1</v>
      </c>
      <c r="FR10" s="36" t="b">
        <f>IF($B10&lt;&gt;"",IF(ISNUMBER('Таблица для заполнения'!H10),ABS(ROUND('Таблица для заполнения'!H10,0))='Таблица для заполнения'!H10,FALSE),TRUE)</f>
        <v>1</v>
      </c>
      <c r="FS10" s="36" t="b">
        <f>IF($B10&lt;&gt;"",IF(ISNUMBER('Таблица для заполнения'!I10),ABS(ROUND('Таблица для заполнения'!I10,0))='Таблица для заполнения'!I10,FALSE),TRUE)</f>
        <v>1</v>
      </c>
      <c r="FT10" s="36" t="b">
        <f>IF($B10&lt;&gt;"",IF(ISNUMBER('Таблица для заполнения'!J10),ABS(ROUND('Таблица для заполнения'!J10,0))='Таблица для заполнения'!J10,FALSE),TRUE)</f>
        <v>1</v>
      </c>
      <c r="FU10" s="36" t="b">
        <f>IF($B10&lt;&gt;"",IF(ISNUMBER('Таблица для заполнения'!K10),ABS(ROUND('Таблица для заполнения'!K10,0))='Таблица для заполнения'!K10,FALSE),TRUE)</f>
        <v>1</v>
      </c>
      <c r="FV10" s="36" t="b">
        <f>IF($B10&lt;&gt;"",IF(ISNUMBER('Таблица для заполнения'!L10),ABS(ROUND('Таблица для заполнения'!L10,0))='Таблица для заполнения'!L10,FALSE),TRUE)</f>
        <v>1</v>
      </c>
      <c r="FW10" s="36" t="b">
        <f>IF($B10&lt;&gt;"",IF(ISNUMBER('Таблица для заполнения'!M10),ABS(ROUND('Таблица для заполнения'!M10,0))='Таблица для заполнения'!M10,FALSE),TRUE)</f>
        <v>1</v>
      </c>
      <c r="FX10" s="36" t="b">
        <f>IF($B10&lt;&gt;"",IF(ISNUMBER('Таблица для заполнения'!N10),ABS(ROUND('Таблица для заполнения'!N10,0))='Таблица для заполнения'!N10,FALSE),TRUE)</f>
        <v>1</v>
      </c>
      <c r="FY10" s="36" t="b">
        <f>IF($B10&lt;&gt;"",IF(ISNUMBER('Таблица для заполнения'!O10),ABS(ROUND('Таблица для заполнения'!O10,0))='Таблица для заполнения'!O10,FALSE),TRUE)</f>
        <v>1</v>
      </c>
      <c r="FZ10" s="36" t="b">
        <f>IF($B10&lt;&gt;"",IF(ISNUMBER('Таблица для заполнения'!P10),ABS(ROUND('Таблица для заполнения'!P10,0))='Таблица для заполнения'!P10,FALSE),TRUE)</f>
        <v>1</v>
      </c>
      <c r="GA10" s="36" t="b">
        <f>IF($B10&lt;&gt;"",IF(ISNUMBER('Таблица для заполнения'!Q10),ABS(ROUND('Таблица для заполнения'!Q10,0))='Таблица для заполнения'!Q10,FALSE),TRUE)</f>
        <v>1</v>
      </c>
      <c r="GB10" s="36" t="b">
        <f>IF($B10&lt;&gt;"",IF(ISNUMBER('Таблица для заполнения'!R10),ABS(ROUND('Таблица для заполнения'!R10,0))='Таблица для заполнения'!R10,FALSE),TRUE)</f>
        <v>1</v>
      </c>
      <c r="GC10" s="36" t="b">
        <f>IF($B10&lt;&gt;"",IF(ISNUMBER('Таблица для заполнения'!S10),ABS(ROUND('Таблица для заполнения'!S10,0))='Таблица для заполнения'!S10,FALSE),TRUE)</f>
        <v>1</v>
      </c>
      <c r="GD10" s="36" t="b">
        <f>IF($B10&lt;&gt;"",IF(ISNUMBER('Таблица для заполнения'!T10),ABS(ROUND('Таблица для заполнения'!T10,0))='Таблица для заполнения'!T10,FALSE),TRUE)</f>
        <v>1</v>
      </c>
      <c r="GE10" s="36" t="b">
        <f>IF($B10&lt;&gt;"",IF(ISNUMBER('Таблица для заполнения'!U10),ABS(ROUND('Таблица для заполнения'!U10,0))='Таблица для заполнения'!U10,FALSE),TRUE)</f>
        <v>1</v>
      </c>
      <c r="GF10" s="36" t="b">
        <f>IF($B10&lt;&gt;"",IF(ISNUMBER('Таблица для заполнения'!V10),ABS(ROUND('Таблица для заполнения'!V10,1))='Таблица для заполнения'!V10,FALSE),TRUE)</f>
        <v>1</v>
      </c>
      <c r="GG10" s="36" t="b">
        <f>IF($B10&lt;&gt;"",IF(ISNUMBER('Таблица для заполнения'!W10),ABS(ROUND('Таблица для заполнения'!W10,0))='Таблица для заполнения'!W10,FALSE),TRUE)</f>
        <v>1</v>
      </c>
      <c r="GH10" s="36" t="b">
        <f>IF($B10&lt;&gt;"",IF(ISNUMBER('Таблица для заполнения'!X10),ABS(ROUND('Таблица для заполнения'!X10,1))='Таблица для заполнения'!X10,FALSE),TRUE)</f>
        <v>1</v>
      </c>
      <c r="GI10" s="36" t="b">
        <f>IF($B10&lt;&gt;"",IF(ISNUMBER('Таблица для заполнения'!Y10),ABS(ROUND('Таблица для заполнения'!Y10,1))='Таблица для заполнения'!Y10,FALSE),TRUE)</f>
        <v>1</v>
      </c>
      <c r="GJ10" s="36" t="b">
        <f>IF($B10&lt;&gt;"",IF(ISNUMBER('Таблица для заполнения'!Z10),ABS(ROUND('Таблица для заполнения'!Z10,0))='Таблица для заполнения'!Z10,FALSE),TRUE)</f>
        <v>1</v>
      </c>
      <c r="GK10" s="36" t="b">
        <f>IF($B10&lt;&gt;"",IF(ISNUMBER('Таблица для заполнения'!AA10),ABS(ROUND('Таблица для заполнения'!AA10,0))='Таблица для заполнения'!AA10,FALSE),TRUE)</f>
        <v>1</v>
      </c>
      <c r="GL10" s="36" t="b">
        <f>IF($B10&lt;&gt;"",IF(ISNUMBER('Таблица для заполнения'!AB10),ABS(ROUND('Таблица для заполнения'!AB10,0))='Таблица для заполнения'!AB10,FALSE),TRUE)</f>
        <v>1</v>
      </c>
      <c r="GM10" s="36" t="b">
        <f>IF($B10&lt;&gt;"",IF(ISNUMBER('Таблица для заполнения'!AC10),ABS(ROUND('Таблица для заполнения'!AC10,0))='Таблица для заполнения'!AC10,FALSE),TRUE)</f>
        <v>1</v>
      </c>
      <c r="GN10" s="36" t="b">
        <f>IF($B10&lt;&gt;"",IF(ISNUMBER('Таблица для заполнения'!AD10),ABS(ROUND('Таблица для заполнения'!AD10,0))='Таблица для заполнения'!AD10,FALSE),TRUE)</f>
        <v>1</v>
      </c>
      <c r="GO10" s="36" t="b">
        <f>IF($B10&lt;&gt;"",IF(ISNUMBER('Таблица для заполнения'!AE10),ABS(ROUND('Таблица для заполнения'!AE10,0))='Таблица для заполнения'!AE10,FALSE),TRUE)</f>
        <v>1</v>
      </c>
      <c r="GP10" s="36" t="b">
        <f>IF($B10&lt;&gt;"",IF(ISNUMBER('Таблица для заполнения'!AF10),ABS(ROUND('Таблица для заполнения'!AF10,0))='Таблица для заполнения'!AF10,FALSE),TRUE)</f>
        <v>1</v>
      </c>
      <c r="GQ10" s="36" t="b">
        <f>IF($B10&lt;&gt;"",IF(ISNUMBER('Таблица для заполнения'!AG10),ABS(ROUND('Таблица для заполнения'!AG10,0))='Таблица для заполнения'!AG10,FALSE),TRUE)</f>
        <v>1</v>
      </c>
      <c r="GR10" s="36" t="b">
        <f>IF($B10&lt;&gt;"",IF(ISNUMBER('Таблица для заполнения'!AH10),ABS(ROUND('Таблица для заполнения'!AH10,0))='Таблица для заполнения'!AH10,FALSE),TRUE)</f>
        <v>1</v>
      </c>
      <c r="GS10" s="36" t="b">
        <f>IF($B10&lt;&gt;"",IF(ISNUMBER('Таблица для заполнения'!AI10),ABS(ROUND('Таблица для заполнения'!AI10,0))='Таблица для заполнения'!AI10,FALSE),TRUE)</f>
        <v>1</v>
      </c>
      <c r="GT10" s="36" t="b">
        <f>IF($B10&lt;&gt;"",IF(ISNUMBER('Таблица для заполнения'!AJ10),ABS(ROUND('Таблица для заполнения'!AJ10,0))='Таблица для заполнения'!AJ10,FALSE),TRUE)</f>
        <v>1</v>
      </c>
      <c r="GU10" s="36" t="b">
        <f>IF($B10&lt;&gt;"",IF(ISNUMBER('Таблица для заполнения'!AK10),ABS(ROUND('Таблица для заполнения'!AK10,0))='Таблица для заполнения'!AK10,FALSE),TRUE)</f>
        <v>1</v>
      </c>
      <c r="GV10" s="36" t="b">
        <f>IF($B10&lt;&gt;"",IF(ISNUMBER('Таблица для заполнения'!AL10),ABS(ROUND('Таблица для заполнения'!AL10,0))='Таблица для заполнения'!AL10,FALSE),TRUE)</f>
        <v>1</v>
      </c>
      <c r="GW10" s="36" t="b">
        <f>IF($B10&lt;&gt;"",IF(ISNUMBER('Таблица для заполнения'!AM10),ABS(ROUND('Таблица для заполнения'!AM10,0))='Таблица для заполнения'!AM10,FALSE),TRUE)</f>
        <v>1</v>
      </c>
      <c r="GX10" s="36" t="b">
        <f>IF($B10&lt;&gt;"",IF(ISNUMBER('Таблица для заполнения'!AN10),ABS(ROUND('Таблица для заполнения'!AN10,0))='Таблица для заполнения'!AN10,FALSE),TRUE)</f>
        <v>1</v>
      </c>
      <c r="GY10" s="36" t="b">
        <f>IF($B10&lt;&gt;"",IF(ISNUMBER('Таблица для заполнения'!AO10),ABS(ROUND('Таблица для заполнения'!AO10,0))='Таблица для заполнения'!AO10,FALSE),TRUE)</f>
        <v>1</v>
      </c>
      <c r="GZ10" s="36" t="b">
        <f>IF($B10&lt;&gt;"",IF(ISNUMBER('Таблица для заполнения'!AP10),ABS(ROUND('Таблица для заполнения'!AP10,0))='Таблица для заполнения'!AP10,FALSE),TRUE)</f>
        <v>1</v>
      </c>
      <c r="HA10" s="36" t="b">
        <f>IF($B10&lt;&gt;"",IF(ISNUMBER('Таблица для заполнения'!AQ10),ABS(ROUND('Таблица для заполнения'!AQ10,0))='Таблица для заполнения'!AQ10,FALSE),TRUE)</f>
        <v>1</v>
      </c>
      <c r="HB10" s="36" t="b">
        <f>IF($B10&lt;&gt;"",IF(ISNUMBER('Таблица для заполнения'!AR10),ABS(ROUND('Таблица для заполнения'!AR10,0))='Таблица для заполнения'!AR10,FALSE),TRUE)</f>
        <v>1</v>
      </c>
      <c r="HC10" s="36" t="b">
        <f>IF($B10&lt;&gt;"",IF(ISNUMBER('Таблица для заполнения'!AS10),ABS(ROUND('Таблица для заполнения'!AS10,0))='Таблица для заполнения'!AS10,FALSE),TRUE)</f>
        <v>1</v>
      </c>
      <c r="HD10" s="36" t="b">
        <f>IF($B10&lt;&gt;"",IF(ISNUMBER('Таблица для заполнения'!AT10),ABS(ROUND('Таблица для заполнения'!AT10,0))='Таблица для заполнения'!AT10,FALSE),TRUE)</f>
        <v>1</v>
      </c>
      <c r="HE10" s="36" t="b">
        <f>IF($B10&lt;&gt;"",IF(ISNUMBER('Таблица для заполнения'!AU10),ABS(ROUND('Таблица для заполнения'!AU10,0))='Таблица для заполнения'!AU10,FALSE),TRUE)</f>
        <v>1</v>
      </c>
      <c r="HF10" s="36" t="b">
        <f>IF($B10&lt;&gt;"",IF(ISNUMBER('Таблица для заполнения'!AV10),ABS(ROUND('Таблица для заполнения'!AV10,0))='Таблица для заполнения'!AV10,FALSE),TRUE)</f>
        <v>1</v>
      </c>
      <c r="HG10" s="36" t="b">
        <f>IF($B10&lt;&gt;"",IF(ISNUMBER('Таблица для заполнения'!AW10),ABS(ROUND('Таблица для заполнения'!AW10,0))='Таблица для заполнения'!AW10,FALSE),TRUE)</f>
        <v>1</v>
      </c>
      <c r="HH10" s="36" t="b">
        <f>IF($B10&lt;&gt;"",IF(ISNUMBER('Таблица для заполнения'!AX10),ABS(ROUND('Таблица для заполнения'!AX10,0))='Таблица для заполнения'!AX10,FALSE),TRUE)</f>
        <v>1</v>
      </c>
      <c r="HI10" s="36" t="b">
        <f>IF($B10&lt;&gt;"",IF(ISNUMBER('Таблица для заполнения'!AY10),ABS(ROUND('Таблица для заполнения'!AY10,0))='Таблица для заполнения'!AY10,FALSE),TRUE)</f>
        <v>1</v>
      </c>
      <c r="HJ10" s="36" t="b">
        <f>IF($B10&lt;&gt;"",IF(ISNUMBER('Таблица для заполнения'!AZ10),ABS(ROUND('Таблица для заполнения'!AZ10,0))='Таблица для заполнения'!AZ10,FALSE),TRUE)</f>
        <v>1</v>
      </c>
      <c r="HK10" s="36" t="b">
        <f>IF($B10&lt;&gt;"",IF(ISNUMBER('Таблица для заполнения'!BA10),ABS(ROUND('Таблица для заполнения'!BA10,0))='Таблица для заполнения'!BA10,FALSE),TRUE)</f>
        <v>1</v>
      </c>
      <c r="HL10" s="36" t="b">
        <f>IF($B10&lt;&gt;"",IF(ISNUMBER('Таблица для заполнения'!BB10),ABS(ROUND('Таблица для заполнения'!BB10,0))='Таблица для заполнения'!BB10,FALSE),TRUE)</f>
        <v>1</v>
      </c>
      <c r="HM10" s="36" t="b">
        <f>IF($B10&lt;&gt;"",IF(ISNUMBER('Таблица для заполнения'!BC10),ABS(ROUND('Таблица для заполнения'!BC10,0))='Таблица для заполнения'!BC10,FALSE),TRUE)</f>
        <v>1</v>
      </c>
      <c r="HN10" s="36" t="b">
        <f>IF($B10&lt;&gt;"",IF(ISNUMBER('Таблица для заполнения'!BD10),ABS(ROUND('Таблица для заполнения'!BD10,0))='Таблица для заполнения'!BD10,FALSE),TRUE)</f>
        <v>1</v>
      </c>
      <c r="HO10" s="36" t="b">
        <f>IF($B10&lt;&gt;"",IF(ISNUMBER('Таблица для заполнения'!BE10),ABS(ROUND('Таблица для заполнения'!BE10,0))='Таблица для заполнения'!BE10,FALSE),TRUE)</f>
        <v>1</v>
      </c>
      <c r="HP10" s="36" t="b">
        <f>IF($B10&lt;&gt;"",IF(ISNUMBER('Таблица для заполнения'!BF10),ABS(ROUND('Таблица для заполнения'!BF10,0))='Таблица для заполнения'!BF10,FALSE),TRUE)</f>
        <v>1</v>
      </c>
      <c r="HQ10" s="36" t="b">
        <f>IF($B10&lt;&gt;"",IF(ISNUMBER('Таблица для заполнения'!BG10),ABS(ROUND('Таблица для заполнения'!BG10,0))='Таблица для заполнения'!BG10,FALSE),TRUE)</f>
        <v>1</v>
      </c>
      <c r="HR10" s="36" t="b">
        <f>IF($B10&lt;&gt;"",IF(ISNUMBER('Таблица для заполнения'!BH10),ABS(ROUND('Таблица для заполнения'!BH10,0))='Таблица для заполнения'!BH10,FALSE),TRUE)</f>
        <v>1</v>
      </c>
      <c r="HS10" s="36" t="b">
        <f>IF($B10&lt;&gt;"",IF(ISNUMBER('Таблица для заполнения'!BI10),ABS(ROUND('Таблица для заполнения'!BI10,0))='Таблица для заполнения'!BI10,FALSE),TRUE)</f>
        <v>1</v>
      </c>
      <c r="HT10" s="36" t="b">
        <f>IF($B10&lt;&gt;"",IF(ISNUMBER('Таблица для заполнения'!BJ10),ABS(ROUND('Таблица для заполнения'!BJ10,0))='Таблица для заполнения'!BJ10,FALSE),TRUE)</f>
        <v>1</v>
      </c>
      <c r="HU10" s="36" t="b">
        <f>IF($B10&lt;&gt;"",IF(ISNUMBER('Таблица для заполнения'!BK10),ABS(ROUND('Таблица для заполнения'!BK10,0))='Таблица для заполнения'!BK10,FALSE),TRUE)</f>
        <v>1</v>
      </c>
      <c r="HV10" s="36" t="b">
        <f>IF($B10&lt;&gt;"",IF(ISNUMBER('Таблица для заполнения'!BL10),ABS(ROUND('Таблица для заполнения'!BL10,0))='Таблица для заполнения'!BL10,FALSE),TRUE)</f>
        <v>1</v>
      </c>
      <c r="HW10" s="36" t="b">
        <f>IF($B10&lt;&gt;"",IF(ISNUMBER('Таблица для заполнения'!BM10),ABS(ROUND('Таблица для заполнения'!BM10,0))='Таблица для заполнения'!BM10,FALSE),TRUE)</f>
        <v>1</v>
      </c>
      <c r="HX10" s="36" t="b">
        <f>IF($B10&lt;&gt;"",IF(ISNUMBER('Таблица для заполнения'!BN10),ABS(ROUND('Таблица для заполнения'!BN10,0))='Таблица для заполнения'!BN10,FALSE),TRUE)</f>
        <v>1</v>
      </c>
      <c r="HY10" s="36" t="b">
        <f>IF($B10&lt;&gt;"",IF(ISNUMBER('Таблица для заполнения'!BO10),ABS(ROUND('Таблица для заполнения'!BO10,0))='Таблица для заполнения'!BO10,FALSE),TRUE)</f>
        <v>1</v>
      </c>
      <c r="HZ10" s="36" t="b">
        <f>IF($B10&lt;&gt;"",IF(ISNUMBER('Таблица для заполнения'!BP10),ABS(ROUND('Таблица для заполнения'!BP10,0))='Таблица для заполнения'!BP10,FALSE),TRUE)</f>
        <v>1</v>
      </c>
      <c r="IA10" s="36" t="b">
        <f>IF($B10&lt;&gt;"",IF(ISNUMBER('Таблица для заполнения'!BQ10),ABS(ROUND('Таблица для заполнения'!BQ10,0))='Таблица для заполнения'!BQ10,FALSE),TRUE)</f>
        <v>1</v>
      </c>
      <c r="IB10" s="36" t="b">
        <f>IF($B10&lt;&gt;"",IF(ISNUMBER('Таблица для заполнения'!BR10),ABS(ROUND('Таблица для заполнения'!BR10,0))='Таблица для заполнения'!BR10,FALSE),TRUE)</f>
        <v>1</v>
      </c>
      <c r="IC10" s="36" t="b">
        <f>IF($B10&lt;&gt;"",IF(ISNUMBER('Таблица для заполнения'!BS10),ABS(ROUND('Таблица для заполнения'!BS10,0))='Таблица для заполнения'!BS10,FALSE),TRUE)</f>
        <v>1</v>
      </c>
      <c r="ID10" s="36" t="b">
        <f>IF($B10&lt;&gt;"",IF(ISNUMBER('Таблица для заполнения'!BT10),ABS(ROUND('Таблица для заполнения'!BT10,0))='Таблица для заполнения'!BT10,FALSE),TRUE)</f>
        <v>1</v>
      </c>
      <c r="IE10" s="36" t="b">
        <f>IF($B10&lt;&gt;"",IF(ISNUMBER('Таблица для заполнения'!BU10),ABS(ROUND('Таблица для заполнения'!BU10,0))='Таблица для заполнения'!BU10,FALSE),TRUE)</f>
        <v>1</v>
      </c>
      <c r="IF10" s="36" t="b">
        <f>IF($B10&lt;&gt;"",IF(ISNUMBER('Таблица для заполнения'!BV10),ABS(ROUND('Таблица для заполнения'!BV10,0))='Таблица для заполнения'!BV10,FALSE),TRUE)</f>
        <v>1</v>
      </c>
      <c r="IG10" s="36" t="b">
        <f>IF($B10&lt;&gt;"",IF(ISNUMBER('Таблица для заполнения'!BW10),ABS(ROUND('Таблица для заполнения'!BW10,0))='Таблица для заполнения'!BW10,FALSE),TRUE)</f>
        <v>1</v>
      </c>
      <c r="IH10" s="36" t="b">
        <f>IF($B10&lt;&gt;"",IF(ISNUMBER('Таблица для заполнения'!BX10),ABS(ROUND('Таблица для заполнения'!BX10,0))='Таблица для заполнения'!BX10,FALSE),TRUE)</f>
        <v>1</v>
      </c>
      <c r="II10" s="36" t="b">
        <f>IF($B10&lt;&gt;"",IF(ISNUMBER('Таблица для заполнения'!BY10),ABS(ROUND('Таблица для заполнения'!BY10,0))='Таблица для заполнения'!BY10,FALSE),TRUE)</f>
        <v>1</v>
      </c>
      <c r="IJ10" s="36" t="b">
        <f>IF($B10&lt;&gt;"",IF(ISNUMBER('Таблица для заполнения'!BZ10),ABS(ROUND('Таблица для заполнения'!BZ10,0))='Таблица для заполнения'!BZ10,FALSE),TRUE)</f>
        <v>1</v>
      </c>
      <c r="IK10" s="36" t="b">
        <f>IF($B10&lt;&gt;"",IF(ISNUMBER('Таблица для заполнения'!CA10),ABS(ROUND('Таблица для заполнения'!CA10,0))='Таблица для заполнения'!CA10,FALSE),TRUE)</f>
        <v>1</v>
      </c>
      <c r="IL10" s="36" t="b">
        <f>IF($B10&lt;&gt;"",IF(ISNUMBER('Таблица для заполнения'!CB10),ABS(ROUND('Таблица для заполнения'!CB10,0))='Таблица для заполнения'!CB10,FALSE),TRUE)</f>
        <v>1</v>
      </c>
      <c r="IM10" s="36" t="b">
        <f>IF($B10&lt;&gt;"",IF(ISNUMBER('Таблица для заполнения'!CC10),ABS(ROUND('Таблица для заполнения'!CC10,0))='Таблица для заполнения'!CC10,FALSE),TRUE)</f>
        <v>1</v>
      </c>
      <c r="IN10" s="36" t="b">
        <f>IF($B10&lt;&gt;"",IF(ISNUMBER('Таблица для заполнения'!CD10),ABS(ROUND('Таблица для заполнения'!CD10,0))='Таблица для заполнения'!CD10,FALSE),TRUE)</f>
        <v>1</v>
      </c>
      <c r="IO10" s="36" t="b">
        <f>IF($B10&lt;&gt;"",IF(ISNUMBER('Таблица для заполнения'!CE10),ABS(ROUND('Таблица для заполнения'!CE10,0))='Таблица для заполнения'!CE10,FALSE),TRUE)</f>
        <v>1</v>
      </c>
      <c r="IP10" s="36" t="b">
        <f>IF($B10&lt;&gt;"",IF(ISNUMBER('Таблица для заполнения'!CF10),ABS(ROUND('Таблица для заполнения'!CF10,0))='Таблица для заполнения'!CF10,FALSE),TRUE)</f>
        <v>1</v>
      </c>
      <c r="IQ10" s="36" t="b">
        <f>IF($B10&lt;&gt;"",IF(ISNUMBER('Таблица для заполнения'!CG10),ABS(ROUND('Таблица для заполнения'!CG10,0))='Таблица для заполнения'!CG10,FALSE),TRUE)</f>
        <v>1</v>
      </c>
      <c r="IR10" s="36" t="b">
        <f>IF($B10&lt;&gt;"",IF(ISNUMBER('Таблица для заполнения'!CH10),ABS(ROUND('Таблица для заполнения'!CH10,0))='Таблица для заполнения'!CH10,FALSE),TRUE)</f>
        <v>1</v>
      </c>
      <c r="IS10" s="36" t="b">
        <f>IF($B10&lt;&gt;"",IF(ISNUMBER('Таблица для заполнения'!CI10),ABS(ROUND('Таблица для заполнения'!CI10,0))='Таблица для заполнения'!CI10,FALSE),TRUE)</f>
        <v>1</v>
      </c>
      <c r="IT10" s="36" t="b">
        <f>IF($B10&lt;&gt;"",IF(ISNUMBER('Таблица для заполнения'!CJ10),ABS(ROUND('Таблица для заполнения'!CJ10,0))='Таблица для заполнения'!CJ10,FALSE),TRUE)</f>
        <v>1</v>
      </c>
      <c r="IU10" s="36" t="b">
        <f>IF($B10&lt;&gt;"",IF(ISNUMBER('Таблица для заполнения'!CK10),ABS(ROUND('Таблица для заполнения'!CK10,0))='Таблица для заполнения'!CK10,FALSE),TRUE)</f>
        <v>1</v>
      </c>
      <c r="IV10" s="36" t="b">
        <f>IF($B10&lt;&gt;"",IF(ISNUMBER('Таблица для заполнения'!CL10),ABS(ROUND('Таблица для заполнения'!CL10,0))='Таблица для заполнения'!CL10,FALSE),TRUE)</f>
        <v>1</v>
      </c>
      <c r="IW10" s="36" t="b">
        <f>IF($B10&lt;&gt;"",IF(ISNUMBER('Таблица для заполнения'!CM10),ABS(ROUND('Таблица для заполнения'!CM10,0))='Таблица для заполнения'!CM10,FALSE),TRUE)</f>
        <v>1</v>
      </c>
      <c r="IX10" s="36" t="b">
        <f>IF($B10&lt;&gt;"",IF(ISNUMBER('Таблица для заполнения'!CN10),ABS(ROUND('Таблица для заполнения'!CN10,0))='Таблица для заполнения'!CN10,FALSE),TRUE)</f>
        <v>1</v>
      </c>
      <c r="IY10" s="36" t="b">
        <f>IF($B10&lt;&gt;"",IF(ISNUMBER('Таблица для заполнения'!CO10),ABS(ROUND('Таблица для заполнения'!CO10,0))='Таблица для заполнения'!CO10,FALSE),TRUE)</f>
        <v>1</v>
      </c>
      <c r="IZ10" s="36" t="b">
        <f>IF($B10&lt;&gt;"",IF(ISNUMBER('Таблица для заполнения'!CP10),ABS(ROUND('Таблица для заполнения'!CP10,0))='Таблица для заполнения'!CP10,FALSE),TRUE)</f>
        <v>1</v>
      </c>
      <c r="JA10" s="36" t="b">
        <f>IF($B10&lt;&gt;"",IF(ISNUMBER('Таблица для заполнения'!CQ10),ABS(ROUND('Таблица для заполнения'!CQ10,0))='Таблица для заполнения'!CQ10,FALSE),TRUE)</f>
        <v>1</v>
      </c>
      <c r="JB10" s="36" t="b">
        <f>IF($B10&lt;&gt;"",IF(ISNUMBER('Таблица для заполнения'!CR10),ABS(ROUND('Таблица для заполнения'!CR10,0))='Таблица для заполнения'!CR10,FALSE),TRUE)</f>
        <v>1</v>
      </c>
      <c r="JC10" s="36" t="b">
        <f>IF($B10&lt;&gt;"",IF(ISNUMBER('Таблица для заполнения'!CS10),ABS(ROUND('Таблица для заполнения'!CS10,0))='Таблица для заполнения'!CS10,FALSE),TRUE)</f>
        <v>1</v>
      </c>
      <c r="JD10" s="36" t="b">
        <f>IF($B10&lt;&gt;"",IF(ISNUMBER('Таблица для заполнения'!CT10),ABS(ROUND('Таблица для заполнения'!CT10,0))='Таблица для заполнения'!CT10,FALSE),TRUE)</f>
        <v>1</v>
      </c>
      <c r="JE10" s="36" t="b">
        <f>IF($B10&lt;&gt;"",IF(ISNUMBER('Таблица для заполнения'!CU10),ABS(ROUND('Таблица для заполнения'!CU10,0))='Таблица для заполнения'!CU10,FALSE),TRUE)</f>
        <v>1</v>
      </c>
      <c r="JF10" s="36" t="b">
        <f>IF($B10&lt;&gt;"",IF(ISNUMBER('Таблица для заполнения'!CV10),ABS(ROUND('Таблица для заполнения'!CV10,0))='Таблица для заполнения'!CV10,FALSE),TRUE)</f>
        <v>1</v>
      </c>
      <c r="JG10" s="36" t="b">
        <f>IF($B10&lt;&gt;"",IF(ISNUMBER('Таблица для заполнения'!CW10),ABS(ROUND('Таблица для заполнения'!CW10,0))='Таблица для заполнения'!CW10,FALSE),TRUE)</f>
        <v>1</v>
      </c>
      <c r="JH10" s="36" t="b">
        <f>IF($B10&lt;&gt;"",IF(ISNUMBER('Таблица для заполнения'!CX10),ABS(ROUND('Таблица для заполнения'!CX10,0))='Таблица для заполнения'!CX10,FALSE),TRUE)</f>
        <v>1</v>
      </c>
      <c r="JI10" s="36" t="b">
        <f>IF($B10&lt;&gt;"",IF(ISNUMBER('Таблица для заполнения'!CY10),ABS(ROUND('Таблица для заполнения'!CY10,0))='Таблица для заполнения'!CY10,FALSE),TRUE)</f>
        <v>1</v>
      </c>
      <c r="JJ10" s="36" t="b">
        <f>IF($B10&lt;&gt;"",IF(ISNUMBER('Таблица для заполнения'!CZ10),ABS(ROUND('Таблица для заполнения'!CZ10,0))='Таблица для заполнения'!CZ10,FALSE),TRUE)</f>
        <v>1</v>
      </c>
      <c r="JK10" s="36" t="b">
        <f>IF($B10&lt;&gt;"",IF(ISNUMBER('Таблица для заполнения'!DA10),ABS(ROUND('Таблица для заполнения'!DA10,0))='Таблица для заполнения'!DA10,FALSE),TRUE)</f>
        <v>1</v>
      </c>
      <c r="JL10" s="36" t="b">
        <f>IF($B10&lt;&gt;"",IF(ISNUMBER('Таблица для заполнения'!DB10),ABS(ROUND('Таблица для заполнения'!DB10,0))='Таблица для заполнения'!DB10,FALSE),TRUE)</f>
        <v>1</v>
      </c>
      <c r="JM10" s="36" t="b">
        <f>IF($B10&lt;&gt;"",IF(ISNUMBER('Таблица для заполнения'!DC10),ABS(ROUND('Таблица для заполнения'!DC10,0))='Таблица для заполнения'!DC10,FALSE),TRUE)</f>
        <v>1</v>
      </c>
      <c r="JN10" s="36" t="b">
        <f>IF($B10&lt;&gt;"",IF(ISNUMBER('Таблица для заполнения'!DD10),ABS(ROUND('Таблица для заполнения'!DD10,0))='Таблица для заполнения'!DD10,FALSE),TRUE)</f>
        <v>1</v>
      </c>
      <c r="JO10" s="36" t="b">
        <f>IF($B10&lt;&gt;"",IF(ISNUMBER('Таблица для заполнения'!DE10),ABS(ROUND('Таблица для заполнения'!DE10,0))='Таблица для заполнения'!DE10,FALSE),TRUE)</f>
        <v>1</v>
      </c>
      <c r="JP10" s="36" t="b">
        <f>IF($B10&lt;&gt;"",IF(ISNUMBER('Таблица для заполнения'!DF10),ABS(ROUND('Таблица для заполнения'!DF10,0))='Таблица для заполнения'!DF10,FALSE),TRUE)</f>
        <v>1</v>
      </c>
      <c r="JQ10" s="36" t="b">
        <f>IF($B10&lt;&gt;"",IF(ISNUMBER('Таблица для заполнения'!DG10),ABS(ROUND('Таблица для заполнения'!DG10,0))='Таблица для заполнения'!DG10,FALSE),TRUE)</f>
        <v>1</v>
      </c>
      <c r="JR10" s="36" t="b">
        <f>IF($B10&lt;&gt;"",IF(ISNUMBER('Таблица для заполнения'!DH10),ABS(ROUND('Таблица для заполнения'!DH10,0))='Таблица для заполнения'!DH10,FALSE),TRUE)</f>
        <v>1</v>
      </c>
      <c r="JS10" s="36" t="b">
        <f>IF($B10&lt;&gt;"",IF(ISNUMBER('Таблица для заполнения'!DI10),ABS(ROUND('Таблица для заполнения'!DI10,0))='Таблица для заполнения'!DI10,FALSE),TRUE)</f>
        <v>1</v>
      </c>
      <c r="JT10" s="36" t="b">
        <f>IF($B10&lt;&gt;"",IF(ISNUMBER('Таблица для заполнения'!DJ10),ABS(ROUND('Таблица для заполнения'!DJ10,0))='Таблица для заполнения'!DJ10,FALSE),TRUE)</f>
        <v>1</v>
      </c>
      <c r="JU10" s="36" t="b">
        <f>IF($B10&lt;&gt;"",IF(ISNUMBER('Таблица для заполнения'!DK10),ABS(ROUND('Таблица для заполнения'!DK10,0))='Таблица для заполнения'!DK10,FALSE),TRUE)</f>
        <v>1</v>
      </c>
      <c r="JV10" s="36" t="b">
        <f>IF($B10&lt;&gt;"",IF(ISNUMBER('Таблица для заполнения'!DL10),ABS(ROUND('Таблица для заполнения'!DL10,0))='Таблица для заполнения'!DL10,FALSE),TRUE)</f>
        <v>1</v>
      </c>
      <c r="JW10" s="36" t="b">
        <f>IF($B10&lt;&gt;"",IF(ISNUMBER('Таблица для заполнения'!DM10),ABS(ROUND('Таблица для заполнения'!DM10,0))='Таблица для заполнения'!DM10,FALSE),TRUE)</f>
        <v>1</v>
      </c>
      <c r="JX10" s="36" t="b">
        <f>IF($B10&lt;&gt;"",IF(ISNUMBER('Таблица для заполнения'!DN10),ABS(ROUND('Таблица для заполнения'!DN10,0))='Таблица для заполнения'!DN10,FALSE),TRUE)</f>
        <v>1</v>
      </c>
      <c r="JY10" s="36" t="b">
        <f>IF($B10&lt;&gt;"",IF(ISNUMBER('Таблица для заполнения'!DO10),ABS(ROUND('Таблица для заполнения'!DO10,0))='Таблица для заполнения'!DO10,FALSE),TRUE)</f>
        <v>1</v>
      </c>
      <c r="JZ10" s="36" t="b">
        <f>IF($B10&lt;&gt;"",IF(ISNUMBER('Таблица для заполнения'!DP10),ABS(ROUND('Таблица для заполнения'!DP10,0))='Таблица для заполнения'!DP10,FALSE),TRUE)</f>
        <v>1</v>
      </c>
      <c r="KA10" s="36" t="b">
        <f>IF($B10&lt;&gt;"",IF(ISNUMBER('Таблица для заполнения'!DQ10),ABS(ROUND('Таблица для заполнения'!DQ10,0))='Таблица для заполнения'!DQ10,FALSE),TRUE)</f>
        <v>1</v>
      </c>
      <c r="KB10" s="36" t="b">
        <f>IF($B10&lt;&gt;"",IF(ISNUMBER('Таблица для заполнения'!DR10),ABS(ROUND('Таблица для заполнения'!DR10,0))='Таблица для заполнения'!DR10,FALSE),TRUE)</f>
        <v>1</v>
      </c>
      <c r="KC10" s="36" t="b">
        <f>IF($B10&lt;&gt;"",IF(ISNUMBER('Таблица для заполнения'!DS10),ABS(ROUND('Таблица для заполнения'!DS10,0))='Таблица для заполнения'!DS10,FALSE),TRUE)</f>
        <v>1</v>
      </c>
      <c r="KD10" s="36" t="b">
        <f>IF($B10&lt;&gt;"",IF(ISNUMBER('Таблица для заполнения'!DT10),ABS(ROUND('Таблица для заполнения'!DT10,0))='Таблица для заполнения'!DT10,FALSE),TRUE)</f>
        <v>1</v>
      </c>
      <c r="KE10" s="36" t="b">
        <f>IF($B10&lt;&gt;"",IF(ISNUMBER('Таблица для заполнения'!DU10),ABS(ROUND('Таблица для заполнения'!DU10,0))='Таблица для заполнения'!DU10,FALSE),TRUE)</f>
        <v>1</v>
      </c>
      <c r="KF10" s="36" t="b">
        <f>IF($B10&lt;&gt;"",IF(ISNUMBER('Таблица для заполнения'!DV10),ABS(ROUND('Таблица для заполнения'!DV10,0))='Таблица для заполнения'!DV10,FALSE),TRUE)</f>
        <v>1</v>
      </c>
      <c r="KG10" s="36" t="b">
        <f>IF($B10&lt;&gt;"",IF(ISNUMBER('Таблица для заполнения'!DW10),ABS(ROUND('Таблица для заполнения'!DW10,0))='Таблица для заполнения'!DW10,FALSE),TRUE)</f>
        <v>1</v>
      </c>
      <c r="KH10" s="36" t="b">
        <f>IF($B10&lt;&gt;"",IF(ISNUMBER('Таблица для заполнения'!DX10),ABS(ROUND('Таблица для заполнения'!DX10,0))='Таблица для заполнения'!DX10,FALSE),TRUE)</f>
        <v>1</v>
      </c>
      <c r="KI10" s="36" t="b">
        <f>IF($B10&lt;&gt;"",IF(ISNUMBER('Таблица для заполнения'!DY10),ABS(ROUND('Таблица для заполнения'!DY10,0))='Таблица для заполнения'!DY10,FALSE),TRUE)</f>
        <v>1</v>
      </c>
      <c r="KJ10" s="36" t="b">
        <f>IF($B10&lt;&gt;"",IF(ISNUMBER('Таблица для заполнения'!DZ10),ABS(ROUND('Таблица для заполнения'!DZ10,0))='Таблица для заполнения'!DZ10,FALSE),TRUE)</f>
        <v>1</v>
      </c>
      <c r="KK10" s="36" t="b">
        <f>IF($B10&lt;&gt;"",IF(ISNUMBER('Таблица для заполнения'!EA10),ABS(ROUND('Таблица для заполнения'!EA10,0))='Таблица для заполнения'!EA10,FALSE),TRUE)</f>
        <v>1</v>
      </c>
      <c r="KL10" s="36" t="b">
        <f>IF($B10&lt;&gt;"",IF(ISNUMBER('Таблица для заполнения'!EB10),ABS(ROUND('Таблица для заполнения'!EB10,0))='Таблица для заполнения'!EB10,FALSE),TRUE)</f>
        <v>1</v>
      </c>
      <c r="KM10" s="36" t="b">
        <f>IF($B10&lt;&gt;"",IF(ISNUMBER('Таблица для заполнения'!EC10),ABS(ROUND('Таблица для заполнения'!EC10,0))='Таблица для заполнения'!EC10,FALSE),TRUE)</f>
        <v>1</v>
      </c>
      <c r="KN10" s="36" t="b">
        <f>IF($B10&lt;&gt;"",IF(ISNUMBER('Таблица для заполнения'!ED10),ABS(ROUND('Таблица для заполнения'!ED10,0))='Таблица для заполнения'!ED10,FALSE),TRUE)</f>
        <v>1</v>
      </c>
      <c r="KO10" s="36" t="b">
        <f>IF($B10&lt;&gt;"",IF(ISNUMBER('Таблица для заполнения'!EE10),ABS(ROUND('Таблица для заполнения'!EE10,0))='Таблица для заполнения'!EE10,FALSE),TRUE)</f>
        <v>1</v>
      </c>
      <c r="KP10" s="36" t="b">
        <f>IF($B10&lt;&gt;"",IF(ISNUMBER('Таблица для заполнения'!EF10),ABS(ROUND('Таблица для заполнения'!EF10,0))='Таблица для заполнения'!EF10,FALSE),TRUE)</f>
        <v>1</v>
      </c>
      <c r="KQ10" s="36" t="b">
        <f>IF($B10&lt;&gt;"",IF(ISNUMBER('Таблица для заполнения'!EG10),ABS(ROUND('Таблица для заполнения'!EG10,0))='Таблица для заполнения'!EG10,FALSE),TRUE)</f>
        <v>1</v>
      </c>
      <c r="KR10" s="36" t="b">
        <f>IF($B10&lt;&gt;"",IF(ISNUMBER('Таблица для заполнения'!EH10),ABS(ROUND('Таблица для заполнения'!EH10,0))='Таблица для заполнения'!EH10,FALSE),TRUE)</f>
        <v>1</v>
      </c>
      <c r="KS10" s="36" t="b">
        <f>IF($B10&lt;&gt;"",IF(ISNUMBER('Таблица для заполнения'!EI10),ABS(ROUND('Таблица для заполнения'!EI10,0))='Таблица для заполнения'!EI10,FALSE),TRUE)</f>
        <v>1</v>
      </c>
      <c r="KT10" s="36" t="b">
        <f>IF($B10&lt;&gt;"",IF(ISNUMBER('Таблица для заполнения'!EJ10),ABS(ROUND('Таблица для заполнения'!EJ10,0))='Таблица для заполнения'!EJ10,FALSE),TRUE)</f>
        <v>1</v>
      </c>
      <c r="KU10" s="36" t="b">
        <f>IF($B10&lt;&gt;"",IF(ISNUMBER('Таблица для заполнения'!EK10),ABS(ROUND('Таблица для заполнения'!EK10,0))='Таблица для заполнения'!EK10,FALSE),TRUE)</f>
        <v>1</v>
      </c>
      <c r="KV10" s="36" t="b">
        <f>IF($B10&lt;&gt;"",IF(ISNUMBER('Таблица для заполнения'!EL10),ABS(ROUND('Таблица для заполнения'!EL10,0))='Таблица для заполнения'!EL10,FALSE),TRUE)</f>
        <v>1</v>
      </c>
      <c r="KW10" s="36" t="b">
        <f>IF($B10&lt;&gt;"",IF(ISNUMBER('Таблица для заполнения'!EM10),ABS(ROUND('Таблица для заполнения'!EM10,0))='Таблица для заполнения'!EM10,FALSE),TRUE)</f>
        <v>1</v>
      </c>
      <c r="KX10" s="36" t="b">
        <f>IF($B10&lt;&gt;"",IF(ISNUMBER('Таблица для заполнения'!EN10),ABS(ROUND('Таблица для заполнения'!EN10,0))='Таблица для заполнения'!EN10,FALSE),TRUE)</f>
        <v>1</v>
      </c>
      <c r="KY10" s="36" t="b">
        <f>IF($B10&lt;&gt;"",IF(ISNUMBER('Таблица для заполнения'!EO10),ABS(ROUND('Таблица для заполнения'!EO10,0))='Таблица для заполнения'!EO10,FALSE),TRUE)</f>
        <v>1</v>
      </c>
      <c r="KZ10" s="36" t="b">
        <f>IF($B10&lt;&gt;"",IF(ISNUMBER('Таблица для заполнения'!EP10),ABS(ROUND('Таблица для заполнения'!EP10,0))='Таблица для заполнения'!EP10,FALSE),TRUE)</f>
        <v>1</v>
      </c>
      <c r="LA10" s="36" t="b">
        <f>IF($B10&lt;&gt;"",IF(ISNUMBER('Таблица для заполнения'!EQ10),ABS(ROUND('Таблица для заполнения'!EQ10,0))='Таблица для заполнения'!EQ10,FALSE),TRUE)</f>
        <v>1</v>
      </c>
      <c r="LB10" s="36" t="b">
        <f>IF($B10&lt;&gt;"",IF(ISNUMBER('Таблица для заполнения'!ER10),ABS(ROUND('Таблица для заполнения'!ER10,0))='Таблица для заполнения'!ER10,FALSE),TRUE)</f>
        <v>1</v>
      </c>
      <c r="LC10" s="36" t="b">
        <f>IF($B10&lt;&gt;"",IF(ISNUMBER('Таблица для заполнения'!ES10),ABS(ROUND('Таблица для заполнения'!ES10,0))='Таблица для заполнения'!ES10,FALSE),TRUE)</f>
        <v>1</v>
      </c>
      <c r="LD10" s="36" t="b">
        <f>IF($B10&lt;&gt;"",IF(ISNUMBER('Таблица для заполнения'!ET10),ABS(ROUND('Таблица для заполнения'!ET10,0))='Таблица для заполнения'!ET10,FALSE),TRUE)</f>
        <v>1</v>
      </c>
      <c r="LE10" s="36" t="b">
        <f>IF($B10&lt;&gt;"",IF(ISNUMBER('Таблица для заполнения'!EU10),ABS(ROUND('Таблица для заполнения'!EU10,0))='Таблица для заполнения'!EU10,FALSE),TRUE)</f>
        <v>1</v>
      </c>
      <c r="LF10" s="36" t="b">
        <f>IF($B10&lt;&gt;"",IF(ISNUMBER('Таблица для заполнения'!EV10),ABS(ROUND('Таблица для заполнения'!EV10,0))='Таблица для заполнения'!EV10,FALSE),TRUE)</f>
        <v>1</v>
      </c>
      <c r="LG10" s="36" t="b">
        <f>IF($B10&lt;&gt;"",IF(ISNUMBER('Таблица для заполнения'!EW10),ABS(ROUND('Таблица для заполнения'!EW10,0))='Таблица для заполнения'!EW10,FALSE),TRUE)</f>
        <v>1</v>
      </c>
      <c r="LH10" s="36" t="b">
        <f>IF($B10&lt;&gt;"",IF(ISNUMBER('Таблица для заполнения'!EX10),ABS(ROUND('Таблица для заполнения'!EX10,0))='Таблица для заполнения'!EX10,FALSE),TRUE)</f>
        <v>1</v>
      </c>
      <c r="LI10" s="36" t="b">
        <f>IF($B10&lt;&gt;"",IF(ISNUMBER('Таблица для заполнения'!EY10),ABS(ROUND('Таблица для заполнения'!EY10,0))='Таблица для заполнения'!EY10,FALSE),TRUE)</f>
        <v>1</v>
      </c>
      <c r="LJ10" s="36" t="b">
        <f>IF($B10&lt;&gt;"",IF(ISNUMBER('Таблица для заполнения'!EZ10),ABS(ROUND('Таблица для заполнения'!EZ10,0))='Таблица для заполнения'!EZ10,FALSE),TRUE)</f>
        <v>1</v>
      </c>
      <c r="LK10" s="36" t="b">
        <f>IF($B10&lt;&gt;"",IF(ISNUMBER('Таблица для заполнения'!FA10),ABS(ROUND('Таблица для заполнения'!FA10,0))='Таблица для заполнения'!FA10,FALSE),TRUE)</f>
        <v>1</v>
      </c>
      <c r="LL10" s="36" t="b">
        <f>IF($B10&lt;&gt;"",IF(ISNUMBER('Таблица для заполнения'!FB10),ABS(ROUND('Таблица для заполнения'!FB10,0))='Таблица для заполнения'!FB10,FALSE),TRUE)</f>
        <v>1</v>
      </c>
      <c r="LM10" s="36" t="b">
        <f>IF($B10&lt;&gt;"",IF(ISNUMBER('Таблица для заполнения'!FC10),ABS(ROUND('Таблица для заполнения'!FC10,0))='Таблица для заполнения'!FC10,FALSE),TRUE)</f>
        <v>1</v>
      </c>
      <c r="LN10" s="36" t="b">
        <f>IF($B10&lt;&gt;"",IF(ISNUMBER('Таблица для заполнения'!FD10),ABS(ROUND('Таблица для заполнения'!FD10,0))='Таблица для заполнения'!FD10,FALSE),TRUE)</f>
        <v>1</v>
      </c>
      <c r="LO10" s="36" t="b">
        <f>IF($B10&lt;&gt;"",IF(ISNUMBER('Таблица для заполнения'!FE10),ABS(ROUND('Таблица для заполнения'!FE10,0))='Таблица для заполнения'!FE10,FALSE),TRUE)</f>
        <v>1</v>
      </c>
      <c r="LP10" s="36" t="b">
        <f>IF($B10&lt;&gt;"",IF(ISNUMBER('Таблица для заполнения'!FF10),ABS(ROUND('Таблица для заполнения'!FF10,0))='Таблица для заполнения'!FF10,FALSE),TRUE)</f>
        <v>1</v>
      </c>
      <c r="LQ10" s="36" t="b">
        <f>IF($B10&lt;&gt;"",IF(ISNUMBER('Таблица для заполнения'!FG10),ABS(ROUND('Таблица для заполнения'!FG10,0))='Таблица для заполнения'!FG10,FALSE),TRUE)</f>
        <v>1</v>
      </c>
      <c r="LR10" s="36" t="b">
        <f>IF($B10&lt;&gt;"",IF(ISNUMBER('Таблица для заполнения'!FH10),ABS(ROUND('Таблица для заполнения'!FH10,0))='Таблица для заполнения'!FH10,FALSE),TRUE)</f>
        <v>1</v>
      </c>
      <c r="LS10" s="36" t="b">
        <f>IF($B10&lt;&gt;"",IF(ISNUMBER('Таблица для заполнения'!FI10),ABS(ROUND('Таблица для заполнения'!FI10,0))='Таблица для заполнения'!FI10,FALSE),TRUE)</f>
        <v>1</v>
      </c>
      <c r="LT10" s="36" t="b">
        <f>IF($B10&lt;&gt;"",IF(ISNUMBER('Таблица для заполнения'!FJ10),ABS(ROUND('Таблица для заполнения'!FJ10,0))='Таблица для заполнения'!FJ10,FALSE),TRUE)</f>
        <v>1</v>
      </c>
      <c r="LU10" s="36" t="b">
        <f>IF($B10&lt;&gt;"",IF(ISNUMBER('Таблица для заполнения'!FK10),ABS(ROUND('Таблица для заполнения'!FK10,0))='Таблица для заполнения'!FK10,FALSE),TRUE)</f>
        <v>1</v>
      </c>
      <c r="LV10" s="36" t="b">
        <f>IF($B10&lt;&gt;"",IF(ISNUMBER('Таблица для заполнения'!FL10),ABS(ROUND('Таблица для заполнения'!FL10,0))='Таблица для заполнения'!FL10,FALSE),TRUE)</f>
        <v>1</v>
      </c>
      <c r="LW10" s="36" t="b">
        <f>IF($B10&lt;&gt;"",IF(ISNUMBER('Таблица для заполнения'!FM10),ABS(ROUND('Таблица для заполнения'!FM10,0))='Таблица для заполнения'!FM10,FALSE),TRUE)</f>
        <v>1</v>
      </c>
      <c r="LX10" s="36" t="b">
        <f>IF($B10&lt;&gt;"",IF(ISNUMBER('Таблица для заполнения'!FN10),ABS(ROUND('Таблица для заполнения'!FN10,0))='Таблица для заполнения'!FN10,FALSE),TRUE)</f>
        <v>1</v>
      </c>
      <c r="LY10" s="36" t="b">
        <f>IF($B10&lt;&gt;"",IF(ISNUMBER('Таблица для заполнения'!FO10),ABS(ROUND('Таблица для заполнения'!FO10,0))='Таблица для заполнения'!FO10,FALSE),TRUE)</f>
        <v>1</v>
      </c>
      <c r="LZ10" s="36" t="b">
        <f>IF($B10&lt;&gt;"",IF(ISNUMBER('Таблица для заполнения'!FP10),ABS(ROUND('Таблица для заполнения'!FP10,0))='Таблица для заполнения'!FP10,FALSE),TRUE)</f>
        <v>1</v>
      </c>
      <c r="MA10" s="36" t="b">
        <f>IF($B10&lt;&gt;"",IF(ISNUMBER('Таблица для заполнения'!FQ10),ABS(ROUND('Таблица для заполнения'!FQ10,0))='Таблица для заполнения'!FQ10,FALSE),TRUE)</f>
        <v>1</v>
      </c>
      <c r="MB10" s="36" t="b">
        <f>IF($B10&lt;&gt;"",IF(ISNUMBER('Таблица для заполнения'!FR10),ABS(ROUND('Таблица для заполнения'!FR10,0))='Таблица для заполнения'!FR10,FALSE),TRUE)</f>
        <v>1</v>
      </c>
      <c r="MC10" s="36" t="b">
        <f>IF($B10&lt;&gt;"",IF(ISNUMBER('Таблица для заполнения'!FS10),ABS(ROUND('Таблица для заполнения'!FS10,0))='Таблица для заполнения'!FS10,FALSE),TRUE)</f>
        <v>1</v>
      </c>
      <c r="MD10" s="36" t="b">
        <f>IF($B10&lt;&gt;"",IF(ISNUMBER('Таблица для заполнения'!FT10),ABS(ROUND('Таблица для заполнения'!FT10,0))='Таблица для заполнения'!FT10,FALSE),TRUE)</f>
        <v>1</v>
      </c>
      <c r="ME10" s="36" t="b">
        <f>IF($B10&lt;&gt;"",IF(ISNUMBER('Таблица для заполнения'!FU10),ABS(ROUND('Таблица для заполнения'!FU10,0))='Таблица для заполнения'!FU10,FALSE),TRUE)</f>
        <v>1</v>
      </c>
      <c r="MF10" s="36" t="b">
        <f>IF($B10&lt;&gt;"",IF(ISNUMBER('Таблица для заполнения'!FV10),ABS(ROUND('Таблица для заполнения'!FV10,0))='Таблица для заполнения'!FV10,FALSE),TRUE)</f>
        <v>1</v>
      </c>
      <c r="MG10" s="36" t="b">
        <f>IF($B10&lt;&gt;"",IF(ISNUMBER('Таблица для заполнения'!FW10),ABS(ROUND('Таблица для заполнения'!FW10,0))='Таблица для заполнения'!FW10,FALSE),TRUE)</f>
        <v>1</v>
      </c>
      <c r="MH10" s="36" t="b">
        <f>IF($B10&lt;&gt;"",IF(ISNUMBER('Таблица для заполнения'!FX10),ABS(ROUND('Таблица для заполнения'!FX10,0))='Таблица для заполнения'!FX10,FALSE),TRUE)</f>
        <v>1</v>
      </c>
      <c r="MI10" s="36" t="b">
        <f>IF($B10&lt;&gt;"",IF(ISNUMBER('Таблица для заполнения'!FY10),ABS(ROUND('Таблица для заполнения'!FY10,0))='Таблица для заполнения'!FY10,FALSE),TRUE)</f>
        <v>1</v>
      </c>
      <c r="MJ10" s="36" t="b">
        <f>IF($B10&lt;&gt;"",IF(ISNUMBER('Таблица для заполнения'!FZ10),ABS(ROUND('Таблица для заполнения'!FZ10,0))='Таблица для заполнения'!FZ10,FALSE),TRUE)</f>
        <v>1</v>
      </c>
      <c r="MK10" s="36" t="b">
        <f>IF($B10&lt;&gt;"",IF(ISNUMBER('Таблица для заполнения'!GA10),ABS(ROUND('Таблица для заполнения'!GA10,0))='Таблица для заполнения'!GA10,FALSE),TRUE)</f>
        <v>1</v>
      </c>
      <c r="ML10" s="36" t="b">
        <f>IF($B10&lt;&gt;"",IF(ISNUMBER('Таблица для заполнения'!GB10),ABS(ROUND('Таблица для заполнения'!GB10,0))='Таблица для заполнения'!GB10,FALSE),TRUE)</f>
        <v>1</v>
      </c>
      <c r="MM10" s="36" t="b">
        <f>IF($B10&lt;&gt;"",IF(ISNUMBER('Таблица для заполнения'!GC10),ABS(ROUND('Таблица для заполнения'!GC10,0))='Таблица для заполнения'!GC10,FALSE),TRUE)</f>
        <v>1</v>
      </c>
      <c r="MN10" s="36" t="b">
        <f>IF($B10&lt;&gt;"",IF(ISNUMBER('Таблица для заполнения'!GD10),ABS(ROUND('Таблица для заполнения'!GD10,0))='Таблица для заполнения'!GD10,FALSE),TRUE)</f>
        <v>1</v>
      </c>
      <c r="MO10" s="36" t="b">
        <f>IF($B10&lt;&gt;"",IF(ISNUMBER('Таблица для заполнения'!GE10),ABS(ROUND('Таблица для заполнения'!GE10,0))='Таблица для заполнения'!GE10,FALSE),TRUE)</f>
        <v>1</v>
      </c>
      <c r="MP10" s="36" t="b">
        <f>IF($B10&lt;&gt;"",IF(ISNUMBER('Таблица для заполнения'!GF10),ABS(ROUND('Таблица для заполнения'!GF10,1))='Таблица для заполнения'!GF10,FALSE),TRUE)</f>
        <v>1</v>
      </c>
      <c r="MQ10" s="36" t="b">
        <f>IF($B10&lt;&gt;"",IF(ISNUMBER('Таблица для заполнения'!GG10),ABS(ROUND('Таблица для заполнения'!GG10,1))='Таблица для заполнения'!GG10,FALSE),TRUE)</f>
        <v>1</v>
      </c>
      <c r="MR10" s="36" t="b">
        <f>IF($B10&lt;&gt;"",IF(ISNUMBER('Таблица для заполнения'!GH10),ABS(ROUND('Таблица для заполнения'!GH10,1))='Таблица для заполнения'!GH10,FALSE),TRUE)</f>
        <v>1</v>
      </c>
      <c r="MS10" s="36" t="b">
        <f>IF($B10&lt;&gt;"",IF(ISNUMBER('Таблица для заполнения'!GI10),ABS(ROUND('Таблица для заполнения'!GI10,1))='Таблица для заполнения'!GI10,FALSE),TRUE)</f>
        <v>1</v>
      </c>
      <c r="MT10" s="36" t="b">
        <f>IF($B10&lt;&gt;"",IF(ISNUMBER('Таблица для заполнения'!GJ10),ABS(ROUND('Таблица для заполнения'!GJ10,1))='Таблица для заполнения'!GJ10,FALSE),TRUE)</f>
        <v>1</v>
      </c>
      <c r="MU10" s="36" t="b">
        <f>IF($B10&lt;&gt;"",IF(ISNUMBER('Таблица для заполнения'!GK10),ABS(ROUND('Таблица для заполнения'!GK10,1))='Таблица для заполнения'!GK10,FALSE),TRUE)</f>
        <v>1</v>
      </c>
      <c r="MV10" s="36" t="b">
        <f>IF($B10&lt;&gt;"",IF(ISNUMBER('Таблица для заполнения'!GL10),ABS(ROUND('Таблица для заполнения'!GL10,1))='Таблица для заполнения'!GL10,FALSE),TRUE)</f>
        <v>1</v>
      </c>
      <c r="MW10" s="36" t="b">
        <f>IF($B10&lt;&gt;"",IF(ISNUMBER('Таблица для заполнения'!GM10),ABS(ROUND('Таблица для заполнения'!GM10,1))='Таблица для заполнения'!GM10,FALSE),TRUE)</f>
        <v>1</v>
      </c>
      <c r="MX10" s="36" t="b">
        <f>IF($B10&lt;&gt;"",IF(ISNUMBER('Таблица для заполнения'!GN10),ABS(ROUND('Таблица для заполнения'!GN10,1))='Таблица для заполнения'!GN10,FALSE),TRUE)</f>
        <v>1</v>
      </c>
      <c r="MY10" s="36" t="b">
        <f>IF($B10&lt;&gt;"",IF(ISNUMBER('Таблица для заполнения'!GO10),ABS(ROUND('Таблица для заполнения'!GO10,1))='Таблица для заполнения'!GO10,FALSE),TRUE)</f>
        <v>1</v>
      </c>
      <c r="MZ10" s="36" t="b">
        <f>IF($B10&lt;&gt;"",IF(ISNUMBER('Таблица для заполнения'!GP10),ABS(ROUND('Таблица для заполнения'!GP10,1))='Таблица для заполнения'!GP10,FALSE),TRUE)</f>
        <v>1</v>
      </c>
      <c r="NA10" s="36" t="b">
        <f>IF($B10&lt;&gt;"",IF(ISNUMBER('Таблица для заполнения'!GQ10),ABS(ROUND('Таблица для заполнения'!GQ10,1))='Таблица для заполнения'!GQ10,FALSE),TRUE)</f>
        <v>1</v>
      </c>
      <c r="NB10" s="36" t="b">
        <f>IF($B10&lt;&gt;"",IF(ISNUMBER('Таблица для заполнения'!GR10),ABS(ROUND('Таблица для заполнения'!GR10,1))='Таблица для заполнения'!GR10,FALSE),TRUE)</f>
        <v>1</v>
      </c>
      <c r="NC10" s="36" t="b">
        <f>IF($B10&lt;&gt;"",IF(ISNUMBER('Таблица для заполнения'!GS10),ABS(ROUND('Таблица для заполнения'!GS10,1))='Таблица для заполнения'!GS10,FALSE),TRUE)</f>
        <v>1</v>
      </c>
      <c r="ND10" s="36" t="b">
        <f>IF($B10&lt;&gt;"",IF(ISNUMBER('Таблица для заполнения'!GT10),ABS(ROUND('Таблица для заполнения'!GT10,1))='Таблица для заполнения'!GT10,FALSE),TRUE)</f>
        <v>1</v>
      </c>
      <c r="NE10" s="36" t="b">
        <f>IF($B10&lt;&gt;"",IF(ISNUMBER('Таблица для заполнения'!GU10),ABS(ROUND('Таблица для заполнения'!GU10,1))='Таблица для заполнения'!GU10,FALSE),TRUE)</f>
        <v>1</v>
      </c>
      <c r="NF10" s="36" t="b">
        <f>IF($B10&lt;&gt;"",IF(ISNUMBER('Таблица для заполнения'!GV10),ABS(ROUND('Таблица для заполнения'!GV10,1))='Таблица для заполнения'!GV10,FALSE),TRUE)</f>
        <v>1</v>
      </c>
      <c r="NG10" s="36" t="b">
        <f>IF($B10&lt;&gt;"",IF(ISNUMBER('Таблица для заполнения'!GW10),ABS(ROUND('Таблица для заполнения'!GW10,1))='Таблица для заполнения'!GW10,FALSE),TRUE)</f>
        <v>1</v>
      </c>
      <c r="NH10" s="36" t="b">
        <f>IF($B10&lt;&gt;"",IF(ISNUMBER('Таблица для заполнения'!GX10),ABS(ROUND('Таблица для заполнения'!GX10,1))='Таблица для заполнения'!GX10,FALSE),TRUE)</f>
        <v>1</v>
      </c>
      <c r="NI10" s="38" t="b">
        <f>IF($B10&lt;&gt;"",IF(ISNUMBER('Таблица для заполнения'!GY10),ABS(ROUND('Таблица для заполнения'!GY10,1))='Таблица для заполнения'!GY10,FALSE),TRUE)</f>
        <v>1</v>
      </c>
    </row>
    <row r="11" spans="1:373" ht="44.25" customHeight="1" thickBot="1" x14ac:dyDescent="0.3">
      <c r="A11" s="116">
        <v>4</v>
      </c>
      <c r="B11" s="17" t="str">
        <f>IF('Таблица для заполнения'!B11=0,"",'Таблица для заполнения'!B11)</f>
        <v>муниципальное казенное учреждение культуры "Центр культурно-досуговой деятельности Охотского муниципального района Хабаровского края"</v>
      </c>
      <c r="C11" s="35" t="b">
        <f t="shared" si="0"/>
        <v>1</v>
      </c>
      <c r="D11" s="35" t="b">
        <f>'Таблица для заполнения'!F11&lt;='Таблица для заполнения'!E11</f>
        <v>1</v>
      </c>
      <c r="E11" s="119" t="b">
        <f>'Таблица для заполнения'!G11&lt;='Таблица для заполнения'!E11</f>
        <v>1</v>
      </c>
      <c r="F11" s="36" t="b">
        <f>'Таблица для заполнения'!H11&lt;='Таблица для заполнения'!E11</f>
        <v>1</v>
      </c>
      <c r="G11" s="36" t="b">
        <f>'Таблица для заполнения'!I11&lt;='Таблица для заполнения'!E11</f>
        <v>1</v>
      </c>
      <c r="H11" s="36" t="b">
        <f>'Таблица для заполнения'!E11&gt;='Таблица для заполнения'!J11+'Таблица для заполнения'!K11</f>
        <v>1</v>
      </c>
      <c r="I11" s="36" t="b">
        <f>'Таблица для заполнения'!E11='Таблица для заполнения'!L11+'Таблица для заполнения'!M11+'Таблица для заполнения'!N11</f>
        <v>1</v>
      </c>
      <c r="J11" s="36" t="b">
        <f>'Таблица для заполнения'!M11&lt;='Таблица для заполнения'!R11</f>
        <v>1</v>
      </c>
      <c r="K11" s="36" t="b">
        <f>'Таблица для заполнения'!O11&gt;='Таблица для заполнения'!E11</f>
        <v>1</v>
      </c>
      <c r="L11" s="36" t="b">
        <f>'Таблица для заполнения'!O11&gt;='Таблица для заполнения'!P11+'Таблица для заполнения'!Q11</f>
        <v>1</v>
      </c>
      <c r="M11" s="36" t="b">
        <f>'Таблица для заполнения'!R11&lt;='Таблица для заполнения'!O11</f>
        <v>1</v>
      </c>
      <c r="N11" s="36" t="b">
        <f>'Таблица для заполнения'!O11&gt;='Таблица для заполнения'!S11+'Таблица для заполнения'!U11</f>
        <v>1</v>
      </c>
      <c r="O11" s="36" t="b">
        <f>OR(AND('Таблица для заполнения'!S11&gt;0,'Таблица для заполнения'!T11&gt;0),AND('Таблица для заполнения'!S11=0,'Таблица для заполнения'!T11=0))</f>
        <v>1</v>
      </c>
      <c r="P11" s="36" t="b">
        <f>OR(AND('Таблица для заполнения'!U11&gt;0,'Таблица для заполнения'!V11&gt;0),AND('Таблица для заполнения'!U11=0,'Таблица для заполнения'!V11=0))</f>
        <v>1</v>
      </c>
      <c r="Q11" s="36" t="b">
        <f>'Таблица для заполнения'!W11&lt;='Таблица для заполнения'!U11</f>
        <v>1</v>
      </c>
      <c r="R11" s="36" t="b">
        <f>'Таблица для заполнения'!V11&gt;='Таблица для заполнения'!X11+'Таблица для заполнения'!Y11</f>
        <v>1</v>
      </c>
      <c r="S11" s="36" t="b">
        <f>'Таблица для заполнения'!AB11&lt;='Таблица для заполнения'!AA11</f>
        <v>1</v>
      </c>
      <c r="T11" s="36" t="b">
        <f>'Таблица для заполнения'!AD11&lt;='Таблица для заполнения'!AC11</f>
        <v>1</v>
      </c>
      <c r="U11" s="36" t="b">
        <f>OR('Таблица для заполнения'!AA11=0,'Таблица для заполнения'!AA11=1)</f>
        <v>1</v>
      </c>
      <c r="V11" s="36" t="b">
        <f>OR('Таблица для заполнения'!AB11=0,'Таблица для заполнения'!AB11=1)</f>
        <v>1</v>
      </c>
      <c r="W11" s="36" t="b">
        <f>OR('Таблица для заполнения'!AC11=0,'Таблица для заполнения'!AC11=1)</f>
        <v>1</v>
      </c>
      <c r="X11" s="36" t="b">
        <f>OR('Таблица для заполнения'!AD11=0,'Таблица для заполнения'!AD11=1)</f>
        <v>1</v>
      </c>
      <c r="Y11" s="36" t="b">
        <f>'Таблица для заполнения'!AG11&lt;='Таблица для заполнения'!AF11</f>
        <v>1</v>
      </c>
      <c r="Z11" s="36" t="b">
        <f>'Таблица для заполнения'!AI11&lt;='Таблица для заполнения'!AH11</f>
        <v>1</v>
      </c>
      <c r="AA11" s="36" t="b">
        <f>'Таблица для заполнения'!AJ11='Таблица для заполнения'!AM11+'Таблица для заполнения'!AO11</f>
        <v>1</v>
      </c>
      <c r="AB11" s="36" t="b">
        <f>'Таблица для заполнения'!AJ11&gt;='Таблица для заполнения'!AK11+'Таблица для заполнения'!AL11</f>
        <v>1</v>
      </c>
      <c r="AC11" s="36" t="b">
        <f>'Таблица для заполнения'!AN11&lt;='Таблица для заполнения'!AJ11</f>
        <v>1</v>
      </c>
      <c r="AD11" s="36" t="b">
        <f>OR(AND('Таблица для заполнения'!AO11='Таблица для заполнения'!AJ11,AND('Таблица для заполнения'!AK11='Таблица для заполнения'!AP11,'Таблица для заполнения'!AL11='Таблица для заполнения'!AQ11)),'Таблица для заполнения'!AO11&lt;'Таблица для заполнения'!AJ11)</f>
        <v>1</v>
      </c>
      <c r="AE11" s="36" t="b">
        <f>OR(AND('Таблица для заполнения'!AJ11='Таблица для заполнения'!AO11,'Таблица для заполнения'!CM11='Таблица для заполнения'!CR11),AND('Таблица для заполнения'!AJ11&gt;'Таблица для заполнения'!AO11,'Таблица для заполнения'!CM11&gt;'Таблица для заполнения'!CR11))</f>
        <v>1</v>
      </c>
      <c r="AF11" s="36" t="b">
        <f>OR(AND('Таблица для заполнения'!AO11='Таблица для заполнения'!AR11,'Таблица для заполнения'!CR11='Таблица для заполнения'!CU11),AND('Таблица для заполнения'!AO11&gt;'Таблица для заполнения'!AR11,'Таблица для заполнения'!CR11&gt;'Таблица для заполнения'!CU11))</f>
        <v>1</v>
      </c>
      <c r="AG11" s="36" t="b">
        <f>'Таблица для заполнения'!AP11&lt;='Таблица для заполнения'!AK11</f>
        <v>1</v>
      </c>
      <c r="AH11" s="36" t="b">
        <f>'Таблица для заполнения'!AO11&gt;='Таблица для заполнения'!AP11+'Таблица для заполнения'!AQ11</f>
        <v>1</v>
      </c>
      <c r="AI11" s="36" t="b">
        <f>'Таблица для заполнения'!AM11&gt;=('Таблица для заполнения'!AK11+'Таблица для заполнения'!AL11)-('Таблица для заполнения'!AP11+'Таблица для заполнения'!AQ11)</f>
        <v>1</v>
      </c>
      <c r="AJ11" s="36" t="b">
        <f>'Таблица для заполнения'!AQ11&lt;='Таблица для заполнения'!AL11</f>
        <v>1</v>
      </c>
      <c r="AK11" s="36" t="b">
        <f>'Таблица для заполнения'!AO11&gt;='Таблица для заполнения'!AR11+'Таблица для заполнения'!AV11+'Таблица для заполнения'!AW11</f>
        <v>1</v>
      </c>
      <c r="AL11" s="36" t="b">
        <f>OR(AND('Таблица для заполнения'!AR11='Таблица для заполнения'!AO11,AND('Таблица для заполнения'!AP11='Таблица для заполнения'!AS11,'Таблица для заполнения'!AQ11='Таблица для заполнения'!AT11)),'Таблица для заполнения'!AR11&lt;'Таблица для заполнения'!AO11)</f>
        <v>1</v>
      </c>
      <c r="AM11" s="36" t="b">
        <f>'Таблица для заполнения'!AS11&lt;='Таблица для заполнения'!AP11</f>
        <v>1</v>
      </c>
      <c r="AN11" s="36" t="b">
        <f>'Таблица для заполнения'!AR11&gt;='Таблица для заполнения'!AS11+'Таблица для заполнения'!AT11</f>
        <v>1</v>
      </c>
      <c r="AO11" s="36" t="b">
        <f>('Таблица для заполнения'!AO11-'Таблица для заполнения'!AR11)&gt;=('Таблица для заполнения'!AP11+'Таблица для заполнения'!AQ11)-('Таблица для заполнения'!AS11+'Таблица для заполнения'!AT11)</f>
        <v>1</v>
      </c>
      <c r="AP11" s="36" t="b">
        <f>'Таблица для заполнения'!AT11&lt;='Таблица для заполнения'!AQ11</f>
        <v>1</v>
      </c>
      <c r="AQ11" s="36" t="b">
        <f>'Таблица для заполнения'!AU11&lt;='Таблица для заполнения'!AR11</f>
        <v>1</v>
      </c>
      <c r="AR11" s="36" t="b">
        <f>'Таблица для заполнения'!AR11='Таблица для заполнения'!AX11+'Таблица для заполнения'!BF11+'Таблица для заполнения'!BK11+'Таблица для заполнения'!BV11+'Таблица для заполнения'!CA11+'Таблица для заполнения'!CB11+'Таблица для заполнения'!CC11+'Таблица для заполнения'!CD11+'Таблица для заполнения'!CE11+'Таблица для заполнения'!CF11</f>
        <v>1</v>
      </c>
      <c r="AS11" s="36" t="b">
        <f>'Таблица для заполнения'!AX11&gt;='Таблица для заполнения'!AY11+'Таблица для заполнения'!BB11+'Таблица для заполнения'!BE11</f>
        <v>1</v>
      </c>
      <c r="AT11" s="36" t="b">
        <f>'Таблица для заполнения'!AY11='Таблица для заполнения'!AZ11+'Таблица для заполнения'!BA11</f>
        <v>1</v>
      </c>
      <c r="AU11" s="36" t="b">
        <f>'Таблица для заполнения'!BB11='Таблица для заполнения'!BC11+'Таблица для заполнения'!BD11</f>
        <v>1</v>
      </c>
      <c r="AV11" s="36" t="b">
        <f>'Таблица для заполнения'!BF11&gt;='Таблица для заполнения'!BG11+'Таблица для заполнения'!BH11+'Таблица для заполнения'!BI11+'Таблица для заполнения'!BJ11</f>
        <v>1</v>
      </c>
      <c r="AW11" s="36" t="b">
        <f>'Таблица для заполнения'!BK11&gt;='Таблица для заполнения'!BL11+'Таблица для заполнения'!BQ11</f>
        <v>1</v>
      </c>
      <c r="AX11" s="36" t="b">
        <f>'Таблица для заполнения'!BL11&gt;='Таблица для заполнения'!BM11+'Таблица для заполнения'!BN11+'Таблица для заполнения'!BO11+'Таблица для заполнения'!BP11</f>
        <v>1</v>
      </c>
      <c r="AY11" s="36" t="b">
        <f>'Таблица для заполнения'!BQ11&gt;='Таблица для заполнения'!BR11+'Таблица для заполнения'!BS11+'Таблица для заполнения'!BT11+'Таблица для заполнения'!BU11</f>
        <v>1</v>
      </c>
      <c r="AZ11" s="36" t="b">
        <f>'Таблица для заполнения'!BV11&gt;='Таблица для заполнения'!BW11+'Таблица для заполнения'!BX11+'Таблица для заполнения'!BY11+'Таблица для заполнения'!BZ11</f>
        <v>1</v>
      </c>
      <c r="BA11" s="36" t="b">
        <f>'Таблица для заполнения'!CG11+'Таблица для заполнения'!CH11&lt;='Таблица для заполнения'!AO11</f>
        <v>1</v>
      </c>
      <c r="BB11" s="36" t="b">
        <f>'Таблица для заполнения'!CI11&lt;='Таблица для заполнения'!AO11</f>
        <v>1</v>
      </c>
      <c r="BC11" s="36" t="b">
        <f>'Таблица для заполнения'!CJ11&lt;='Таблица для заполнения'!AO11</f>
        <v>1</v>
      </c>
      <c r="BD11" s="36" t="b">
        <f>'Таблица для заполнения'!CK11&lt;='Таблица для заполнения'!AO11</f>
        <v>1</v>
      </c>
      <c r="BE11" s="36" t="b">
        <f>'Таблица для заполнения'!CL11&lt;='Таблица для заполнения'!AO11</f>
        <v>1</v>
      </c>
      <c r="BF11" s="36" t="b">
        <f>'Таблица для заполнения'!CM11='Таблица для заполнения'!CP11+'Таблица для заполнения'!CR11</f>
        <v>1</v>
      </c>
      <c r="BG11" s="36" t="b">
        <f>'Таблица для заполнения'!CM11&gt;='Таблица для заполнения'!CN11+'Таблица для заполнения'!CO11</f>
        <v>1</v>
      </c>
      <c r="BH11" s="36" t="b">
        <f>'Таблица для заполнения'!CQ11&lt;='Таблица для заполнения'!CM11</f>
        <v>1</v>
      </c>
      <c r="BI11" s="36" t="b">
        <f>OR(AND('Таблица для заполнения'!CR11='Таблица для заполнения'!CM11,AND('Таблица для заполнения'!CN11='Таблица для заполнения'!CS11,'Таблица для заполнения'!CO11='Таблица для заполнения'!CT11)),'Таблица для заполнения'!CR11&lt;'Таблица для заполнения'!CM11)</f>
        <v>1</v>
      </c>
      <c r="BJ11" s="36" t="b">
        <f>'Таблица для заполнения'!CS11&lt;='Таблица для заполнения'!CN11</f>
        <v>1</v>
      </c>
      <c r="BK11" s="36" t="b">
        <f>'Таблица для заполнения'!CR11&gt;='Таблица для заполнения'!CS11+'Таблица для заполнения'!CT11</f>
        <v>1</v>
      </c>
      <c r="BL11" s="36" t="b">
        <f>'Таблица для заполнения'!CP11&gt;=('Таблица для заполнения'!CN11+'Таблица для заполнения'!CO11)-('Таблица для заполнения'!CS11+'Таблица для заполнения'!CT11)</f>
        <v>1</v>
      </c>
      <c r="BM11" s="36" t="b">
        <f>'Таблица для заполнения'!CT11&lt;='Таблица для заполнения'!CO11</f>
        <v>1</v>
      </c>
      <c r="BN11" s="36" t="b">
        <f>'Таблица для заполнения'!CR11&gt;='Таблица для заполнения'!CU11+'Таблица для заполнения'!CY11+'Таблица для заполнения'!CZ11</f>
        <v>1</v>
      </c>
      <c r="BO11" s="36" t="b">
        <f>OR(AND('Таблица для заполнения'!CU11='Таблица для заполнения'!CR11,AND('Таблица для заполнения'!CS11='Таблица для заполнения'!CV11,'Таблица для заполнения'!CT11='Таблица для заполнения'!CW11)),'Таблица для заполнения'!CU11&lt;'Таблица для заполнения'!CR11)</f>
        <v>1</v>
      </c>
      <c r="BP11" s="36" t="b">
        <f>'Таблица для заполнения'!CV11&lt;='Таблица для заполнения'!CS11</f>
        <v>1</v>
      </c>
      <c r="BQ11" s="36" t="b">
        <f>'Таблица для заполнения'!CU11&gt;='Таблица для заполнения'!CV11+'Таблица для заполнения'!CW11</f>
        <v>1</v>
      </c>
      <c r="BR11" s="36" t="b">
        <f>'Таблица для заполнения'!CR11-'Таблица для заполнения'!CU11&gt;=('Таблица для заполнения'!CS11+'Таблица для заполнения'!CT11)-('Таблица для заполнения'!CV11+'Таблица для заполнения'!CW11)</f>
        <v>1</v>
      </c>
      <c r="BS11" s="36" t="b">
        <f>'Таблица для заполнения'!CW11&lt;='Таблица для заполнения'!CT11</f>
        <v>1</v>
      </c>
      <c r="BT11" s="36" t="b">
        <f>'Таблица для заполнения'!CX11&lt;='Таблица для заполнения'!CU11</f>
        <v>1</v>
      </c>
      <c r="BU11" s="36" t="b">
        <f>'Таблица для заполнения'!CU11='Таблица для заполнения'!DA11+'Таблица для заполнения'!DI11+'Таблица для заполнения'!DN11+'Таблица для заполнения'!DY11+'Таблица для заполнения'!ED11+'Таблица для заполнения'!EE11+'Таблица для заполнения'!EF11+'Таблица для заполнения'!EG11+'Таблица для заполнения'!EH11+'Таблица для заполнения'!EI11</f>
        <v>1</v>
      </c>
      <c r="BV11" s="36" t="b">
        <f>'Таблица для заполнения'!DA11&gt;='Таблица для заполнения'!DB11+'Таблица для заполнения'!DE11+'Таблица для заполнения'!DH11</f>
        <v>1</v>
      </c>
      <c r="BW11" s="36" t="b">
        <f>'Таблица для заполнения'!DB11='Таблица для заполнения'!DC11+'Таблица для заполнения'!DD11</f>
        <v>1</v>
      </c>
      <c r="BX11" s="36" t="b">
        <f>'Таблица для заполнения'!DE11='Таблица для заполнения'!DF11+'Таблица для заполнения'!DG11</f>
        <v>1</v>
      </c>
      <c r="BY11" s="36" t="b">
        <f>'Таблица для заполнения'!DI11&gt;='Таблица для заполнения'!DJ11+'Таблица для заполнения'!DK11+'Таблица для заполнения'!DL11+'Таблица для заполнения'!DM11</f>
        <v>1</v>
      </c>
      <c r="BZ11" s="36" t="b">
        <f>'Таблица для заполнения'!DN11&gt;='Таблица для заполнения'!DO11+'Таблица для заполнения'!DT11</f>
        <v>1</v>
      </c>
      <c r="CA11" s="36" t="b">
        <f>'Таблица для заполнения'!DO11&gt;='Таблица для заполнения'!DP11+'Таблица для заполнения'!DQ11+'Таблица для заполнения'!DR11+'Таблица для заполнения'!DS11</f>
        <v>1</v>
      </c>
      <c r="CB11" s="36" t="b">
        <f>'Таблица для заполнения'!DT11&gt;='Таблица для заполнения'!DU11+'Таблица для заполнения'!DV11+'Таблица для заполнения'!DW11+'Таблица для заполнения'!DX11</f>
        <v>1</v>
      </c>
      <c r="CC11" s="36" t="b">
        <f>'Таблица для заполнения'!DY11&gt;='Таблица для заполнения'!DZ11+'Таблица для заполнения'!EA11+'Таблица для заполнения'!EB11+'Таблица для заполнения'!EC11</f>
        <v>1</v>
      </c>
      <c r="CD11" s="36" t="b">
        <f>'Таблица для заполнения'!EJ11+'Таблица для заполнения'!EK11&lt;='Таблица для заполнения'!CR11</f>
        <v>1</v>
      </c>
      <c r="CE11" s="36" t="b">
        <f>'Таблица для заполнения'!EL11&lt;='Таблица для заполнения'!CR11</f>
        <v>1</v>
      </c>
      <c r="CF11" s="36" t="b">
        <f>'Таблица для заполнения'!EM11&lt;='Таблица для заполнения'!CR11</f>
        <v>1</v>
      </c>
      <c r="CG11" s="36" t="b">
        <f>'Таблица для заполнения'!EN11&lt;='Таблица для заполнения'!CR11</f>
        <v>1</v>
      </c>
      <c r="CH11" s="36" t="b">
        <f>'Таблица для заполнения'!EO11&lt;='Таблица для заполнения'!CR11</f>
        <v>1</v>
      </c>
      <c r="CI11" s="36" t="b">
        <f>OR(AND('Таблица для заполнения'!AJ11='Таблица для заполнения'!AK11+'Таблица для заполнения'!AL11,'Таблица для заполнения'!CM11='Таблица для заполнения'!CN11+'Таблица для заполнения'!CO11),AND('Таблица для заполнения'!AJ11&gt;'Таблица для заполнения'!AK11+'Таблица для заполнения'!AL11,'Таблица для заполнения'!CM11&gt;'Таблица для заполнения'!CN11+'Таблица для заполнения'!CO11))</f>
        <v>1</v>
      </c>
      <c r="CJ11" s="36" t="b">
        <f>OR(AND('Таблица для заполнения'!AO11='Таблица для заполнения'!AP11+'Таблица для заполнения'!AQ11,'Таблица для заполнения'!CR11='Таблица для заполнения'!CS11+'Таблица для заполнения'!CT11),AND('Таблица для заполнения'!AO11&gt;'Таблица для заполнения'!AP11+'Таблица для заполнения'!AQ11,'Таблица для заполнения'!CR11&gt;'Таблица для заполнения'!CS11+'Таблица для заполнения'!CT11))</f>
        <v>1</v>
      </c>
      <c r="CK11" s="36" t="b">
        <f>OR(AND('Таблица для заполнения'!AR11='Таблица для заполнения'!AS11+'Таблица для заполнения'!AT11,'Таблица для заполнения'!CU11='Таблица для заполнения'!CV11+'Таблица для заполнения'!CW11),AND('Таблица для заполнения'!AR11&gt;'Таблица для заполнения'!AS11+'Таблица для заполнения'!AT11,'Таблица для заполнения'!CU11&gt;'Таблица для заполнения'!CV11+'Таблица для заполнения'!CW11))</f>
        <v>1</v>
      </c>
      <c r="CL11" s="36" t="b">
        <f>OR(AND('Таблица для заполнения'!AO11='Таблица для заполнения'!AR11+'Таблица для заполнения'!AV11+'Таблица для заполнения'!AW11,'Таблица для заполнения'!CR11='Таблица для заполнения'!CU11+'Таблица для заполнения'!CY11+'Таблица для заполнения'!CZ11),AND('Таблица для заполнения'!AO11&gt;'Таблица для заполнения'!AR11+'Таблица для заполнения'!AV11+'Таблица для заполнения'!AW11,'Таблица для заполнения'!CR11&gt;'Таблица для заполнения'!CU11+'Таблица для заполнения'!CY11+'Таблица для заполнения'!CZ11))</f>
        <v>1</v>
      </c>
      <c r="CM11" s="36" t="b">
        <f>OR(AND('Таблица для заполнения'!AX11='Таблица для заполнения'!AY11+'Таблица для заполнения'!BB11+'Таблица для заполнения'!BE11,'Таблица для заполнения'!DA11='Таблица для заполнения'!DB11+'Таблица для заполнения'!DE11+'Таблица для заполнения'!DH11),AND('Таблица для заполнения'!AX11&gt;'Таблица для заполнения'!AY11+'Таблица для заполнения'!BB11+'Таблица для заполнения'!BE11,'Таблица для заполнения'!DA11&gt;'Таблица для заполнения'!DB11+'Таблица для заполнения'!DE11+'Таблица для заполнения'!DH11))</f>
        <v>1</v>
      </c>
      <c r="CN11" s="36" t="b">
        <f>OR(AND('Таблица для заполнения'!BF11='Таблица для заполнения'!BG11+'Таблица для заполнения'!BH11+'Таблица для заполнения'!BI11+'Таблица для заполнения'!BJ11,'Таблица для заполнения'!DI11='Таблица для заполнения'!DJ11+'Таблица для заполнения'!DK11+'Таблица для заполнения'!DL11+'Таблица для заполнения'!DM11),AND('Таблица для заполнения'!BF11&gt;'Таблица для заполнения'!BG11+'Таблица для заполнения'!BH11+'Таблица для заполнения'!BI11+'Таблица для заполнения'!BJ11,'Таблица для заполнения'!DI11&gt;'Таблица для заполнения'!DJ11+'Таблица для заполнения'!DK11+'Таблица для заполнения'!DL11+'Таблица для заполнения'!DM11))</f>
        <v>1</v>
      </c>
      <c r="CO11" s="36" t="b">
        <f>OR(AND('Таблица для заполнения'!BK11='Таблица для заполнения'!BL11+'Таблица для заполнения'!BQ11,'Таблица для заполнения'!DN11='Таблица для заполнения'!DO11+'Таблица для заполнения'!DT11),AND('Таблица для заполнения'!BK11&gt;'Таблица для заполнения'!BL11+'Таблица для заполнения'!BQ11,'Таблица для заполнения'!DN11&gt;'Таблица для заполнения'!DO11+'Таблица для заполнения'!DT11))</f>
        <v>1</v>
      </c>
      <c r="CP11" s="36" t="b">
        <f>AND(IF('Таблица для заполнения'!AJ11=0,'Таблица для заполнения'!CM11=0,'Таблица для заполнения'!CM11&gt;='Таблица для заполнения'!AJ11),IF('Таблица для заполнения'!AK11=0,'Таблица для заполнения'!CN11=0,'Таблица для заполнения'!CN11&gt;='Таблица для заполнения'!AK11),IF('Таблица для заполнения'!AL11=0,'Таблица для заполнения'!CO11=0,'Таблица для заполнения'!CO11&gt;='Таблица для заполнения'!AL11),IF('Таблица для заполнения'!AM11=0,'Таблица для заполнения'!CP11=0,'Таблица для заполнения'!CP11&gt;='Таблица для заполнения'!AM11),IF('Таблица для заполнения'!AN11=0,'Таблица для заполнения'!CQ11=0,'Таблица для заполнения'!CQ11&gt;='Таблица для заполнения'!AN11),IF('Таблица для заполнения'!AO11=0,'Таблица для заполнения'!CR11=0,'Таблица для заполнения'!CR11&gt;='Таблица для заполнения'!AO11),IF('Таблица для заполнения'!AP11=0,'Таблица для заполнения'!CS11=0,'Таблица для заполнения'!CS11&gt;='Таблица для заполнения'!AP11),IF('Таблица для заполнения'!AQ11=0,'Таблица для заполнения'!CT11=0,'Таблица для заполнения'!CT11&gt;='Таблица для заполнения'!AQ11),IF('Таблица для заполнения'!AR11=0,'Таблица для заполнения'!CU11=0,'Таблица для заполнения'!CU11&gt;='Таблица для заполнения'!AR11),IF('Таблица для заполнения'!AS11=0,'Таблица для заполнения'!CV11=0,'Таблица для заполнения'!CV11&gt;='Таблица для заполнения'!AS11),IF('Таблица для заполнения'!AT11=0,'Таблица для заполнения'!CW11=0,'Таблица для заполнения'!CW11&gt;='Таблица для заполнения'!AT11),IF('Таблица для заполнения'!AU11=0,'Таблица для заполнения'!CX11=0,'Таблица для заполнения'!CX11&gt;='Таблица для заполнения'!AU11),IF('Таблица для заполнения'!AV11=0,'Таблица для заполнения'!CY11=0,'Таблица для заполнения'!CY11&gt;='Таблица для заполнения'!AV11),IF('Таблица для заполнения'!AW11=0,'Таблица для заполнения'!CZ11=0,'Таблица для заполнения'!CZ11&gt;='Таблица для заполнения'!AW11),IF('Таблица для заполнения'!AX11=0,'Таблица для заполнения'!DA11=0,'Таблица для заполнения'!DA11&gt;='Таблица для заполнения'!AX11),IF('Таблица для заполнения'!AY11=0,'Таблица для заполнения'!DB11=0,'Таблица для заполнения'!DB11&gt;='Таблица для заполнения'!AY11),IF('Таблица для заполнения'!AZ11=0,'Таблица для заполнения'!DC11=0,'Таблица для заполнения'!DC11&gt;='Таблица для заполнения'!AZ11),IF('Таблица для заполнения'!BA11=0,'Таблица для заполнения'!DD11=0,'Таблица для заполнения'!DD11&gt;='Таблица для заполнения'!BA11),IF('Таблица для заполнения'!BB11=0,'Таблица для заполнения'!DE11=0,'Таблица для заполнения'!DE11&gt;='Таблица для заполнения'!BB11),IF('Таблица для заполнения'!BC11=0,'Таблица для заполнения'!DF11=0,'Таблица для заполнения'!DF11&gt;='Таблица для заполнения'!BC11),IF('Таблица для заполнения'!BD11=0,'Таблица для заполнения'!DG11=0,'Таблица для заполнения'!DG11&gt;='Таблица для заполнения'!BD11),IF('Таблица для заполнения'!BE11=0,'Таблица для заполнения'!DH11=0,'Таблица для заполнения'!DH11&gt;='Таблица для заполнения'!BE11),IF('Таблица для заполнения'!BF11=0,'Таблица для заполнения'!DI11=0,'Таблица для заполнения'!DI11&gt;='Таблица для заполнения'!BF11),IF('Таблица для заполнения'!BG11=0,'Таблица для заполнения'!DJ11=0,'Таблица для заполнения'!DJ11&gt;='Таблица для заполнения'!BG11),IF('Таблица для заполнения'!BH11=0,'Таблица для заполнения'!DK11=0,'Таблица для заполнения'!DK11&gt;='Таблица для заполнения'!BH11),IF('Таблица для заполнения'!BI11=0,'Таблица для заполнения'!DL11=0,'Таблица для заполнения'!DL11&gt;='Таблица для заполнения'!BI11),IF('Таблица для заполнения'!BJ11=0,'Таблица для заполнения'!DM11=0,'Таблица для заполнения'!DM11&gt;='Таблица для заполнения'!BJ11),IF('Таблица для заполнения'!BK11=0,'Таблица для заполнения'!DN11=0,'Таблица для заполнения'!DN11&gt;='Таблица для заполнения'!BK11),IF('Таблица для заполнения'!BL11=0,'Таблица для заполнения'!DO11=0,'Таблица для заполнения'!DO11&gt;='Таблица для заполнения'!BL11),IF('Таблица для заполнения'!BM11=0,'Таблица для заполнения'!DP11=0,'Таблица для заполнения'!DP11&gt;='Таблица для заполнения'!BM11),IF('Таблица для заполнения'!BN11=0,'Таблица для заполнения'!DQ11=0,'Таблица для заполнения'!DQ11&gt;='Таблица для заполнения'!BN11),IF('Таблица для заполнения'!BO11=0,'Таблица для заполнения'!DR11=0,'Таблица для заполнения'!DR11&gt;='Таблица для заполнения'!BO11),IF('Таблица для заполнения'!BP11=0,'Таблица для заполнения'!DS11=0,'Таблица для заполнения'!DS11&gt;='Таблица для заполнения'!BP11),IF('Таблица для заполнения'!BQ11=0,'Таблица для заполнения'!DT11=0,'Таблица для заполнения'!DT11&gt;='Таблица для заполнения'!BQ11),IF('Таблица для заполнения'!BR11=0,'Таблица для заполнения'!DU11=0,'Таблица для заполнения'!DU11&gt;='Таблица для заполнения'!BR11),IF('Таблица для заполнения'!BS11=0,'Таблица для заполнения'!DV11=0,'Таблица для заполнения'!DV11&gt;='Таблица для заполнения'!BS11),IF('Таблица для заполнения'!BT11=0,'Таблица для заполнения'!DW11=0,'Таблица для заполнения'!DW11&gt;='Таблица для заполнения'!BT11),IF('Таблица для заполнения'!BU11=0,'Таблица для заполнения'!DX11=0,'Таблица для заполнения'!DX11&gt;='Таблица для заполнения'!BU11),IF('Таблица для заполнения'!BV11=0,'Таблица для заполнения'!DY11=0,'Таблица для заполнения'!DY11&gt;='Таблица для заполнения'!BV11),IF('Таблица для заполнения'!BW11=0,'Таблица для заполнения'!DZ11=0,'Таблица для заполнения'!DZ11&gt;='Таблица для заполнения'!BW11),IF('Таблица для заполнения'!BX11=0,'Таблица для заполнения'!EA11=0,'Таблица для заполнения'!EA11&gt;='Таблица для заполнения'!BX11),IF('Таблица для заполнения'!BY11=0,'Таблица для заполнения'!EB11=0,'Таблица для заполнения'!EB11&gt;='Таблица для заполнения'!BY11),IF('Таблица для заполнения'!BZ11=0,'Таблица для заполнения'!EC11=0,'Таблица для заполнения'!EC11&gt;='Таблица для заполнения'!BZ11),IF('Таблица для заполнения'!CA11=0,'Таблица для заполнения'!ED11=0,'Таблица для заполнения'!ED11&gt;='Таблица для заполнения'!CA11),IF('Таблица для заполнения'!CB11=0,'Таблица для заполнения'!EE11=0,'Таблица для заполнения'!EE11&gt;='Таблица для заполнения'!CB11),IF('Таблица для заполнения'!CC11=0,'Таблица для заполнения'!EF11=0,'Таблица для заполнения'!EF11&gt;='Таблица для заполнения'!CC11),IF('Таблица для заполнения'!CD11=0,'Таблица для заполнения'!EG11=0,'Таблица для заполнения'!EG11&gt;='Таблица для заполнения'!CD11),IF('Таблица для заполнения'!CE11=0,'Таблица для заполнения'!EH11=0,'Таблица для заполнения'!EH11&gt;='Таблица для заполнения'!CE11),IF('Таблица для заполнения'!CF11=0,'Таблица для заполнения'!EI11=0,'Таблица для заполнения'!EI11&gt;='Таблица для заполнения'!CF11),IF('Таблица для заполнения'!CG11=0,'Таблица для заполнения'!EJ11=0,'Таблица для заполнения'!EJ11&gt;='Таблица для заполнения'!CG11),IF('Таблица для заполнения'!CH11=0,'Таблица для заполнения'!EK11=0,'Таблица для заполнения'!EK11&gt;='Таблица для заполнения'!CH11),IF('Таблица для заполнения'!CI11=0,'Таблица для заполнения'!EL11=0,'Таблица для заполнения'!EL11&gt;='Таблица для заполнения'!CI11),IF('Таблица для заполнения'!CJ11=0,'Таблица для заполнения'!EM11=0,'Таблица для заполнения'!EM11&gt;='Таблица для заполнения'!CJ11),IF('Таблица для заполнения'!CK11=0,'Таблица для заполнения'!EN11=0,'Таблица для заполнения'!EN11&gt;='Таблица для заполнения'!CK11),IF('Таблица для заполнения'!CL11=0,'Таблица для заполнения'!EO11=0,'Таблица для заполнения'!EO11&gt;='Таблица для заполнения'!CL11))</f>
        <v>1</v>
      </c>
      <c r="CQ11" s="36" t="b">
        <f>'Таблица для заполнения'!EP11&gt;='Таблица для заполнения'!EQ11+'Таблица для заполнения'!ER11</f>
        <v>1</v>
      </c>
      <c r="CR11" s="36" t="b">
        <f>'Таблица для заполнения'!ES11&lt;='Таблица для заполнения'!EP11</f>
        <v>1</v>
      </c>
      <c r="CS11" s="36" t="b">
        <f>OR(AND('Таблица для заполнения'!EP11='Таблица для заполнения'!ES11,AND('Таблица для заполнения'!EQ11='Таблица для заполнения'!ET11,'Таблица для заполнения'!ER11='Таблица для заполнения'!EU11)),'Таблица для заполнения'!ES11&lt;'Таблица для заполнения'!EP11)</f>
        <v>1</v>
      </c>
      <c r="CT11" s="36" t="b">
        <f>'Таблица для заполнения'!ET11&lt;='Таблица для заполнения'!EQ11</f>
        <v>1</v>
      </c>
      <c r="CU11" s="36" t="b">
        <f>'Таблица для заполнения'!ES11&gt;='Таблица для заполнения'!ET11+'Таблица для заполнения'!EU11</f>
        <v>1</v>
      </c>
      <c r="CV11" s="36" t="b">
        <f>'Таблица для заполнения'!EU11&lt;='Таблица для заполнения'!ER11</f>
        <v>1</v>
      </c>
      <c r="CW11" s="36" t="b">
        <f>'Таблица для заполнения'!EP11-'Таблица для заполнения'!ES11&gt;=('Таблица для заполнения'!EQ11+'Таблица для заполнения'!ER11)-('Таблица для заполнения'!ET11+'Таблица для заполнения'!EU11)</f>
        <v>1</v>
      </c>
      <c r="CX11" s="36" t="b">
        <f>'Таблица для заполнения'!EV11&lt;='Таблица для заполнения'!EP11</f>
        <v>1</v>
      </c>
      <c r="CY11" s="36" t="b">
        <f>'Таблица для заполнения'!EW11&lt;='Таблица для заполнения'!EP11</f>
        <v>1</v>
      </c>
      <c r="CZ11" s="36" t="b">
        <f>'Таблица для заполнения'!EX11&lt;='Таблица для заполнения'!EP11</f>
        <v>1</v>
      </c>
      <c r="DA11" s="36" t="b">
        <f>IF('Таблица для заполнения'!AF11&gt;0,'Таблица для заполнения'!EX11&gt;=0,'Таблица для заполнения'!EX11=0)</f>
        <v>1</v>
      </c>
      <c r="DB11" s="36" t="b">
        <f>OR(AND('Таблица для заполнения'!EP11='Таблица для заполнения'!ES11,'Таблица для заполнения'!FH11='Таблица для заполнения'!FK11),AND('Таблица для заполнения'!EP11&gt;'Таблица для заполнения'!ES11,'Таблица для заполнения'!FH11&gt;'Таблица для заполнения'!FK11))</f>
        <v>1</v>
      </c>
      <c r="DC11" s="36" t="b">
        <f>OR(AND('Таблица для заполнения'!EQ11='Таблица для заполнения'!ET11,'Таблица для заполнения'!FI11='Таблица для заполнения'!FL11),AND('Таблица для заполнения'!EQ11&gt;'Таблица для заполнения'!ET11,'Таблица для заполнения'!FI11&gt;'Таблица для заполнения'!FL11))</f>
        <v>1</v>
      </c>
      <c r="DD11" s="36" t="b">
        <f>OR(AND('Таблица для заполнения'!ER11='Таблица для заполнения'!EU11,'Таблица для заполнения'!FJ11='Таблица для заполнения'!FM11),AND('Таблица для заполнения'!ER11&gt;'Таблица для заполнения'!EU11,'Таблица для заполнения'!FJ11&gt;'Таблица для заполнения'!FM11))</f>
        <v>1</v>
      </c>
      <c r="DE11" s="36" t="b">
        <f>OR(AND('Таблица для заполнения'!EP11='Таблица для заполнения'!EQ11+'Таблица для заполнения'!ER11,'Таблица для заполнения'!FH11='Таблица для заполнения'!FI11+'Таблица для заполнения'!FJ11),AND('Таблица для заполнения'!EP11&gt;'Таблица для заполнения'!EQ11+'Таблица для заполнения'!ER11,'Таблица для заполнения'!FH11&gt;'Таблица для заполнения'!FI11+'Таблица для заполнения'!FJ11))</f>
        <v>1</v>
      </c>
      <c r="DF11" s="36" t="b">
        <f>OR(AND('Таблица для заполнения'!ES11='Таблица для заполнения'!ET11+'Таблица для заполнения'!EU11,'Таблица для заполнения'!FK11='Таблица для заполнения'!FL11+'Таблица для заполнения'!FM11),AND('Таблица для заполнения'!ES11&gt;'Таблица для заполнения'!ET11+'Таблица для заполнения'!EU11,'Таблица для заполнения'!FK11&gt;'Таблица для заполнения'!FL11+'Таблица для заполнения'!FM11))</f>
        <v>1</v>
      </c>
      <c r="DG11" s="36" t="b">
        <f>'Таблица для заполнения'!EP11-'Таблица для заполнения'!EY11&gt;=('Таблица для заполнения'!EQ11+'Таблица для заполнения'!ER11)-('Таблица для заполнения'!EZ11+'Таблица для заполнения'!FA11)</f>
        <v>1</v>
      </c>
      <c r="DH11" s="36" t="b">
        <f>'Таблица для заполнения'!ES11-'Таблица для заполнения'!FB11&gt;=('Таблица для заполнения'!ET11+'Таблица для заполнения'!EU11)-('Таблица для заполнения'!FC11+'Таблица для заполнения'!FD11)</f>
        <v>1</v>
      </c>
      <c r="DI11" s="36" t="b">
        <f>'Таблица для заполнения'!EY11&gt;='Таблица для заполнения'!EZ11+'Таблица для заполнения'!FA11</f>
        <v>1</v>
      </c>
      <c r="DJ11" s="36" t="b">
        <f>'Таблица для заполнения'!FB11&lt;='Таблица для заполнения'!EY11</f>
        <v>1</v>
      </c>
      <c r="DK11" s="36" t="b">
        <f>OR(AND('Таблица для заполнения'!EY11='Таблица для заполнения'!FB11,AND('Таблица для заполнения'!EZ11='Таблица для заполнения'!FC11,'Таблица для заполнения'!FA11='Таблица для заполнения'!FD11)),'Таблица для заполнения'!FB11&lt;'Таблица для заполнения'!EY11)</f>
        <v>1</v>
      </c>
      <c r="DL11" s="36" t="b">
        <f>'Таблица для заполнения'!FC11&lt;='Таблица для заполнения'!EZ11</f>
        <v>1</v>
      </c>
      <c r="DM11" s="36" t="b">
        <f>'Таблица для заполнения'!FB11&gt;='Таблица для заполнения'!FC11+'Таблица для заполнения'!FD11</f>
        <v>1</v>
      </c>
      <c r="DN11" s="36" t="b">
        <f>'Таблица для заполнения'!FD11&lt;='Таблица для заполнения'!FA11</f>
        <v>1</v>
      </c>
      <c r="DO11" s="36" t="b">
        <f>'Таблица для заполнения'!EY11-'Таблица для заполнения'!FB11&gt;=('Таблица для заполнения'!EZ11+'Таблица для заполнения'!FA11)-('Таблица для заполнения'!FC11+'Таблица для заполнения'!FD11)</f>
        <v>1</v>
      </c>
      <c r="DP11" s="36" t="b">
        <f>'Таблица для заполнения'!FE11&lt;='Таблица для заполнения'!EY11</f>
        <v>1</v>
      </c>
      <c r="DQ11" s="36" t="b">
        <f>'Таблица для заполнения'!FF11&lt;='Таблица для заполнения'!EY11</f>
        <v>1</v>
      </c>
      <c r="DR11" s="36" t="b">
        <f>'Таблица для заполнения'!FG11&lt;='Таблица для заполнения'!EY11</f>
        <v>1</v>
      </c>
      <c r="DS11" s="36" t="b">
        <f>OR(AND('Таблица для заполнения'!EY11='Таблица для заполнения'!FB11,'Таблица для заполнения'!FO11='Таблица для заполнения'!FR11),AND('Таблица для заполнения'!EY11&gt;'Таблица для заполнения'!FB11,'Таблица для заполнения'!FO11&gt;'Таблица для заполнения'!FR11))</f>
        <v>1</v>
      </c>
      <c r="DT11" s="36" t="b">
        <f>OR(AND('Таблица для заполнения'!EZ11='Таблица для заполнения'!FC11,'Таблица для заполнения'!FP11='Таблица для заполнения'!FS11),AND('Таблица для заполнения'!EZ11&gt;'Таблица для заполнения'!FC11,'Таблица для заполнения'!FP11&gt;'Таблица для заполнения'!FS11))</f>
        <v>1</v>
      </c>
      <c r="DU11" s="36" t="b">
        <f>OR(AND('Таблица для заполнения'!FA11='Таблица для заполнения'!FD11,'Таблица для заполнения'!FQ11='Таблица для заполнения'!FT11),AND('Таблица для заполнения'!FA11&gt;'Таблица для заполнения'!FD11,'Таблица для заполнения'!FQ11&gt;'Таблица для заполнения'!FT11))</f>
        <v>1</v>
      </c>
      <c r="DV11" s="36" t="b">
        <f>OR(AND('Таблица для заполнения'!EY11='Таблица для заполнения'!EZ11+'Таблица для заполнения'!FA11,'Таблица для заполнения'!FO11='Таблица для заполнения'!FP11+'Таблица для заполнения'!FQ11),AND('Таблица для заполнения'!EY11&gt;'Таблица для заполнения'!EZ11+'Таблица для заполнения'!FA11,'Таблица для заполнения'!FO11&gt;'Таблица для заполнения'!FP11+'Таблица для заполнения'!FQ11))</f>
        <v>1</v>
      </c>
      <c r="DW11" s="36" t="b">
        <f>OR(AND('Таблица для заполнения'!FB11='Таблица для заполнения'!FC11+'Таблица для заполнения'!FD11,'Таблица для заполнения'!FR11='Таблица для заполнения'!FS11+'Таблица для заполнения'!FT11),AND('Таблица для заполнения'!FB11&gt;'Таблица для заполнения'!FC11+'Таблица для заполнения'!FD11,'Таблица для заполнения'!FR11&gt;'Таблица для заполнения'!FS11+'Таблица для заполнения'!FT11))</f>
        <v>1</v>
      </c>
      <c r="DX11" s="36" t="b">
        <f>'Таблица для заполнения'!FH11-'Таблица для заполнения'!FO11&gt;=('Таблица для заполнения'!FI11+'Таблица для заполнения'!FJ11)-('Таблица для заполнения'!FP11+'Таблица для заполнения'!FQ11)</f>
        <v>1</v>
      </c>
      <c r="DY11" s="36" t="b">
        <f>'Таблица для заполнения'!FK11-'Таблица для заполнения'!FR11&gt;=('Таблица для заполнения'!FL11+'Таблица для заполнения'!FM11)-('Таблица для заполнения'!FS11+'Таблица для заполнения'!FT11)</f>
        <v>1</v>
      </c>
      <c r="DZ11" s="36" t="b">
        <f>AND('Таблица для заполнения'!EP11&gt;='Таблица для заполнения'!EY11,'Таблица для заполнения'!EQ11&gt;='Таблица для заполнения'!EZ11,'Таблица для заполнения'!ER11&gt;='Таблица для заполнения'!FA11,'Таблица для заполнения'!ES11&gt;='Таблица для заполнения'!FB11,'Таблица для заполнения'!ET11&gt;='Таблица для заполнения'!FC11,'Таблица для заполнения'!EU11&gt;='Таблица для заполнения'!FD11,'Таблица для заполнения'!EV11&gt;='Таблица для заполнения'!FE11,'Таблица для заполнения'!EW11&gt;='Таблица для заполнения'!FF11,'Таблица для заполнения'!EX11&gt;='Таблица для заполнения'!FG11)</f>
        <v>1</v>
      </c>
      <c r="EA11" s="36" t="b">
        <f>'Таблица для заполнения'!FH11&gt;='Таблица для заполнения'!FI11+'Таблица для заполнения'!FJ11</f>
        <v>1</v>
      </c>
      <c r="EB11" s="36" t="b">
        <f>'Таблица для заполнения'!FK11&lt;='Таблица для заполнения'!FH11</f>
        <v>1</v>
      </c>
      <c r="EC11" s="36" t="b">
        <f>OR(AND('Таблица для заполнения'!FH11='Таблица для заполнения'!FK11,AND('Таблица для заполнения'!FI11='Таблица для заполнения'!FL11,'Таблица для заполнения'!FJ11='Таблица для заполнения'!FM11)),'Таблица для заполнения'!FK11&lt;'Таблица для заполнения'!FH11)</f>
        <v>1</v>
      </c>
      <c r="ED11" s="36" t="b">
        <f>'Таблица для заполнения'!FL11&lt;='Таблица для заполнения'!FI11</f>
        <v>1</v>
      </c>
      <c r="EE11" s="36" t="b">
        <f>'Таблица для заполнения'!FK11&gt;='Таблица для заполнения'!FL11+'Таблица для заполнения'!FM11</f>
        <v>1</v>
      </c>
      <c r="EF11" s="36" t="b">
        <f>'Таблица для заполнения'!FM11&lt;='Таблица для заполнения'!FJ11</f>
        <v>1</v>
      </c>
      <c r="EG11" s="36" t="b">
        <f>'Таблица для заполнения'!FH11-'Таблица для заполнения'!FK11&gt;=('Таблица для заполнения'!FI11+'Таблица для заполнения'!FJ11)-('Таблица для заполнения'!FL11+'Таблица для заполнения'!FM11)</f>
        <v>1</v>
      </c>
      <c r="EH11" s="36" t="b">
        <f>'Таблица для заполнения'!FN11&lt;='Таблица для заполнения'!FH11</f>
        <v>1</v>
      </c>
      <c r="EI11" s="36" t="b">
        <f>AND(IF('Таблица для заполнения'!EP11=0,'Таблица для заполнения'!FH11=0,'Таблица для заполнения'!FH11&gt;='Таблица для заполнения'!EP11),IF('Таблица для заполнения'!EQ11=0,'Таблица для заполнения'!FI11=0,'Таблица для заполнения'!FI11&gt;='Таблица для заполнения'!EQ11),IF('Таблица для заполнения'!ER11=0,'Таблица для заполнения'!FJ11=0,'Таблица для заполнения'!FJ11&gt;='Таблица для заполнения'!ER11),IF('Таблица для заполнения'!ES11=0,'Таблица для заполнения'!FK11=0,'Таблица для заполнения'!FK11&gt;='Таблица для заполнения'!ES11),IF('Таблица для заполнения'!ET11=0,'Таблица для заполнения'!FL11=0,'Таблица для заполнения'!FL11&gt;='Таблица для заполнения'!ET11),IF('Таблица для заполнения'!EU11=0,'Таблица для заполнения'!FM11=0,'Таблица для заполнения'!FM11&gt;='Таблица для заполнения'!EU11),IF('Таблица для заполнения'!EX11=0,'Таблица для заполнения'!FN11=0,'Таблица для заполнения'!FN11&gt;='Таблица для заполнения'!EX11))</f>
        <v>1</v>
      </c>
      <c r="EJ11" s="36" t="b">
        <f>'Таблица для заполнения'!FO11&gt;='Таблица для заполнения'!FP11+'Таблица для заполнения'!FQ11</f>
        <v>1</v>
      </c>
      <c r="EK11" s="36" t="b">
        <f>'Таблица для заполнения'!FR11&lt;='Таблица для заполнения'!FO11</f>
        <v>1</v>
      </c>
      <c r="EL11" s="36" t="b">
        <f>OR(AND('Таблица для заполнения'!FO11='Таблица для заполнения'!FR11,AND('Таблица для заполнения'!FP11='Таблица для заполнения'!FS11,'Таблица для заполнения'!FQ11='Таблица для заполнения'!FT11)),'Таблица для заполнения'!FR11&lt;'Таблица для заполнения'!FO11)</f>
        <v>1</v>
      </c>
      <c r="EM11" s="36" t="b">
        <f>'Таблица для заполнения'!FS11&lt;='Таблица для заполнения'!FP11</f>
        <v>1</v>
      </c>
      <c r="EN11" s="36" t="b">
        <f>'Таблица для заполнения'!FR11&gt;='Таблица для заполнения'!FS11+'Таблица для заполнения'!FT11</f>
        <v>1</v>
      </c>
      <c r="EO11" s="36" t="b">
        <f>'Таблица для заполнения'!FT11&lt;='Таблица для заполнения'!FQ11</f>
        <v>1</v>
      </c>
      <c r="EP11" s="36" t="b">
        <f>'Таблица для заполнения'!FO11-'Таблица для заполнения'!FR11&gt;=('Таблица для заполнения'!FP11+'Таблица для заполнения'!FQ11)-('Таблица для заполнения'!FS11+'Таблица для заполнения'!FT11)</f>
        <v>1</v>
      </c>
      <c r="EQ11" s="36" t="b">
        <f>'Таблица для заполнения'!FU11&lt;='Таблица для заполнения'!FO11</f>
        <v>1</v>
      </c>
      <c r="ER11" s="36" t="b">
        <f>AND(IF('Таблица для заполнения'!EY11=0,'Таблица для заполнения'!FO11=0,'Таблица для заполнения'!FO11&gt;='Таблица для заполнения'!EY11),IF('Таблица для заполнения'!EZ11=0,'Таблица для заполнения'!FP11=0,'Таблица для заполнения'!FP11&gt;='Таблица для заполнения'!EZ11),IF('Таблица для заполнения'!FA11=0,'Таблица для заполнения'!FQ11=0,'Таблица для заполнения'!FQ11&gt;='Таблица для заполнения'!FA11),IF('Таблица для заполнения'!FB11=0,'Таблица для заполнения'!FR11=0,'Таблица для заполнения'!FR11&gt;='Таблица для заполнения'!FB11),IF('Таблица для заполнения'!FC11=0,'Таблица для заполнения'!FS11=0,'Таблица для заполнения'!FS11&gt;='Таблица для заполнения'!FC11),IF('Таблица для заполнения'!FD11=0,'Таблица для заполнения'!FT11=0,'Таблица для заполнения'!FT11&gt;='Таблица для заполнения'!FD11),IF('Таблица для заполнения'!FG11=0,'Таблица для заполнения'!FU11=0,'Таблица для заполнения'!FU11&gt;='Таблица для заполнения'!FG11))</f>
        <v>1</v>
      </c>
      <c r="ES11" s="36" t="b">
        <f>AND('Таблица для заполнения'!FH11&gt;='Таблица для заполнения'!FO11,'Таблица для заполнения'!FI11&gt;='Таблица для заполнения'!FP11,'Таблица для заполнения'!FJ11&gt;='Таблица для заполнения'!FQ11,'Таблица для заполнения'!FK11&gt;='Таблица для заполнения'!FR11,'Таблица для заполнения'!FL11&gt;='Таблица для заполнения'!FS11,'Таблица для заполнения'!FM11&gt;='Таблица для заполнения'!FT11,'Таблица для заполнения'!FN11&gt;='Таблица для заполнения'!FU11)</f>
        <v>1</v>
      </c>
      <c r="ET11" s="36" t="b">
        <f>AND(OR(AND('Таблица для заполнения'!EP11='Таблица для заполнения'!EY11,'Таблица для заполнения'!FH11='Таблица для заполнения'!FO11),AND('Таблица для заполнения'!EP11&gt;'Таблица для заполнения'!EY11,'Таблица для заполнения'!FH11&gt;'Таблица для заполнения'!FO11)),OR(AND('Таблица для заполнения'!EQ11='Таблица для заполнения'!EZ11,'Таблица для заполнения'!FI11='Таблица для заполнения'!FP11),AND('Таблица для заполнения'!EQ11&gt;'Таблица для заполнения'!EZ11,'Таблица для заполнения'!FI11&gt;'Таблица для заполнения'!FP11)),OR(AND('Таблица для заполнения'!ER11='Таблица для заполнения'!FA11,'Таблица для заполнения'!FJ11='Таблица для заполнения'!FQ11),AND('Таблица для заполнения'!ER11&gt;'Таблица для заполнения'!FA11,'Таблица для заполнения'!FJ11&gt;'Таблица для заполнения'!FQ11)),OR(AND('Таблица для заполнения'!ES11='Таблица для заполнения'!FB11,'Таблица для заполнения'!FK11='Таблица для заполнения'!FR11),AND('Таблица для заполнения'!ES11&gt;'Таблица для заполнения'!FB11,'Таблица для заполнения'!FK11&gt;'Таблица для заполнения'!FR11)),OR(AND('Таблица для заполнения'!ET11='Таблица для заполнения'!FC11,'Таблица для заполнения'!FL11='Таблица для заполнения'!FS11),AND('Таблица для заполнения'!ET11&gt;'Таблица для заполнения'!FC11,'Таблица для заполнения'!FL11&gt;'Таблица для заполнения'!FS11)),OR(AND('Таблица для заполнения'!EU11='Таблица для заполнения'!FD11,'Таблица для заполнения'!FM11='Таблица для заполнения'!FT11),AND('Таблица для заполнения'!EU11&gt;'Таблица для заполнения'!FD11,'Таблица для заполнения'!FM11&gt;'Таблица для заполнения'!FT11)),OR(AND('Таблица для заполнения'!EX11='Таблица для заполнения'!FG11,'Таблица для заполнения'!FN11='Таблица для заполнения'!FU11),AND('Таблица для заполнения'!EX11&gt;'Таблица для заполнения'!FG11,'Таблица для заполнения'!FN11&gt;'Таблица для заполнения'!FU11)))</f>
        <v>1</v>
      </c>
      <c r="EU11" s="36" t="b">
        <f>'Таблица для заполнения'!FW11&lt;='Таблица для заполнения'!FV11</f>
        <v>1</v>
      </c>
      <c r="EV11" s="36" t="b">
        <f>'Таблица для заполнения'!FX11&lt;='Таблица для заполнения'!FV11</f>
        <v>1</v>
      </c>
      <c r="EW11" s="36" t="b">
        <f>IF('Таблица для заполнения'!GQ11&gt;0,'Таблица для заполнения'!FX11&gt;0,'Таблица для заполнения'!FX11=0)</f>
        <v>1</v>
      </c>
      <c r="EX11" s="36" t="b">
        <f>'Таблица для заполнения'!FY11&lt;='Таблица для заполнения'!FV11</f>
        <v>1</v>
      </c>
      <c r="EY11" s="36" t="b">
        <f>'Таблица для заполнения'!FZ11&lt;='Таблица для заполнения'!FV11</f>
        <v>1</v>
      </c>
      <c r="EZ11" s="36" t="b">
        <f>'Таблица для заполнения'!FX11&gt;='Таблица для заполнения'!GA11+'Таблица для заполнения'!GB11</f>
        <v>1</v>
      </c>
      <c r="FA11" s="36" t="b">
        <f>'Таблица для заполнения'!FW11='Таблица для заполнения'!GC11+'Таблица для заполнения'!GD11+'Таблица для заполнения'!GE11</f>
        <v>1</v>
      </c>
      <c r="FB11" s="36" t="b">
        <f>'Таблица для заполнения'!GF11='Таблица для заполнения'!GG11+'Таблица для заполнения'!GH11+'Таблица для заполнения'!GI11+'Таблица для заполнения'!GM11</f>
        <v>1</v>
      </c>
      <c r="FC11" s="36" t="b">
        <f>'Таблица для заполнения'!GI11&gt;='Таблица для заполнения'!GJ11+'Таблица для заполнения'!GK11+'Таблица для заполнения'!GL11</f>
        <v>1</v>
      </c>
      <c r="FD11" s="36" t="b">
        <f>'Таблица для заполнения'!GN11&gt;='Таблица для заполнения'!GO11+'Таблица для заполнения'!GS11+'Таблица для заполнения'!GU11+'Таблица для заполнения'!GX11</f>
        <v>1</v>
      </c>
      <c r="FE11" s="36" t="b">
        <f>'Таблица для заполнения'!GP11&lt;='Таблица для заполнения'!GO11</f>
        <v>1</v>
      </c>
      <c r="FF11" s="36" t="b">
        <f>'Таблица для заполнения'!GQ11&lt;='Таблица для заполнения'!GO11</f>
        <v>1</v>
      </c>
      <c r="FG11" s="36" t="b">
        <f>IF('Таблица для заполнения'!FX11&gt;0,'Таблица для заполнения'!GQ11&gt;0,'Таблица для заполнения'!GQ11=0)</f>
        <v>1</v>
      </c>
      <c r="FH11" s="36" t="b">
        <f>'Таблица для заполнения'!GR11&lt;='Таблица для заполнения'!GQ11</f>
        <v>1</v>
      </c>
      <c r="FI11" s="36" t="b">
        <f>'Таблица для заполнения'!GR11&lt;='Таблица для заполнения'!GP11</f>
        <v>1</v>
      </c>
      <c r="FJ11" s="36" t="b">
        <f>'Таблица для заполнения'!GT11&lt;='Таблица для заполнения'!GS11</f>
        <v>1</v>
      </c>
      <c r="FK11" s="36" t="b">
        <f>'Таблица для заполнения'!GV11&lt;='Таблица для заполнения'!GU11</f>
        <v>1</v>
      </c>
      <c r="FL11" s="36" t="b">
        <f>'Таблица для заполнения'!GW11&lt;='Таблица для заполнения'!GU11</f>
        <v>1</v>
      </c>
      <c r="FM11" s="38" t="b">
        <f>'Таблица для заполнения'!GY11&lt;='Таблица для заполнения'!GX11</f>
        <v>1</v>
      </c>
      <c r="FN11" s="42" t="b">
        <f t="shared" si="1"/>
        <v>1</v>
      </c>
      <c r="FO11" s="35" t="b">
        <f>IF($B11&lt;&gt;"",IF(ISNUMBER('Таблица для заполнения'!E11),ABS(ROUND('Таблица для заполнения'!E11,0))='Таблица для заполнения'!E11,FALSE),TRUE)</f>
        <v>1</v>
      </c>
      <c r="FP11" s="36" t="b">
        <f>IF($B11&lt;&gt;"",IF(ISNUMBER('Таблица для заполнения'!F11),ABS(ROUND('Таблица для заполнения'!F11,0))='Таблица для заполнения'!F11,FALSE),TRUE)</f>
        <v>1</v>
      </c>
      <c r="FQ11" s="36" t="b">
        <f>IF($B11&lt;&gt;"",IF(ISNUMBER('Таблица для заполнения'!G11),ABS(ROUND('Таблица для заполнения'!G11,0))='Таблица для заполнения'!G11,FALSE),TRUE)</f>
        <v>1</v>
      </c>
      <c r="FR11" s="36" t="b">
        <f>IF($B11&lt;&gt;"",IF(ISNUMBER('Таблица для заполнения'!H11),ABS(ROUND('Таблица для заполнения'!H11,0))='Таблица для заполнения'!H11,FALSE),TRUE)</f>
        <v>1</v>
      </c>
      <c r="FS11" s="36" t="b">
        <f>IF($B11&lt;&gt;"",IF(ISNUMBER('Таблица для заполнения'!I11),ABS(ROUND('Таблица для заполнения'!I11,0))='Таблица для заполнения'!I11,FALSE),TRUE)</f>
        <v>1</v>
      </c>
      <c r="FT11" s="36" t="b">
        <f>IF($B11&lt;&gt;"",IF(ISNUMBER('Таблица для заполнения'!J11),ABS(ROUND('Таблица для заполнения'!J11,0))='Таблица для заполнения'!J11,FALSE),TRUE)</f>
        <v>1</v>
      </c>
      <c r="FU11" s="36" t="b">
        <f>IF($B11&lt;&gt;"",IF(ISNUMBER('Таблица для заполнения'!K11),ABS(ROUND('Таблица для заполнения'!K11,0))='Таблица для заполнения'!K11,FALSE),TRUE)</f>
        <v>1</v>
      </c>
      <c r="FV11" s="36" t="b">
        <f>IF($B11&lt;&gt;"",IF(ISNUMBER('Таблица для заполнения'!L11),ABS(ROUND('Таблица для заполнения'!L11,0))='Таблица для заполнения'!L11,FALSE),TRUE)</f>
        <v>1</v>
      </c>
      <c r="FW11" s="36" t="b">
        <f>IF($B11&lt;&gt;"",IF(ISNUMBER('Таблица для заполнения'!M11),ABS(ROUND('Таблица для заполнения'!M11,0))='Таблица для заполнения'!M11,FALSE),TRUE)</f>
        <v>1</v>
      </c>
      <c r="FX11" s="36" t="b">
        <f>IF($B11&lt;&gt;"",IF(ISNUMBER('Таблица для заполнения'!N11),ABS(ROUND('Таблица для заполнения'!N11,0))='Таблица для заполнения'!N11,FALSE),TRUE)</f>
        <v>1</v>
      </c>
      <c r="FY11" s="36" t="b">
        <f>IF($B11&lt;&gt;"",IF(ISNUMBER('Таблица для заполнения'!O11),ABS(ROUND('Таблица для заполнения'!O11,0))='Таблица для заполнения'!O11,FALSE),TRUE)</f>
        <v>1</v>
      </c>
      <c r="FZ11" s="36" t="b">
        <f>IF($B11&lt;&gt;"",IF(ISNUMBER('Таблица для заполнения'!P11),ABS(ROUND('Таблица для заполнения'!P11,0))='Таблица для заполнения'!P11,FALSE),TRUE)</f>
        <v>1</v>
      </c>
      <c r="GA11" s="36" t="b">
        <f>IF($B11&lt;&gt;"",IF(ISNUMBER('Таблица для заполнения'!Q11),ABS(ROUND('Таблица для заполнения'!Q11,0))='Таблица для заполнения'!Q11,FALSE),TRUE)</f>
        <v>1</v>
      </c>
      <c r="GB11" s="36" t="b">
        <f>IF($B11&lt;&gt;"",IF(ISNUMBER('Таблица для заполнения'!R11),ABS(ROUND('Таблица для заполнения'!R11,0))='Таблица для заполнения'!R11,FALSE),TRUE)</f>
        <v>1</v>
      </c>
      <c r="GC11" s="36" t="b">
        <f>IF($B11&lt;&gt;"",IF(ISNUMBER('Таблица для заполнения'!S11),ABS(ROUND('Таблица для заполнения'!S11,0))='Таблица для заполнения'!S11,FALSE),TRUE)</f>
        <v>1</v>
      </c>
      <c r="GD11" s="36" t="b">
        <f>IF($B11&lt;&gt;"",IF(ISNUMBER('Таблица для заполнения'!T11),ABS(ROUND('Таблица для заполнения'!T11,0))='Таблица для заполнения'!T11,FALSE),TRUE)</f>
        <v>1</v>
      </c>
      <c r="GE11" s="36" t="b">
        <f>IF($B11&lt;&gt;"",IF(ISNUMBER('Таблица для заполнения'!U11),ABS(ROUND('Таблица для заполнения'!U11,0))='Таблица для заполнения'!U11,FALSE),TRUE)</f>
        <v>1</v>
      </c>
      <c r="GF11" s="36" t="b">
        <f>IF($B11&lt;&gt;"",IF(ISNUMBER('Таблица для заполнения'!V11),ABS(ROUND('Таблица для заполнения'!V11,1))='Таблица для заполнения'!V11,FALSE),TRUE)</f>
        <v>1</v>
      </c>
      <c r="GG11" s="36" t="b">
        <f>IF($B11&lt;&gt;"",IF(ISNUMBER('Таблица для заполнения'!W11),ABS(ROUND('Таблица для заполнения'!W11,0))='Таблица для заполнения'!W11,FALSE),TRUE)</f>
        <v>1</v>
      </c>
      <c r="GH11" s="36" t="b">
        <f>IF($B11&lt;&gt;"",IF(ISNUMBER('Таблица для заполнения'!X11),ABS(ROUND('Таблица для заполнения'!X11,1))='Таблица для заполнения'!X11,FALSE),TRUE)</f>
        <v>1</v>
      </c>
      <c r="GI11" s="36" t="b">
        <f>IF($B11&lt;&gt;"",IF(ISNUMBER('Таблица для заполнения'!Y11),ABS(ROUND('Таблица для заполнения'!Y11,1))='Таблица для заполнения'!Y11,FALSE),TRUE)</f>
        <v>1</v>
      </c>
      <c r="GJ11" s="36" t="b">
        <f>IF($B11&lt;&gt;"",IF(ISNUMBER('Таблица для заполнения'!Z11),ABS(ROUND('Таблица для заполнения'!Z11,0))='Таблица для заполнения'!Z11,FALSE),TRUE)</f>
        <v>1</v>
      </c>
      <c r="GK11" s="36" t="b">
        <f>IF($B11&lt;&gt;"",IF(ISNUMBER('Таблица для заполнения'!AA11),ABS(ROUND('Таблица для заполнения'!AA11,0))='Таблица для заполнения'!AA11,FALSE),TRUE)</f>
        <v>1</v>
      </c>
      <c r="GL11" s="36" t="b">
        <f>IF($B11&lt;&gt;"",IF(ISNUMBER('Таблица для заполнения'!AB11),ABS(ROUND('Таблица для заполнения'!AB11,0))='Таблица для заполнения'!AB11,FALSE),TRUE)</f>
        <v>1</v>
      </c>
      <c r="GM11" s="36" t="b">
        <f>IF($B11&lt;&gt;"",IF(ISNUMBER('Таблица для заполнения'!AC11),ABS(ROUND('Таблица для заполнения'!AC11,0))='Таблица для заполнения'!AC11,FALSE),TRUE)</f>
        <v>1</v>
      </c>
      <c r="GN11" s="36" t="b">
        <f>IF($B11&lt;&gt;"",IF(ISNUMBER('Таблица для заполнения'!AD11),ABS(ROUND('Таблица для заполнения'!AD11,0))='Таблица для заполнения'!AD11,FALSE),TRUE)</f>
        <v>1</v>
      </c>
      <c r="GO11" s="36" t="b">
        <f>IF($B11&lt;&gt;"",IF(ISNUMBER('Таблица для заполнения'!AE11),ABS(ROUND('Таблица для заполнения'!AE11,0))='Таблица для заполнения'!AE11,FALSE),TRUE)</f>
        <v>1</v>
      </c>
      <c r="GP11" s="36" t="b">
        <f>IF($B11&lt;&gt;"",IF(ISNUMBER('Таблица для заполнения'!AF11),ABS(ROUND('Таблица для заполнения'!AF11,0))='Таблица для заполнения'!AF11,FALSE),TRUE)</f>
        <v>1</v>
      </c>
      <c r="GQ11" s="36" t="b">
        <f>IF($B11&lt;&gt;"",IF(ISNUMBER('Таблица для заполнения'!AG11),ABS(ROUND('Таблица для заполнения'!AG11,0))='Таблица для заполнения'!AG11,FALSE),TRUE)</f>
        <v>1</v>
      </c>
      <c r="GR11" s="36" t="b">
        <f>IF($B11&lt;&gt;"",IF(ISNUMBER('Таблица для заполнения'!AH11),ABS(ROUND('Таблица для заполнения'!AH11,0))='Таблица для заполнения'!AH11,FALSE),TRUE)</f>
        <v>1</v>
      </c>
      <c r="GS11" s="36" t="b">
        <f>IF($B11&lt;&gt;"",IF(ISNUMBER('Таблица для заполнения'!AI11),ABS(ROUND('Таблица для заполнения'!AI11,0))='Таблица для заполнения'!AI11,FALSE),TRUE)</f>
        <v>1</v>
      </c>
      <c r="GT11" s="36" t="b">
        <f>IF($B11&lt;&gt;"",IF(ISNUMBER('Таблица для заполнения'!AJ11),ABS(ROUND('Таблица для заполнения'!AJ11,0))='Таблица для заполнения'!AJ11,FALSE),TRUE)</f>
        <v>1</v>
      </c>
      <c r="GU11" s="36" t="b">
        <f>IF($B11&lt;&gt;"",IF(ISNUMBER('Таблица для заполнения'!AK11),ABS(ROUND('Таблица для заполнения'!AK11,0))='Таблица для заполнения'!AK11,FALSE),TRUE)</f>
        <v>1</v>
      </c>
      <c r="GV11" s="36" t="b">
        <f>IF($B11&lt;&gt;"",IF(ISNUMBER('Таблица для заполнения'!AL11),ABS(ROUND('Таблица для заполнения'!AL11,0))='Таблица для заполнения'!AL11,FALSE),TRUE)</f>
        <v>1</v>
      </c>
      <c r="GW11" s="36" t="b">
        <f>IF($B11&lt;&gt;"",IF(ISNUMBER('Таблица для заполнения'!AM11),ABS(ROUND('Таблица для заполнения'!AM11,0))='Таблица для заполнения'!AM11,FALSE),TRUE)</f>
        <v>1</v>
      </c>
      <c r="GX11" s="36" t="b">
        <f>IF($B11&lt;&gt;"",IF(ISNUMBER('Таблица для заполнения'!AN11),ABS(ROUND('Таблица для заполнения'!AN11,0))='Таблица для заполнения'!AN11,FALSE),TRUE)</f>
        <v>1</v>
      </c>
      <c r="GY11" s="36" t="b">
        <f>IF($B11&lt;&gt;"",IF(ISNUMBER('Таблица для заполнения'!AO11),ABS(ROUND('Таблица для заполнения'!AO11,0))='Таблица для заполнения'!AO11,FALSE),TRUE)</f>
        <v>1</v>
      </c>
      <c r="GZ11" s="36" t="b">
        <f>IF($B11&lt;&gt;"",IF(ISNUMBER('Таблица для заполнения'!AP11),ABS(ROUND('Таблица для заполнения'!AP11,0))='Таблица для заполнения'!AP11,FALSE),TRUE)</f>
        <v>1</v>
      </c>
      <c r="HA11" s="36" t="b">
        <f>IF($B11&lt;&gt;"",IF(ISNUMBER('Таблица для заполнения'!AQ11),ABS(ROUND('Таблица для заполнения'!AQ11,0))='Таблица для заполнения'!AQ11,FALSE),TRUE)</f>
        <v>1</v>
      </c>
      <c r="HB11" s="36" t="b">
        <f>IF($B11&lt;&gt;"",IF(ISNUMBER('Таблица для заполнения'!AR11),ABS(ROUND('Таблица для заполнения'!AR11,0))='Таблица для заполнения'!AR11,FALSE),TRUE)</f>
        <v>1</v>
      </c>
      <c r="HC11" s="36" t="b">
        <f>IF($B11&lt;&gt;"",IF(ISNUMBER('Таблица для заполнения'!AS11),ABS(ROUND('Таблица для заполнения'!AS11,0))='Таблица для заполнения'!AS11,FALSE),TRUE)</f>
        <v>1</v>
      </c>
      <c r="HD11" s="36" t="b">
        <f>IF($B11&lt;&gt;"",IF(ISNUMBER('Таблица для заполнения'!AT11),ABS(ROUND('Таблица для заполнения'!AT11,0))='Таблица для заполнения'!AT11,FALSE),TRUE)</f>
        <v>1</v>
      </c>
      <c r="HE11" s="36" t="b">
        <f>IF($B11&lt;&gt;"",IF(ISNUMBER('Таблица для заполнения'!AU11),ABS(ROUND('Таблица для заполнения'!AU11,0))='Таблица для заполнения'!AU11,FALSE),TRUE)</f>
        <v>1</v>
      </c>
      <c r="HF11" s="36" t="b">
        <f>IF($B11&lt;&gt;"",IF(ISNUMBER('Таблица для заполнения'!AV11),ABS(ROUND('Таблица для заполнения'!AV11,0))='Таблица для заполнения'!AV11,FALSE),TRUE)</f>
        <v>1</v>
      </c>
      <c r="HG11" s="36" t="b">
        <f>IF($B11&lt;&gt;"",IF(ISNUMBER('Таблица для заполнения'!AW11),ABS(ROUND('Таблица для заполнения'!AW11,0))='Таблица для заполнения'!AW11,FALSE),TRUE)</f>
        <v>1</v>
      </c>
      <c r="HH11" s="36" t="b">
        <f>IF($B11&lt;&gt;"",IF(ISNUMBER('Таблица для заполнения'!AX11),ABS(ROUND('Таблица для заполнения'!AX11,0))='Таблица для заполнения'!AX11,FALSE),TRUE)</f>
        <v>1</v>
      </c>
      <c r="HI11" s="36" t="b">
        <f>IF($B11&lt;&gt;"",IF(ISNUMBER('Таблица для заполнения'!AY11),ABS(ROUND('Таблица для заполнения'!AY11,0))='Таблица для заполнения'!AY11,FALSE),TRUE)</f>
        <v>1</v>
      </c>
      <c r="HJ11" s="36" t="b">
        <f>IF($B11&lt;&gt;"",IF(ISNUMBER('Таблица для заполнения'!AZ11),ABS(ROUND('Таблица для заполнения'!AZ11,0))='Таблица для заполнения'!AZ11,FALSE),TRUE)</f>
        <v>1</v>
      </c>
      <c r="HK11" s="36" t="b">
        <f>IF($B11&lt;&gt;"",IF(ISNUMBER('Таблица для заполнения'!BA11),ABS(ROUND('Таблица для заполнения'!BA11,0))='Таблица для заполнения'!BA11,FALSE),TRUE)</f>
        <v>1</v>
      </c>
      <c r="HL11" s="36" t="b">
        <f>IF($B11&lt;&gt;"",IF(ISNUMBER('Таблица для заполнения'!BB11),ABS(ROUND('Таблица для заполнения'!BB11,0))='Таблица для заполнения'!BB11,FALSE),TRUE)</f>
        <v>1</v>
      </c>
      <c r="HM11" s="36" t="b">
        <f>IF($B11&lt;&gt;"",IF(ISNUMBER('Таблица для заполнения'!BC11),ABS(ROUND('Таблица для заполнения'!BC11,0))='Таблица для заполнения'!BC11,FALSE),TRUE)</f>
        <v>1</v>
      </c>
      <c r="HN11" s="36" t="b">
        <f>IF($B11&lt;&gt;"",IF(ISNUMBER('Таблица для заполнения'!BD11),ABS(ROUND('Таблица для заполнения'!BD11,0))='Таблица для заполнения'!BD11,FALSE),TRUE)</f>
        <v>1</v>
      </c>
      <c r="HO11" s="36" t="b">
        <f>IF($B11&lt;&gt;"",IF(ISNUMBER('Таблица для заполнения'!BE11),ABS(ROUND('Таблица для заполнения'!BE11,0))='Таблица для заполнения'!BE11,FALSE),TRUE)</f>
        <v>1</v>
      </c>
      <c r="HP11" s="36" t="b">
        <f>IF($B11&lt;&gt;"",IF(ISNUMBER('Таблица для заполнения'!BF11),ABS(ROUND('Таблица для заполнения'!BF11,0))='Таблица для заполнения'!BF11,FALSE),TRUE)</f>
        <v>1</v>
      </c>
      <c r="HQ11" s="36" t="b">
        <f>IF($B11&lt;&gt;"",IF(ISNUMBER('Таблица для заполнения'!BG11),ABS(ROUND('Таблица для заполнения'!BG11,0))='Таблица для заполнения'!BG11,FALSE),TRUE)</f>
        <v>1</v>
      </c>
      <c r="HR11" s="36" t="b">
        <f>IF($B11&lt;&gt;"",IF(ISNUMBER('Таблица для заполнения'!BH11),ABS(ROUND('Таблица для заполнения'!BH11,0))='Таблица для заполнения'!BH11,FALSE),TRUE)</f>
        <v>1</v>
      </c>
      <c r="HS11" s="36" t="b">
        <f>IF($B11&lt;&gt;"",IF(ISNUMBER('Таблица для заполнения'!BI11),ABS(ROUND('Таблица для заполнения'!BI11,0))='Таблица для заполнения'!BI11,FALSE),TRUE)</f>
        <v>1</v>
      </c>
      <c r="HT11" s="36" t="b">
        <f>IF($B11&lt;&gt;"",IF(ISNUMBER('Таблица для заполнения'!BJ11),ABS(ROUND('Таблица для заполнения'!BJ11,0))='Таблица для заполнения'!BJ11,FALSE),TRUE)</f>
        <v>1</v>
      </c>
      <c r="HU11" s="36" t="b">
        <f>IF($B11&lt;&gt;"",IF(ISNUMBER('Таблица для заполнения'!BK11),ABS(ROUND('Таблица для заполнения'!BK11,0))='Таблица для заполнения'!BK11,FALSE),TRUE)</f>
        <v>1</v>
      </c>
      <c r="HV11" s="36" t="b">
        <f>IF($B11&lt;&gt;"",IF(ISNUMBER('Таблица для заполнения'!BL11),ABS(ROUND('Таблица для заполнения'!BL11,0))='Таблица для заполнения'!BL11,FALSE),TRUE)</f>
        <v>1</v>
      </c>
      <c r="HW11" s="36" t="b">
        <f>IF($B11&lt;&gt;"",IF(ISNUMBER('Таблица для заполнения'!BM11),ABS(ROUND('Таблица для заполнения'!BM11,0))='Таблица для заполнения'!BM11,FALSE),TRUE)</f>
        <v>1</v>
      </c>
      <c r="HX11" s="36" t="b">
        <f>IF($B11&lt;&gt;"",IF(ISNUMBER('Таблица для заполнения'!BN11),ABS(ROUND('Таблица для заполнения'!BN11,0))='Таблица для заполнения'!BN11,FALSE),TRUE)</f>
        <v>1</v>
      </c>
      <c r="HY11" s="36" t="b">
        <f>IF($B11&lt;&gt;"",IF(ISNUMBER('Таблица для заполнения'!BO11),ABS(ROUND('Таблица для заполнения'!BO11,0))='Таблица для заполнения'!BO11,FALSE),TRUE)</f>
        <v>1</v>
      </c>
      <c r="HZ11" s="36" t="b">
        <f>IF($B11&lt;&gt;"",IF(ISNUMBER('Таблица для заполнения'!BP11),ABS(ROUND('Таблица для заполнения'!BP11,0))='Таблица для заполнения'!BP11,FALSE),TRUE)</f>
        <v>1</v>
      </c>
      <c r="IA11" s="36" t="b">
        <f>IF($B11&lt;&gt;"",IF(ISNUMBER('Таблица для заполнения'!BQ11),ABS(ROUND('Таблица для заполнения'!BQ11,0))='Таблица для заполнения'!BQ11,FALSE),TRUE)</f>
        <v>1</v>
      </c>
      <c r="IB11" s="36" t="b">
        <f>IF($B11&lt;&gt;"",IF(ISNUMBER('Таблица для заполнения'!BR11),ABS(ROUND('Таблица для заполнения'!BR11,0))='Таблица для заполнения'!BR11,FALSE),TRUE)</f>
        <v>1</v>
      </c>
      <c r="IC11" s="36" t="b">
        <f>IF($B11&lt;&gt;"",IF(ISNUMBER('Таблица для заполнения'!BS11),ABS(ROUND('Таблица для заполнения'!BS11,0))='Таблица для заполнения'!BS11,FALSE),TRUE)</f>
        <v>1</v>
      </c>
      <c r="ID11" s="36" t="b">
        <f>IF($B11&lt;&gt;"",IF(ISNUMBER('Таблица для заполнения'!BT11),ABS(ROUND('Таблица для заполнения'!BT11,0))='Таблица для заполнения'!BT11,FALSE),TRUE)</f>
        <v>1</v>
      </c>
      <c r="IE11" s="36" t="b">
        <f>IF($B11&lt;&gt;"",IF(ISNUMBER('Таблица для заполнения'!BU11),ABS(ROUND('Таблица для заполнения'!BU11,0))='Таблица для заполнения'!BU11,FALSE),TRUE)</f>
        <v>1</v>
      </c>
      <c r="IF11" s="36" t="b">
        <f>IF($B11&lt;&gt;"",IF(ISNUMBER('Таблица для заполнения'!BV11),ABS(ROUND('Таблица для заполнения'!BV11,0))='Таблица для заполнения'!BV11,FALSE),TRUE)</f>
        <v>1</v>
      </c>
      <c r="IG11" s="36" t="b">
        <f>IF($B11&lt;&gt;"",IF(ISNUMBER('Таблица для заполнения'!BW11),ABS(ROUND('Таблица для заполнения'!BW11,0))='Таблица для заполнения'!BW11,FALSE),TRUE)</f>
        <v>1</v>
      </c>
      <c r="IH11" s="36" t="b">
        <f>IF($B11&lt;&gt;"",IF(ISNUMBER('Таблица для заполнения'!BX11),ABS(ROUND('Таблица для заполнения'!BX11,0))='Таблица для заполнения'!BX11,FALSE),TRUE)</f>
        <v>1</v>
      </c>
      <c r="II11" s="36" t="b">
        <f>IF($B11&lt;&gt;"",IF(ISNUMBER('Таблица для заполнения'!BY11),ABS(ROUND('Таблица для заполнения'!BY11,0))='Таблица для заполнения'!BY11,FALSE),TRUE)</f>
        <v>1</v>
      </c>
      <c r="IJ11" s="36" t="b">
        <f>IF($B11&lt;&gt;"",IF(ISNUMBER('Таблица для заполнения'!BZ11),ABS(ROUND('Таблица для заполнения'!BZ11,0))='Таблица для заполнения'!BZ11,FALSE),TRUE)</f>
        <v>1</v>
      </c>
      <c r="IK11" s="36" t="b">
        <f>IF($B11&lt;&gt;"",IF(ISNUMBER('Таблица для заполнения'!CA11),ABS(ROUND('Таблица для заполнения'!CA11,0))='Таблица для заполнения'!CA11,FALSE),TRUE)</f>
        <v>1</v>
      </c>
      <c r="IL11" s="36" t="b">
        <f>IF($B11&lt;&gt;"",IF(ISNUMBER('Таблица для заполнения'!CB11),ABS(ROUND('Таблица для заполнения'!CB11,0))='Таблица для заполнения'!CB11,FALSE),TRUE)</f>
        <v>1</v>
      </c>
      <c r="IM11" s="36" t="b">
        <f>IF($B11&lt;&gt;"",IF(ISNUMBER('Таблица для заполнения'!CC11),ABS(ROUND('Таблица для заполнения'!CC11,0))='Таблица для заполнения'!CC11,FALSE),TRUE)</f>
        <v>1</v>
      </c>
      <c r="IN11" s="36" t="b">
        <f>IF($B11&lt;&gt;"",IF(ISNUMBER('Таблица для заполнения'!CD11),ABS(ROUND('Таблица для заполнения'!CD11,0))='Таблица для заполнения'!CD11,FALSE),TRUE)</f>
        <v>1</v>
      </c>
      <c r="IO11" s="36" t="b">
        <f>IF($B11&lt;&gt;"",IF(ISNUMBER('Таблица для заполнения'!CE11),ABS(ROUND('Таблица для заполнения'!CE11,0))='Таблица для заполнения'!CE11,FALSE),TRUE)</f>
        <v>1</v>
      </c>
      <c r="IP11" s="36" t="b">
        <f>IF($B11&lt;&gt;"",IF(ISNUMBER('Таблица для заполнения'!CF11),ABS(ROUND('Таблица для заполнения'!CF11,0))='Таблица для заполнения'!CF11,FALSE),TRUE)</f>
        <v>1</v>
      </c>
      <c r="IQ11" s="36" t="b">
        <f>IF($B11&lt;&gt;"",IF(ISNUMBER('Таблица для заполнения'!CG11),ABS(ROUND('Таблица для заполнения'!CG11,0))='Таблица для заполнения'!CG11,FALSE),TRUE)</f>
        <v>1</v>
      </c>
      <c r="IR11" s="36" t="b">
        <f>IF($B11&lt;&gt;"",IF(ISNUMBER('Таблица для заполнения'!CH11),ABS(ROUND('Таблица для заполнения'!CH11,0))='Таблица для заполнения'!CH11,FALSE),TRUE)</f>
        <v>1</v>
      </c>
      <c r="IS11" s="36" t="b">
        <f>IF($B11&lt;&gt;"",IF(ISNUMBER('Таблица для заполнения'!CI11),ABS(ROUND('Таблица для заполнения'!CI11,0))='Таблица для заполнения'!CI11,FALSE),TRUE)</f>
        <v>1</v>
      </c>
      <c r="IT11" s="36" t="b">
        <f>IF($B11&lt;&gt;"",IF(ISNUMBER('Таблица для заполнения'!CJ11),ABS(ROUND('Таблица для заполнения'!CJ11,0))='Таблица для заполнения'!CJ11,FALSE),TRUE)</f>
        <v>1</v>
      </c>
      <c r="IU11" s="36" t="b">
        <f>IF($B11&lt;&gt;"",IF(ISNUMBER('Таблица для заполнения'!CK11),ABS(ROUND('Таблица для заполнения'!CK11,0))='Таблица для заполнения'!CK11,FALSE),TRUE)</f>
        <v>1</v>
      </c>
      <c r="IV11" s="36" t="b">
        <f>IF($B11&lt;&gt;"",IF(ISNUMBER('Таблица для заполнения'!CL11),ABS(ROUND('Таблица для заполнения'!CL11,0))='Таблица для заполнения'!CL11,FALSE),TRUE)</f>
        <v>1</v>
      </c>
      <c r="IW11" s="36" t="b">
        <f>IF($B11&lt;&gt;"",IF(ISNUMBER('Таблица для заполнения'!CM11),ABS(ROUND('Таблица для заполнения'!CM11,0))='Таблица для заполнения'!CM11,FALSE),TRUE)</f>
        <v>1</v>
      </c>
      <c r="IX11" s="36" t="b">
        <f>IF($B11&lt;&gt;"",IF(ISNUMBER('Таблица для заполнения'!CN11),ABS(ROUND('Таблица для заполнения'!CN11,0))='Таблица для заполнения'!CN11,FALSE),TRUE)</f>
        <v>1</v>
      </c>
      <c r="IY11" s="36" t="b">
        <f>IF($B11&lt;&gt;"",IF(ISNUMBER('Таблица для заполнения'!CO11),ABS(ROUND('Таблица для заполнения'!CO11,0))='Таблица для заполнения'!CO11,FALSE),TRUE)</f>
        <v>1</v>
      </c>
      <c r="IZ11" s="36" t="b">
        <f>IF($B11&lt;&gt;"",IF(ISNUMBER('Таблица для заполнения'!CP11),ABS(ROUND('Таблица для заполнения'!CP11,0))='Таблица для заполнения'!CP11,FALSE),TRUE)</f>
        <v>1</v>
      </c>
      <c r="JA11" s="36" t="b">
        <f>IF($B11&lt;&gt;"",IF(ISNUMBER('Таблица для заполнения'!CQ11),ABS(ROUND('Таблица для заполнения'!CQ11,0))='Таблица для заполнения'!CQ11,FALSE),TRUE)</f>
        <v>1</v>
      </c>
      <c r="JB11" s="36" t="b">
        <f>IF($B11&lt;&gt;"",IF(ISNUMBER('Таблица для заполнения'!CR11),ABS(ROUND('Таблица для заполнения'!CR11,0))='Таблица для заполнения'!CR11,FALSE),TRUE)</f>
        <v>1</v>
      </c>
      <c r="JC11" s="36" t="b">
        <f>IF($B11&lt;&gt;"",IF(ISNUMBER('Таблица для заполнения'!CS11),ABS(ROUND('Таблица для заполнения'!CS11,0))='Таблица для заполнения'!CS11,FALSE),TRUE)</f>
        <v>1</v>
      </c>
      <c r="JD11" s="36" t="b">
        <f>IF($B11&lt;&gt;"",IF(ISNUMBER('Таблица для заполнения'!CT11),ABS(ROUND('Таблица для заполнения'!CT11,0))='Таблица для заполнения'!CT11,FALSE),TRUE)</f>
        <v>1</v>
      </c>
      <c r="JE11" s="36" t="b">
        <f>IF($B11&lt;&gt;"",IF(ISNUMBER('Таблица для заполнения'!CU11),ABS(ROUND('Таблица для заполнения'!CU11,0))='Таблица для заполнения'!CU11,FALSE),TRUE)</f>
        <v>1</v>
      </c>
      <c r="JF11" s="36" t="b">
        <f>IF($B11&lt;&gt;"",IF(ISNUMBER('Таблица для заполнения'!CV11),ABS(ROUND('Таблица для заполнения'!CV11,0))='Таблица для заполнения'!CV11,FALSE),TRUE)</f>
        <v>1</v>
      </c>
      <c r="JG11" s="36" t="b">
        <f>IF($B11&lt;&gt;"",IF(ISNUMBER('Таблица для заполнения'!CW11),ABS(ROUND('Таблица для заполнения'!CW11,0))='Таблица для заполнения'!CW11,FALSE),TRUE)</f>
        <v>1</v>
      </c>
      <c r="JH11" s="36" t="b">
        <f>IF($B11&lt;&gt;"",IF(ISNUMBER('Таблица для заполнения'!CX11),ABS(ROUND('Таблица для заполнения'!CX11,0))='Таблица для заполнения'!CX11,FALSE),TRUE)</f>
        <v>1</v>
      </c>
      <c r="JI11" s="36" t="b">
        <f>IF($B11&lt;&gt;"",IF(ISNUMBER('Таблица для заполнения'!CY11),ABS(ROUND('Таблица для заполнения'!CY11,0))='Таблица для заполнения'!CY11,FALSE),TRUE)</f>
        <v>1</v>
      </c>
      <c r="JJ11" s="36" t="b">
        <f>IF($B11&lt;&gt;"",IF(ISNUMBER('Таблица для заполнения'!CZ11),ABS(ROUND('Таблица для заполнения'!CZ11,0))='Таблица для заполнения'!CZ11,FALSE),TRUE)</f>
        <v>1</v>
      </c>
      <c r="JK11" s="36" t="b">
        <f>IF($B11&lt;&gt;"",IF(ISNUMBER('Таблица для заполнения'!DA11),ABS(ROUND('Таблица для заполнения'!DA11,0))='Таблица для заполнения'!DA11,FALSE),TRUE)</f>
        <v>1</v>
      </c>
      <c r="JL11" s="36" t="b">
        <f>IF($B11&lt;&gt;"",IF(ISNUMBER('Таблица для заполнения'!DB11),ABS(ROUND('Таблица для заполнения'!DB11,0))='Таблица для заполнения'!DB11,FALSE),TRUE)</f>
        <v>1</v>
      </c>
      <c r="JM11" s="36" t="b">
        <f>IF($B11&lt;&gt;"",IF(ISNUMBER('Таблица для заполнения'!DC11),ABS(ROUND('Таблица для заполнения'!DC11,0))='Таблица для заполнения'!DC11,FALSE),TRUE)</f>
        <v>1</v>
      </c>
      <c r="JN11" s="36" t="b">
        <f>IF($B11&lt;&gt;"",IF(ISNUMBER('Таблица для заполнения'!DD11),ABS(ROUND('Таблица для заполнения'!DD11,0))='Таблица для заполнения'!DD11,FALSE),TRUE)</f>
        <v>1</v>
      </c>
      <c r="JO11" s="36" t="b">
        <f>IF($B11&lt;&gt;"",IF(ISNUMBER('Таблица для заполнения'!DE11),ABS(ROUND('Таблица для заполнения'!DE11,0))='Таблица для заполнения'!DE11,FALSE),TRUE)</f>
        <v>1</v>
      </c>
      <c r="JP11" s="36" t="b">
        <f>IF($B11&lt;&gt;"",IF(ISNUMBER('Таблица для заполнения'!DF11),ABS(ROUND('Таблица для заполнения'!DF11,0))='Таблица для заполнения'!DF11,FALSE),TRUE)</f>
        <v>1</v>
      </c>
      <c r="JQ11" s="36" t="b">
        <f>IF($B11&lt;&gt;"",IF(ISNUMBER('Таблица для заполнения'!DG11),ABS(ROUND('Таблица для заполнения'!DG11,0))='Таблица для заполнения'!DG11,FALSE),TRUE)</f>
        <v>1</v>
      </c>
      <c r="JR11" s="36" t="b">
        <f>IF($B11&lt;&gt;"",IF(ISNUMBER('Таблица для заполнения'!DH11),ABS(ROUND('Таблица для заполнения'!DH11,0))='Таблица для заполнения'!DH11,FALSE),TRUE)</f>
        <v>1</v>
      </c>
      <c r="JS11" s="36" t="b">
        <f>IF($B11&lt;&gt;"",IF(ISNUMBER('Таблица для заполнения'!DI11),ABS(ROUND('Таблица для заполнения'!DI11,0))='Таблица для заполнения'!DI11,FALSE),TRUE)</f>
        <v>1</v>
      </c>
      <c r="JT11" s="36" t="b">
        <f>IF($B11&lt;&gt;"",IF(ISNUMBER('Таблица для заполнения'!DJ11),ABS(ROUND('Таблица для заполнения'!DJ11,0))='Таблица для заполнения'!DJ11,FALSE),TRUE)</f>
        <v>1</v>
      </c>
      <c r="JU11" s="36" t="b">
        <f>IF($B11&lt;&gt;"",IF(ISNUMBER('Таблица для заполнения'!DK11),ABS(ROUND('Таблица для заполнения'!DK11,0))='Таблица для заполнения'!DK11,FALSE),TRUE)</f>
        <v>1</v>
      </c>
      <c r="JV11" s="36" t="b">
        <f>IF($B11&lt;&gt;"",IF(ISNUMBER('Таблица для заполнения'!DL11),ABS(ROUND('Таблица для заполнения'!DL11,0))='Таблица для заполнения'!DL11,FALSE),TRUE)</f>
        <v>1</v>
      </c>
      <c r="JW11" s="36" t="b">
        <f>IF($B11&lt;&gt;"",IF(ISNUMBER('Таблица для заполнения'!DM11),ABS(ROUND('Таблица для заполнения'!DM11,0))='Таблица для заполнения'!DM11,FALSE),TRUE)</f>
        <v>1</v>
      </c>
      <c r="JX11" s="36" t="b">
        <f>IF($B11&lt;&gt;"",IF(ISNUMBER('Таблица для заполнения'!DN11),ABS(ROUND('Таблица для заполнения'!DN11,0))='Таблица для заполнения'!DN11,FALSE),TRUE)</f>
        <v>1</v>
      </c>
      <c r="JY11" s="36" t="b">
        <f>IF($B11&lt;&gt;"",IF(ISNUMBER('Таблица для заполнения'!DO11),ABS(ROUND('Таблица для заполнения'!DO11,0))='Таблица для заполнения'!DO11,FALSE),TRUE)</f>
        <v>1</v>
      </c>
      <c r="JZ11" s="36" t="b">
        <f>IF($B11&lt;&gt;"",IF(ISNUMBER('Таблица для заполнения'!DP11),ABS(ROUND('Таблица для заполнения'!DP11,0))='Таблица для заполнения'!DP11,FALSE),TRUE)</f>
        <v>1</v>
      </c>
      <c r="KA11" s="36" t="b">
        <f>IF($B11&lt;&gt;"",IF(ISNUMBER('Таблица для заполнения'!DQ11),ABS(ROUND('Таблица для заполнения'!DQ11,0))='Таблица для заполнения'!DQ11,FALSE),TRUE)</f>
        <v>1</v>
      </c>
      <c r="KB11" s="36" t="b">
        <f>IF($B11&lt;&gt;"",IF(ISNUMBER('Таблица для заполнения'!DR11),ABS(ROUND('Таблица для заполнения'!DR11,0))='Таблица для заполнения'!DR11,FALSE),TRUE)</f>
        <v>1</v>
      </c>
      <c r="KC11" s="36" t="b">
        <f>IF($B11&lt;&gt;"",IF(ISNUMBER('Таблица для заполнения'!DS11),ABS(ROUND('Таблица для заполнения'!DS11,0))='Таблица для заполнения'!DS11,FALSE),TRUE)</f>
        <v>1</v>
      </c>
      <c r="KD11" s="36" t="b">
        <f>IF($B11&lt;&gt;"",IF(ISNUMBER('Таблица для заполнения'!DT11),ABS(ROUND('Таблица для заполнения'!DT11,0))='Таблица для заполнения'!DT11,FALSE),TRUE)</f>
        <v>1</v>
      </c>
      <c r="KE11" s="36" t="b">
        <f>IF($B11&lt;&gt;"",IF(ISNUMBER('Таблица для заполнения'!DU11),ABS(ROUND('Таблица для заполнения'!DU11,0))='Таблица для заполнения'!DU11,FALSE),TRUE)</f>
        <v>1</v>
      </c>
      <c r="KF11" s="36" t="b">
        <f>IF($B11&lt;&gt;"",IF(ISNUMBER('Таблица для заполнения'!DV11),ABS(ROUND('Таблица для заполнения'!DV11,0))='Таблица для заполнения'!DV11,FALSE),TRUE)</f>
        <v>1</v>
      </c>
      <c r="KG11" s="36" t="b">
        <f>IF($B11&lt;&gt;"",IF(ISNUMBER('Таблица для заполнения'!DW11),ABS(ROUND('Таблица для заполнения'!DW11,0))='Таблица для заполнения'!DW11,FALSE),TRUE)</f>
        <v>1</v>
      </c>
      <c r="KH11" s="36" t="b">
        <f>IF($B11&lt;&gt;"",IF(ISNUMBER('Таблица для заполнения'!DX11),ABS(ROUND('Таблица для заполнения'!DX11,0))='Таблица для заполнения'!DX11,FALSE),TRUE)</f>
        <v>1</v>
      </c>
      <c r="KI11" s="36" t="b">
        <f>IF($B11&lt;&gt;"",IF(ISNUMBER('Таблица для заполнения'!DY11),ABS(ROUND('Таблица для заполнения'!DY11,0))='Таблица для заполнения'!DY11,FALSE),TRUE)</f>
        <v>1</v>
      </c>
      <c r="KJ11" s="36" t="b">
        <f>IF($B11&lt;&gt;"",IF(ISNUMBER('Таблица для заполнения'!DZ11),ABS(ROUND('Таблица для заполнения'!DZ11,0))='Таблица для заполнения'!DZ11,FALSE),TRUE)</f>
        <v>1</v>
      </c>
      <c r="KK11" s="36" t="b">
        <f>IF($B11&lt;&gt;"",IF(ISNUMBER('Таблица для заполнения'!EA11),ABS(ROUND('Таблица для заполнения'!EA11,0))='Таблица для заполнения'!EA11,FALSE),TRUE)</f>
        <v>1</v>
      </c>
      <c r="KL11" s="36" t="b">
        <f>IF($B11&lt;&gt;"",IF(ISNUMBER('Таблица для заполнения'!EB11),ABS(ROUND('Таблица для заполнения'!EB11,0))='Таблица для заполнения'!EB11,FALSE),TRUE)</f>
        <v>1</v>
      </c>
      <c r="KM11" s="36" t="b">
        <f>IF($B11&lt;&gt;"",IF(ISNUMBER('Таблица для заполнения'!EC11),ABS(ROUND('Таблица для заполнения'!EC11,0))='Таблица для заполнения'!EC11,FALSE),TRUE)</f>
        <v>1</v>
      </c>
      <c r="KN11" s="36" t="b">
        <f>IF($B11&lt;&gt;"",IF(ISNUMBER('Таблица для заполнения'!ED11),ABS(ROUND('Таблица для заполнения'!ED11,0))='Таблица для заполнения'!ED11,FALSE),TRUE)</f>
        <v>1</v>
      </c>
      <c r="KO11" s="36" t="b">
        <f>IF($B11&lt;&gt;"",IF(ISNUMBER('Таблица для заполнения'!EE11),ABS(ROUND('Таблица для заполнения'!EE11,0))='Таблица для заполнения'!EE11,FALSE),TRUE)</f>
        <v>1</v>
      </c>
      <c r="KP11" s="36" t="b">
        <f>IF($B11&lt;&gt;"",IF(ISNUMBER('Таблица для заполнения'!EF11),ABS(ROUND('Таблица для заполнения'!EF11,0))='Таблица для заполнения'!EF11,FALSE),TRUE)</f>
        <v>1</v>
      </c>
      <c r="KQ11" s="36" t="b">
        <f>IF($B11&lt;&gt;"",IF(ISNUMBER('Таблица для заполнения'!EG11),ABS(ROUND('Таблица для заполнения'!EG11,0))='Таблица для заполнения'!EG11,FALSE),TRUE)</f>
        <v>1</v>
      </c>
      <c r="KR11" s="36" t="b">
        <f>IF($B11&lt;&gt;"",IF(ISNUMBER('Таблица для заполнения'!EH11),ABS(ROUND('Таблица для заполнения'!EH11,0))='Таблица для заполнения'!EH11,FALSE),TRUE)</f>
        <v>1</v>
      </c>
      <c r="KS11" s="36" t="b">
        <f>IF($B11&lt;&gt;"",IF(ISNUMBER('Таблица для заполнения'!EI11),ABS(ROUND('Таблица для заполнения'!EI11,0))='Таблица для заполнения'!EI11,FALSE),TRUE)</f>
        <v>1</v>
      </c>
      <c r="KT11" s="36" t="b">
        <f>IF($B11&lt;&gt;"",IF(ISNUMBER('Таблица для заполнения'!EJ11),ABS(ROUND('Таблица для заполнения'!EJ11,0))='Таблица для заполнения'!EJ11,FALSE),TRUE)</f>
        <v>1</v>
      </c>
      <c r="KU11" s="36" t="b">
        <f>IF($B11&lt;&gt;"",IF(ISNUMBER('Таблица для заполнения'!EK11),ABS(ROUND('Таблица для заполнения'!EK11,0))='Таблица для заполнения'!EK11,FALSE),TRUE)</f>
        <v>1</v>
      </c>
      <c r="KV11" s="36" t="b">
        <f>IF($B11&lt;&gt;"",IF(ISNUMBER('Таблица для заполнения'!EL11),ABS(ROUND('Таблица для заполнения'!EL11,0))='Таблица для заполнения'!EL11,FALSE),TRUE)</f>
        <v>1</v>
      </c>
      <c r="KW11" s="36" t="b">
        <f>IF($B11&lt;&gt;"",IF(ISNUMBER('Таблица для заполнения'!EM11),ABS(ROUND('Таблица для заполнения'!EM11,0))='Таблица для заполнения'!EM11,FALSE),TRUE)</f>
        <v>1</v>
      </c>
      <c r="KX11" s="36" t="b">
        <f>IF($B11&lt;&gt;"",IF(ISNUMBER('Таблица для заполнения'!EN11),ABS(ROUND('Таблица для заполнения'!EN11,0))='Таблица для заполнения'!EN11,FALSE),TRUE)</f>
        <v>1</v>
      </c>
      <c r="KY11" s="36" t="b">
        <f>IF($B11&lt;&gt;"",IF(ISNUMBER('Таблица для заполнения'!EO11),ABS(ROUND('Таблица для заполнения'!EO11,0))='Таблица для заполнения'!EO11,FALSE),TRUE)</f>
        <v>1</v>
      </c>
      <c r="KZ11" s="36" t="b">
        <f>IF($B11&lt;&gt;"",IF(ISNUMBER('Таблица для заполнения'!EP11),ABS(ROUND('Таблица для заполнения'!EP11,0))='Таблица для заполнения'!EP11,FALSE),TRUE)</f>
        <v>1</v>
      </c>
      <c r="LA11" s="36" t="b">
        <f>IF($B11&lt;&gt;"",IF(ISNUMBER('Таблица для заполнения'!EQ11),ABS(ROUND('Таблица для заполнения'!EQ11,0))='Таблица для заполнения'!EQ11,FALSE),TRUE)</f>
        <v>1</v>
      </c>
      <c r="LB11" s="36" t="b">
        <f>IF($B11&lt;&gt;"",IF(ISNUMBER('Таблица для заполнения'!ER11),ABS(ROUND('Таблица для заполнения'!ER11,0))='Таблица для заполнения'!ER11,FALSE),TRUE)</f>
        <v>1</v>
      </c>
      <c r="LC11" s="36" t="b">
        <f>IF($B11&lt;&gt;"",IF(ISNUMBER('Таблица для заполнения'!ES11),ABS(ROUND('Таблица для заполнения'!ES11,0))='Таблица для заполнения'!ES11,FALSE),TRUE)</f>
        <v>1</v>
      </c>
      <c r="LD11" s="36" t="b">
        <f>IF($B11&lt;&gt;"",IF(ISNUMBER('Таблица для заполнения'!ET11),ABS(ROUND('Таблица для заполнения'!ET11,0))='Таблица для заполнения'!ET11,FALSE),TRUE)</f>
        <v>1</v>
      </c>
      <c r="LE11" s="36" t="b">
        <f>IF($B11&lt;&gt;"",IF(ISNUMBER('Таблица для заполнения'!EU11),ABS(ROUND('Таблица для заполнения'!EU11,0))='Таблица для заполнения'!EU11,FALSE),TRUE)</f>
        <v>1</v>
      </c>
      <c r="LF11" s="36" t="b">
        <f>IF($B11&lt;&gt;"",IF(ISNUMBER('Таблица для заполнения'!EV11),ABS(ROUND('Таблица для заполнения'!EV11,0))='Таблица для заполнения'!EV11,FALSE),TRUE)</f>
        <v>1</v>
      </c>
      <c r="LG11" s="36" t="b">
        <f>IF($B11&lt;&gt;"",IF(ISNUMBER('Таблица для заполнения'!EW11),ABS(ROUND('Таблица для заполнения'!EW11,0))='Таблица для заполнения'!EW11,FALSE),TRUE)</f>
        <v>1</v>
      </c>
      <c r="LH11" s="36" t="b">
        <f>IF($B11&lt;&gt;"",IF(ISNUMBER('Таблица для заполнения'!EX11),ABS(ROUND('Таблица для заполнения'!EX11,0))='Таблица для заполнения'!EX11,FALSE),TRUE)</f>
        <v>1</v>
      </c>
      <c r="LI11" s="36" t="b">
        <f>IF($B11&lt;&gt;"",IF(ISNUMBER('Таблица для заполнения'!EY11),ABS(ROUND('Таблица для заполнения'!EY11,0))='Таблица для заполнения'!EY11,FALSE),TRUE)</f>
        <v>1</v>
      </c>
      <c r="LJ11" s="36" t="b">
        <f>IF($B11&lt;&gt;"",IF(ISNUMBER('Таблица для заполнения'!EZ11),ABS(ROUND('Таблица для заполнения'!EZ11,0))='Таблица для заполнения'!EZ11,FALSE),TRUE)</f>
        <v>1</v>
      </c>
      <c r="LK11" s="36" t="b">
        <f>IF($B11&lt;&gt;"",IF(ISNUMBER('Таблица для заполнения'!FA11),ABS(ROUND('Таблица для заполнения'!FA11,0))='Таблица для заполнения'!FA11,FALSE),TRUE)</f>
        <v>1</v>
      </c>
      <c r="LL11" s="36" t="b">
        <f>IF($B11&lt;&gt;"",IF(ISNUMBER('Таблица для заполнения'!FB11),ABS(ROUND('Таблица для заполнения'!FB11,0))='Таблица для заполнения'!FB11,FALSE),TRUE)</f>
        <v>1</v>
      </c>
      <c r="LM11" s="36" t="b">
        <f>IF($B11&lt;&gt;"",IF(ISNUMBER('Таблица для заполнения'!FC11),ABS(ROUND('Таблица для заполнения'!FC11,0))='Таблица для заполнения'!FC11,FALSE),TRUE)</f>
        <v>1</v>
      </c>
      <c r="LN11" s="36" t="b">
        <f>IF($B11&lt;&gt;"",IF(ISNUMBER('Таблица для заполнения'!FD11),ABS(ROUND('Таблица для заполнения'!FD11,0))='Таблица для заполнения'!FD11,FALSE),TRUE)</f>
        <v>1</v>
      </c>
      <c r="LO11" s="36" t="b">
        <f>IF($B11&lt;&gt;"",IF(ISNUMBER('Таблица для заполнения'!FE11),ABS(ROUND('Таблица для заполнения'!FE11,0))='Таблица для заполнения'!FE11,FALSE),TRUE)</f>
        <v>1</v>
      </c>
      <c r="LP11" s="36" t="b">
        <f>IF($B11&lt;&gt;"",IF(ISNUMBER('Таблица для заполнения'!FF11),ABS(ROUND('Таблица для заполнения'!FF11,0))='Таблица для заполнения'!FF11,FALSE),TRUE)</f>
        <v>1</v>
      </c>
      <c r="LQ11" s="36" t="b">
        <f>IF($B11&lt;&gt;"",IF(ISNUMBER('Таблица для заполнения'!FG11),ABS(ROUND('Таблица для заполнения'!FG11,0))='Таблица для заполнения'!FG11,FALSE),TRUE)</f>
        <v>1</v>
      </c>
      <c r="LR11" s="36" t="b">
        <f>IF($B11&lt;&gt;"",IF(ISNUMBER('Таблица для заполнения'!FH11),ABS(ROUND('Таблица для заполнения'!FH11,0))='Таблица для заполнения'!FH11,FALSE),TRUE)</f>
        <v>1</v>
      </c>
      <c r="LS11" s="36" t="b">
        <f>IF($B11&lt;&gt;"",IF(ISNUMBER('Таблица для заполнения'!FI11),ABS(ROUND('Таблица для заполнения'!FI11,0))='Таблица для заполнения'!FI11,FALSE),TRUE)</f>
        <v>1</v>
      </c>
      <c r="LT11" s="36" t="b">
        <f>IF($B11&lt;&gt;"",IF(ISNUMBER('Таблица для заполнения'!FJ11),ABS(ROUND('Таблица для заполнения'!FJ11,0))='Таблица для заполнения'!FJ11,FALSE),TRUE)</f>
        <v>1</v>
      </c>
      <c r="LU11" s="36" t="b">
        <f>IF($B11&lt;&gt;"",IF(ISNUMBER('Таблица для заполнения'!FK11),ABS(ROUND('Таблица для заполнения'!FK11,0))='Таблица для заполнения'!FK11,FALSE),TRUE)</f>
        <v>1</v>
      </c>
      <c r="LV11" s="36" t="b">
        <f>IF($B11&lt;&gt;"",IF(ISNUMBER('Таблица для заполнения'!FL11),ABS(ROUND('Таблица для заполнения'!FL11,0))='Таблица для заполнения'!FL11,FALSE),TRUE)</f>
        <v>1</v>
      </c>
      <c r="LW11" s="36" t="b">
        <f>IF($B11&lt;&gt;"",IF(ISNUMBER('Таблица для заполнения'!FM11),ABS(ROUND('Таблица для заполнения'!FM11,0))='Таблица для заполнения'!FM11,FALSE),TRUE)</f>
        <v>1</v>
      </c>
      <c r="LX11" s="36" t="b">
        <f>IF($B11&lt;&gt;"",IF(ISNUMBER('Таблица для заполнения'!FN11),ABS(ROUND('Таблица для заполнения'!FN11,0))='Таблица для заполнения'!FN11,FALSE),TRUE)</f>
        <v>1</v>
      </c>
      <c r="LY11" s="36" t="b">
        <f>IF($B11&lt;&gt;"",IF(ISNUMBER('Таблица для заполнения'!FO11),ABS(ROUND('Таблица для заполнения'!FO11,0))='Таблица для заполнения'!FO11,FALSE),TRUE)</f>
        <v>1</v>
      </c>
      <c r="LZ11" s="36" t="b">
        <f>IF($B11&lt;&gt;"",IF(ISNUMBER('Таблица для заполнения'!FP11),ABS(ROUND('Таблица для заполнения'!FP11,0))='Таблица для заполнения'!FP11,FALSE),TRUE)</f>
        <v>1</v>
      </c>
      <c r="MA11" s="36" t="b">
        <f>IF($B11&lt;&gt;"",IF(ISNUMBER('Таблица для заполнения'!FQ11),ABS(ROUND('Таблица для заполнения'!FQ11,0))='Таблица для заполнения'!FQ11,FALSE),TRUE)</f>
        <v>1</v>
      </c>
      <c r="MB11" s="36" t="b">
        <f>IF($B11&lt;&gt;"",IF(ISNUMBER('Таблица для заполнения'!FR11),ABS(ROUND('Таблица для заполнения'!FR11,0))='Таблица для заполнения'!FR11,FALSE),TRUE)</f>
        <v>1</v>
      </c>
      <c r="MC11" s="36" t="b">
        <f>IF($B11&lt;&gt;"",IF(ISNUMBER('Таблица для заполнения'!FS11),ABS(ROUND('Таблица для заполнения'!FS11,0))='Таблица для заполнения'!FS11,FALSE),TRUE)</f>
        <v>1</v>
      </c>
      <c r="MD11" s="36" t="b">
        <f>IF($B11&lt;&gt;"",IF(ISNUMBER('Таблица для заполнения'!FT11),ABS(ROUND('Таблица для заполнения'!FT11,0))='Таблица для заполнения'!FT11,FALSE),TRUE)</f>
        <v>1</v>
      </c>
      <c r="ME11" s="36" t="b">
        <f>IF($B11&lt;&gt;"",IF(ISNUMBER('Таблица для заполнения'!FU11),ABS(ROUND('Таблица для заполнения'!FU11,0))='Таблица для заполнения'!FU11,FALSE),TRUE)</f>
        <v>1</v>
      </c>
      <c r="MF11" s="36" t="b">
        <f>IF($B11&lt;&gt;"",IF(ISNUMBER('Таблица для заполнения'!FV11),ABS(ROUND('Таблица для заполнения'!FV11,0))='Таблица для заполнения'!FV11,FALSE),TRUE)</f>
        <v>1</v>
      </c>
      <c r="MG11" s="36" t="b">
        <f>IF($B11&lt;&gt;"",IF(ISNUMBER('Таблица для заполнения'!FW11),ABS(ROUND('Таблица для заполнения'!FW11,0))='Таблица для заполнения'!FW11,FALSE),TRUE)</f>
        <v>1</v>
      </c>
      <c r="MH11" s="36" t="b">
        <f>IF($B11&lt;&gt;"",IF(ISNUMBER('Таблица для заполнения'!FX11),ABS(ROUND('Таблица для заполнения'!FX11,0))='Таблица для заполнения'!FX11,FALSE),TRUE)</f>
        <v>1</v>
      </c>
      <c r="MI11" s="36" t="b">
        <f>IF($B11&lt;&gt;"",IF(ISNUMBER('Таблица для заполнения'!FY11),ABS(ROUND('Таблица для заполнения'!FY11,0))='Таблица для заполнения'!FY11,FALSE),TRUE)</f>
        <v>1</v>
      </c>
      <c r="MJ11" s="36" t="b">
        <f>IF($B11&lt;&gt;"",IF(ISNUMBER('Таблица для заполнения'!FZ11),ABS(ROUND('Таблица для заполнения'!FZ11,0))='Таблица для заполнения'!FZ11,FALSE),TRUE)</f>
        <v>1</v>
      </c>
      <c r="MK11" s="36" t="b">
        <f>IF($B11&lt;&gt;"",IF(ISNUMBER('Таблица для заполнения'!GA11),ABS(ROUND('Таблица для заполнения'!GA11,0))='Таблица для заполнения'!GA11,FALSE),TRUE)</f>
        <v>1</v>
      </c>
      <c r="ML11" s="36" t="b">
        <f>IF($B11&lt;&gt;"",IF(ISNUMBER('Таблица для заполнения'!GB11),ABS(ROUND('Таблица для заполнения'!GB11,0))='Таблица для заполнения'!GB11,FALSE),TRUE)</f>
        <v>1</v>
      </c>
      <c r="MM11" s="36" t="b">
        <f>IF($B11&lt;&gt;"",IF(ISNUMBER('Таблица для заполнения'!GC11),ABS(ROUND('Таблица для заполнения'!GC11,0))='Таблица для заполнения'!GC11,FALSE),TRUE)</f>
        <v>1</v>
      </c>
      <c r="MN11" s="36" t="b">
        <f>IF($B11&lt;&gt;"",IF(ISNUMBER('Таблица для заполнения'!GD11),ABS(ROUND('Таблица для заполнения'!GD11,0))='Таблица для заполнения'!GD11,FALSE),TRUE)</f>
        <v>1</v>
      </c>
      <c r="MO11" s="36" t="b">
        <f>IF($B11&lt;&gt;"",IF(ISNUMBER('Таблица для заполнения'!GE11),ABS(ROUND('Таблица для заполнения'!GE11,0))='Таблица для заполнения'!GE11,FALSE),TRUE)</f>
        <v>1</v>
      </c>
      <c r="MP11" s="36" t="b">
        <f>IF($B11&lt;&gt;"",IF(ISNUMBER('Таблица для заполнения'!GF11),ABS(ROUND('Таблица для заполнения'!GF11,1))='Таблица для заполнения'!GF11,FALSE),TRUE)</f>
        <v>1</v>
      </c>
      <c r="MQ11" s="36" t="b">
        <f>IF($B11&lt;&gt;"",IF(ISNUMBER('Таблица для заполнения'!GG11),ABS(ROUND('Таблица для заполнения'!GG11,1))='Таблица для заполнения'!GG11,FALSE),TRUE)</f>
        <v>1</v>
      </c>
      <c r="MR11" s="36" t="b">
        <f>IF($B11&lt;&gt;"",IF(ISNUMBER('Таблица для заполнения'!GH11),ABS(ROUND('Таблица для заполнения'!GH11,1))='Таблица для заполнения'!GH11,FALSE),TRUE)</f>
        <v>1</v>
      </c>
      <c r="MS11" s="36" t="b">
        <f>IF($B11&lt;&gt;"",IF(ISNUMBER('Таблица для заполнения'!GI11),ABS(ROUND('Таблица для заполнения'!GI11,1))='Таблица для заполнения'!GI11,FALSE),TRUE)</f>
        <v>1</v>
      </c>
      <c r="MT11" s="36" t="b">
        <f>IF($B11&lt;&gt;"",IF(ISNUMBER('Таблица для заполнения'!GJ11),ABS(ROUND('Таблица для заполнения'!GJ11,1))='Таблица для заполнения'!GJ11,FALSE),TRUE)</f>
        <v>1</v>
      </c>
      <c r="MU11" s="36" t="b">
        <f>IF($B11&lt;&gt;"",IF(ISNUMBER('Таблица для заполнения'!GK11),ABS(ROUND('Таблица для заполнения'!GK11,1))='Таблица для заполнения'!GK11,FALSE),TRUE)</f>
        <v>1</v>
      </c>
      <c r="MV11" s="36" t="b">
        <f>IF($B11&lt;&gt;"",IF(ISNUMBER('Таблица для заполнения'!GL11),ABS(ROUND('Таблица для заполнения'!GL11,1))='Таблица для заполнения'!GL11,FALSE),TRUE)</f>
        <v>1</v>
      </c>
      <c r="MW11" s="36" t="b">
        <f>IF($B11&lt;&gt;"",IF(ISNUMBER('Таблица для заполнения'!GM11),ABS(ROUND('Таблица для заполнения'!GM11,1))='Таблица для заполнения'!GM11,FALSE),TRUE)</f>
        <v>1</v>
      </c>
      <c r="MX11" s="36" t="b">
        <f>IF($B11&lt;&gt;"",IF(ISNUMBER('Таблица для заполнения'!GN11),ABS(ROUND('Таблица для заполнения'!GN11,1))='Таблица для заполнения'!GN11,FALSE),TRUE)</f>
        <v>1</v>
      </c>
      <c r="MY11" s="36" t="b">
        <f>IF($B11&lt;&gt;"",IF(ISNUMBER('Таблица для заполнения'!GO11),ABS(ROUND('Таблица для заполнения'!GO11,1))='Таблица для заполнения'!GO11,FALSE),TRUE)</f>
        <v>1</v>
      </c>
      <c r="MZ11" s="36" t="b">
        <f>IF($B11&lt;&gt;"",IF(ISNUMBER('Таблица для заполнения'!GP11),ABS(ROUND('Таблица для заполнения'!GP11,1))='Таблица для заполнения'!GP11,FALSE),TRUE)</f>
        <v>1</v>
      </c>
      <c r="NA11" s="36" t="b">
        <f>IF($B11&lt;&gt;"",IF(ISNUMBER('Таблица для заполнения'!GQ11),ABS(ROUND('Таблица для заполнения'!GQ11,1))='Таблица для заполнения'!GQ11,FALSE),TRUE)</f>
        <v>1</v>
      </c>
      <c r="NB11" s="36" t="b">
        <f>IF($B11&lt;&gt;"",IF(ISNUMBER('Таблица для заполнения'!GR11),ABS(ROUND('Таблица для заполнения'!GR11,1))='Таблица для заполнения'!GR11,FALSE),TRUE)</f>
        <v>1</v>
      </c>
      <c r="NC11" s="36" t="b">
        <f>IF($B11&lt;&gt;"",IF(ISNUMBER('Таблица для заполнения'!GS11),ABS(ROUND('Таблица для заполнения'!GS11,1))='Таблица для заполнения'!GS11,FALSE),TRUE)</f>
        <v>1</v>
      </c>
      <c r="ND11" s="36" t="b">
        <f>IF($B11&lt;&gt;"",IF(ISNUMBER('Таблица для заполнения'!GT11),ABS(ROUND('Таблица для заполнения'!GT11,1))='Таблица для заполнения'!GT11,FALSE),TRUE)</f>
        <v>1</v>
      </c>
      <c r="NE11" s="36" t="b">
        <f>IF($B11&lt;&gt;"",IF(ISNUMBER('Таблица для заполнения'!GU11),ABS(ROUND('Таблица для заполнения'!GU11,1))='Таблица для заполнения'!GU11,FALSE),TRUE)</f>
        <v>1</v>
      </c>
      <c r="NF11" s="36" t="b">
        <f>IF($B11&lt;&gt;"",IF(ISNUMBER('Таблица для заполнения'!GV11),ABS(ROUND('Таблица для заполнения'!GV11,1))='Таблица для заполнения'!GV11,FALSE),TRUE)</f>
        <v>1</v>
      </c>
      <c r="NG11" s="36" t="b">
        <f>IF($B11&lt;&gt;"",IF(ISNUMBER('Таблица для заполнения'!GW11),ABS(ROUND('Таблица для заполнения'!GW11,1))='Таблица для заполнения'!GW11,FALSE),TRUE)</f>
        <v>1</v>
      </c>
      <c r="NH11" s="36" t="b">
        <f>IF($B11&lt;&gt;"",IF(ISNUMBER('Таблица для заполнения'!GX11),ABS(ROUND('Таблица для заполнения'!GX11,1))='Таблица для заполнения'!GX11,FALSE),TRUE)</f>
        <v>1</v>
      </c>
      <c r="NI11" s="38" t="b">
        <f>IF($B11&lt;&gt;"",IF(ISNUMBER('Таблица для заполнения'!GY11),ABS(ROUND('Таблица для заполнения'!GY11,1))='Таблица для заполнения'!GY11,FALSE),TRUE)</f>
        <v>1</v>
      </c>
    </row>
    <row r="12" spans="1:373" ht="44.25" customHeight="1" thickBot="1" x14ac:dyDescent="0.3">
      <c r="A12" s="116">
        <v>5</v>
      </c>
      <c r="B12" s="17" t="str">
        <f>IF('Таблица для заполнения'!B12=0,"",'Таблица для заполнения'!B12)</f>
        <v/>
      </c>
      <c r="C12" s="35" t="b">
        <f t="shared" si="0"/>
        <v>1</v>
      </c>
      <c r="D12" s="35" t="b">
        <f>'Таблица для заполнения'!F12&lt;='Таблица для заполнения'!E12</f>
        <v>1</v>
      </c>
      <c r="E12" s="119" t="b">
        <f>'Таблица для заполнения'!G12&lt;='Таблица для заполнения'!E12</f>
        <v>1</v>
      </c>
      <c r="F12" s="36" t="b">
        <f>'Таблица для заполнения'!H12&lt;='Таблица для заполнения'!E12</f>
        <v>1</v>
      </c>
      <c r="G12" s="36" t="b">
        <f>'Таблица для заполнения'!I12&lt;='Таблица для заполнения'!E12</f>
        <v>1</v>
      </c>
      <c r="H12" s="36" t="b">
        <f>'Таблица для заполнения'!E12&gt;='Таблица для заполнения'!J12+'Таблица для заполнения'!K12</f>
        <v>1</v>
      </c>
      <c r="I12" s="36" t="b">
        <f>'Таблица для заполнения'!E12='Таблица для заполнения'!L12+'Таблица для заполнения'!M12+'Таблица для заполнения'!N12</f>
        <v>1</v>
      </c>
      <c r="J12" s="36" t="b">
        <f>'Таблица для заполнения'!M12&lt;='Таблица для заполнения'!R12</f>
        <v>1</v>
      </c>
      <c r="K12" s="36" t="b">
        <f>'Таблица для заполнения'!O12&gt;='Таблица для заполнения'!E12</f>
        <v>1</v>
      </c>
      <c r="L12" s="36" t="b">
        <f>'Таблица для заполнения'!O12&gt;='Таблица для заполнения'!P12+'Таблица для заполнения'!Q12</f>
        <v>1</v>
      </c>
      <c r="M12" s="36" t="b">
        <f>'Таблица для заполнения'!R12&lt;='Таблица для заполнения'!O12</f>
        <v>1</v>
      </c>
      <c r="N12" s="36" t="b">
        <f>'Таблица для заполнения'!O12&gt;='Таблица для заполнения'!S12+'Таблица для заполнения'!U12</f>
        <v>1</v>
      </c>
      <c r="O12" s="36" t="b">
        <f>OR(AND('Таблица для заполнения'!S12&gt;0,'Таблица для заполнения'!T12&gt;0),AND('Таблица для заполнения'!S12=0,'Таблица для заполнения'!T12=0))</f>
        <v>1</v>
      </c>
      <c r="P12" s="36" t="b">
        <f>OR(AND('Таблица для заполнения'!U12&gt;0,'Таблица для заполнения'!V12&gt;0),AND('Таблица для заполнения'!U12=0,'Таблица для заполнения'!V12=0))</f>
        <v>1</v>
      </c>
      <c r="Q12" s="36" t="b">
        <f>'Таблица для заполнения'!W12&lt;='Таблица для заполнения'!U12</f>
        <v>1</v>
      </c>
      <c r="R12" s="36" t="b">
        <f>'Таблица для заполнения'!V12&gt;='Таблица для заполнения'!X12+'Таблица для заполнения'!Y12</f>
        <v>1</v>
      </c>
      <c r="S12" s="36" t="b">
        <f>'Таблица для заполнения'!AB12&lt;='Таблица для заполнения'!AA12</f>
        <v>1</v>
      </c>
      <c r="T12" s="36" t="b">
        <f>'Таблица для заполнения'!AD12&lt;='Таблица для заполнения'!AC12</f>
        <v>1</v>
      </c>
      <c r="U12" s="36" t="b">
        <f>OR('Таблица для заполнения'!AA12=0,'Таблица для заполнения'!AA12=1)</f>
        <v>1</v>
      </c>
      <c r="V12" s="36" t="b">
        <f>OR('Таблица для заполнения'!AB12=0,'Таблица для заполнения'!AB12=1)</f>
        <v>1</v>
      </c>
      <c r="W12" s="36" t="b">
        <f>OR('Таблица для заполнения'!AC12=0,'Таблица для заполнения'!AC12=1)</f>
        <v>1</v>
      </c>
      <c r="X12" s="36" t="b">
        <f>OR('Таблица для заполнения'!AD12=0,'Таблица для заполнения'!AD12=1)</f>
        <v>1</v>
      </c>
      <c r="Y12" s="36" t="b">
        <f>'Таблица для заполнения'!AG12&lt;='Таблица для заполнения'!AF12</f>
        <v>1</v>
      </c>
      <c r="Z12" s="36" t="b">
        <f>'Таблица для заполнения'!AI12&lt;='Таблица для заполнения'!AH12</f>
        <v>1</v>
      </c>
      <c r="AA12" s="36" t="b">
        <f>'Таблица для заполнения'!AJ12='Таблица для заполнения'!AM12+'Таблица для заполнения'!AO12</f>
        <v>1</v>
      </c>
      <c r="AB12" s="36" t="b">
        <f>'Таблица для заполнения'!AJ12&gt;='Таблица для заполнения'!AK12+'Таблица для заполнения'!AL12</f>
        <v>1</v>
      </c>
      <c r="AC12" s="36" t="b">
        <f>'Таблица для заполнения'!AN12&lt;='Таблица для заполнения'!AJ12</f>
        <v>1</v>
      </c>
      <c r="AD12" s="36" t="b">
        <f>OR(AND('Таблица для заполнения'!AO12='Таблица для заполнения'!AJ12,AND('Таблица для заполнения'!AK12='Таблица для заполнения'!AP12,'Таблица для заполнения'!AL12='Таблица для заполнения'!AQ12)),'Таблица для заполнения'!AO12&lt;'Таблица для заполнения'!AJ12)</f>
        <v>1</v>
      </c>
      <c r="AE12" s="36" t="b">
        <f>OR(AND('Таблица для заполнения'!AJ12='Таблица для заполнения'!AO12,'Таблица для заполнения'!CM12='Таблица для заполнения'!CR12),AND('Таблица для заполнения'!AJ12&gt;'Таблица для заполнения'!AO12,'Таблица для заполнения'!CM12&gt;'Таблица для заполнения'!CR12))</f>
        <v>1</v>
      </c>
      <c r="AF12" s="36" t="b">
        <f>OR(AND('Таблица для заполнения'!AO12='Таблица для заполнения'!AR12,'Таблица для заполнения'!CR12='Таблица для заполнения'!CU12),AND('Таблица для заполнения'!AO12&gt;'Таблица для заполнения'!AR12,'Таблица для заполнения'!CR12&gt;'Таблица для заполнения'!CU12))</f>
        <v>1</v>
      </c>
      <c r="AG12" s="36" t="b">
        <f>'Таблица для заполнения'!AP12&lt;='Таблица для заполнения'!AK12</f>
        <v>1</v>
      </c>
      <c r="AH12" s="36" t="b">
        <f>'Таблица для заполнения'!AO12&gt;='Таблица для заполнения'!AP12+'Таблица для заполнения'!AQ12</f>
        <v>1</v>
      </c>
      <c r="AI12" s="36" t="b">
        <f>'Таблица для заполнения'!AM12&gt;=('Таблица для заполнения'!AK12+'Таблица для заполнения'!AL12)-('Таблица для заполнения'!AP12+'Таблица для заполнения'!AQ12)</f>
        <v>1</v>
      </c>
      <c r="AJ12" s="36" t="b">
        <f>'Таблица для заполнения'!AQ12&lt;='Таблица для заполнения'!AL12</f>
        <v>1</v>
      </c>
      <c r="AK12" s="36" t="b">
        <f>'Таблица для заполнения'!AO12&gt;='Таблица для заполнения'!AR12+'Таблица для заполнения'!AV12+'Таблица для заполнения'!AW12</f>
        <v>1</v>
      </c>
      <c r="AL12" s="36" t="b">
        <f>OR(AND('Таблица для заполнения'!AR12='Таблица для заполнения'!AO12,AND('Таблица для заполнения'!AP12='Таблица для заполнения'!AS12,'Таблица для заполнения'!AQ12='Таблица для заполнения'!AT12)),'Таблица для заполнения'!AR12&lt;'Таблица для заполнения'!AO12)</f>
        <v>1</v>
      </c>
      <c r="AM12" s="36" t="b">
        <f>'Таблица для заполнения'!AS12&lt;='Таблица для заполнения'!AP12</f>
        <v>1</v>
      </c>
      <c r="AN12" s="36" t="b">
        <f>'Таблица для заполнения'!AR12&gt;='Таблица для заполнения'!AS12+'Таблица для заполнения'!AT12</f>
        <v>1</v>
      </c>
      <c r="AO12" s="36" t="b">
        <f>('Таблица для заполнения'!AO12-'Таблица для заполнения'!AR12)&gt;=('Таблица для заполнения'!AP12+'Таблица для заполнения'!AQ12)-('Таблица для заполнения'!AS12+'Таблица для заполнения'!AT12)</f>
        <v>1</v>
      </c>
      <c r="AP12" s="36" t="b">
        <f>'Таблица для заполнения'!AT12&lt;='Таблица для заполнения'!AQ12</f>
        <v>1</v>
      </c>
      <c r="AQ12" s="36" t="b">
        <f>'Таблица для заполнения'!AU12&lt;='Таблица для заполнения'!AR12</f>
        <v>1</v>
      </c>
      <c r="AR12" s="36" t="b">
        <f>'Таблица для заполнения'!AR12='Таблица для заполнения'!AX12+'Таблица для заполнения'!BF12+'Таблица для заполнения'!BK12+'Таблица для заполнения'!BV12+'Таблица для заполнения'!CA12+'Таблица для заполнения'!CB12+'Таблица для заполнения'!CC12+'Таблица для заполнения'!CD12+'Таблица для заполнения'!CE12+'Таблица для заполнения'!CF12</f>
        <v>1</v>
      </c>
      <c r="AS12" s="36" t="b">
        <f>'Таблица для заполнения'!AX12&gt;='Таблица для заполнения'!AY12+'Таблица для заполнения'!BB12+'Таблица для заполнения'!BE12</f>
        <v>1</v>
      </c>
      <c r="AT12" s="36" t="b">
        <f>'Таблица для заполнения'!AY12='Таблица для заполнения'!AZ12+'Таблица для заполнения'!BA12</f>
        <v>1</v>
      </c>
      <c r="AU12" s="36" t="b">
        <f>'Таблица для заполнения'!BB12='Таблица для заполнения'!BC12+'Таблица для заполнения'!BD12</f>
        <v>1</v>
      </c>
      <c r="AV12" s="36" t="b">
        <f>'Таблица для заполнения'!BF12&gt;='Таблица для заполнения'!BG12+'Таблица для заполнения'!BH12+'Таблица для заполнения'!BI12+'Таблица для заполнения'!BJ12</f>
        <v>1</v>
      </c>
      <c r="AW12" s="36" t="b">
        <f>'Таблица для заполнения'!BK12&gt;='Таблица для заполнения'!BL12+'Таблица для заполнения'!BQ12</f>
        <v>1</v>
      </c>
      <c r="AX12" s="36" t="b">
        <f>'Таблица для заполнения'!BL12&gt;='Таблица для заполнения'!BM12+'Таблица для заполнения'!BN12+'Таблица для заполнения'!BO12+'Таблица для заполнения'!BP12</f>
        <v>1</v>
      </c>
      <c r="AY12" s="36" t="b">
        <f>'Таблица для заполнения'!BQ12&gt;='Таблица для заполнения'!BR12+'Таблица для заполнения'!BS12+'Таблица для заполнения'!BT12+'Таблица для заполнения'!BU12</f>
        <v>1</v>
      </c>
      <c r="AZ12" s="36" t="b">
        <f>'Таблица для заполнения'!BV12&gt;='Таблица для заполнения'!BW12+'Таблица для заполнения'!BX12+'Таблица для заполнения'!BY12+'Таблица для заполнения'!BZ12</f>
        <v>1</v>
      </c>
      <c r="BA12" s="36" t="b">
        <f>'Таблица для заполнения'!CG12+'Таблица для заполнения'!CH12&lt;='Таблица для заполнения'!AO12</f>
        <v>1</v>
      </c>
      <c r="BB12" s="36" t="b">
        <f>'Таблица для заполнения'!CI12&lt;='Таблица для заполнения'!AO12</f>
        <v>1</v>
      </c>
      <c r="BC12" s="36" t="b">
        <f>'Таблица для заполнения'!CJ12&lt;='Таблица для заполнения'!AO12</f>
        <v>1</v>
      </c>
      <c r="BD12" s="36" t="b">
        <f>'Таблица для заполнения'!CK12&lt;='Таблица для заполнения'!AO12</f>
        <v>1</v>
      </c>
      <c r="BE12" s="36" t="b">
        <f>'Таблица для заполнения'!CL12&lt;='Таблица для заполнения'!AO12</f>
        <v>1</v>
      </c>
      <c r="BF12" s="36" t="b">
        <f>'Таблица для заполнения'!CM12='Таблица для заполнения'!CP12+'Таблица для заполнения'!CR12</f>
        <v>1</v>
      </c>
      <c r="BG12" s="36" t="b">
        <f>'Таблица для заполнения'!CM12&gt;='Таблица для заполнения'!CN12+'Таблица для заполнения'!CO12</f>
        <v>1</v>
      </c>
      <c r="BH12" s="36" t="b">
        <f>'Таблица для заполнения'!CQ12&lt;='Таблица для заполнения'!CM12</f>
        <v>1</v>
      </c>
      <c r="BI12" s="36" t="b">
        <f>OR(AND('Таблица для заполнения'!CR12='Таблица для заполнения'!CM12,AND('Таблица для заполнения'!CN12='Таблица для заполнения'!CS12,'Таблица для заполнения'!CO12='Таблица для заполнения'!CT12)),'Таблица для заполнения'!CR12&lt;'Таблица для заполнения'!CM12)</f>
        <v>1</v>
      </c>
      <c r="BJ12" s="36" t="b">
        <f>'Таблица для заполнения'!CS12&lt;='Таблица для заполнения'!CN12</f>
        <v>1</v>
      </c>
      <c r="BK12" s="36" t="b">
        <f>'Таблица для заполнения'!CR12&gt;='Таблица для заполнения'!CS12+'Таблица для заполнения'!CT12</f>
        <v>1</v>
      </c>
      <c r="BL12" s="36" t="b">
        <f>'Таблица для заполнения'!CP12&gt;=('Таблица для заполнения'!CN12+'Таблица для заполнения'!CO12)-('Таблица для заполнения'!CS12+'Таблица для заполнения'!CT12)</f>
        <v>1</v>
      </c>
      <c r="BM12" s="36" t="b">
        <f>'Таблица для заполнения'!CT12&lt;='Таблица для заполнения'!CO12</f>
        <v>1</v>
      </c>
      <c r="BN12" s="36" t="b">
        <f>'Таблица для заполнения'!CR12&gt;='Таблица для заполнения'!CU12+'Таблица для заполнения'!CY12+'Таблица для заполнения'!CZ12</f>
        <v>1</v>
      </c>
      <c r="BO12" s="36" t="b">
        <f>OR(AND('Таблица для заполнения'!CU12='Таблица для заполнения'!CR12,AND('Таблица для заполнения'!CS12='Таблица для заполнения'!CV12,'Таблица для заполнения'!CT12='Таблица для заполнения'!CW12)),'Таблица для заполнения'!CU12&lt;'Таблица для заполнения'!CR12)</f>
        <v>1</v>
      </c>
      <c r="BP12" s="36" t="b">
        <f>'Таблица для заполнения'!CV12&lt;='Таблица для заполнения'!CS12</f>
        <v>1</v>
      </c>
      <c r="BQ12" s="36" t="b">
        <f>'Таблица для заполнения'!CU12&gt;='Таблица для заполнения'!CV12+'Таблица для заполнения'!CW12</f>
        <v>1</v>
      </c>
      <c r="BR12" s="36" t="b">
        <f>'Таблица для заполнения'!CR12-'Таблица для заполнения'!CU12&gt;=('Таблица для заполнения'!CS12+'Таблица для заполнения'!CT12)-('Таблица для заполнения'!CV12+'Таблица для заполнения'!CW12)</f>
        <v>1</v>
      </c>
      <c r="BS12" s="36" t="b">
        <f>'Таблица для заполнения'!CW12&lt;='Таблица для заполнения'!CT12</f>
        <v>1</v>
      </c>
      <c r="BT12" s="36" t="b">
        <f>'Таблица для заполнения'!CX12&lt;='Таблица для заполнения'!CU12</f>
        <v>1</v>
      </c>
      <c r="BU12" s="36" t="b">
        <f>'Таблица для заполнения'!CU12='Таблица для заполнения'!DA12+'Таблица для заполнения'!DI12+'Таблица для заполнения'!DN12+'Таблица для заполнения'!DY12+'Таблица для заполнения'!ED12+'Таблица для заполнения'!EE12+'Таблица для заполнения'!EF12+'Таблица для заполнения'!EG12+'Таблица для заполнения'!EH12+'Таблица для заполнения'!EI12</f>
        <v>1</v>
      </c>
      <c r="BV12" s="36" t="b">
        <f>'Таблица для заполнения'!DA12&gt;='Таблица для заполнения'!DB12+'Таблица для заполнения'!DE12+'Таблица для заполнения'!DH12</f>
        <v>1</v>
      </c>
      <c r="BW12" s="36" t="b">
        <f>'Таблица для заполнения'!DB12='Таблица для заполнения'!DC12+'Таблица для заполнения'!DD12</f>
        <v>1</v>
      </c>
      <c r="BX12" s="36" t="b">
        <f>'Таблица для заполнения'!DE12='Таблица для заполнения'!DF12+'Таблица для заполнения'!DG12</f>
        <v>1</v>
      </c>
      <c r="BY12" s="36" t="b">
        <f>'Таблица для заполнения'!DI12&gt;='Таблица для заполнения'!DJ12+'Таблица для заполнения'!DK12+'Таблица для заполнения'!DL12+'Таблица для заполнения'!DM12</f>
        <v>1</v>
      </c>
      <c r="BZ12" s="36" t="b">
        <f>'Таблица для заполнения'!DN12&gt;='Таблица для заполнения'!DO12+'Таблица для заполнения'!DT12</f>
        <v>1</v>
      </c>
      <c r="CA12" s="36" t="b">
        <f>'Таблица для заполнения'!DO12&gt;='Таблица для заполнения'!DP12+'Таблица для заполнения'!DQ12+'Таблица для заполнения'!DR12+'Таблица для заполнения'!DS12</f>
        <v>1</v>
      </c>
      <c r="CB12" s="36" t="b">
        <f>'Таблица для заполнения'!DT12&gt;='Таблица для заполнения'!DU12+'Таблица для заполнения'!DV12+'Таблица для заполнения'!DW12+'Таблица для заполнения'!DX12</f>
        <v>1</v>
      </c>
      <c r="CC12" s="36" t="b">
        <f>'Таблица для заполнения'!DY12&gt;='Таблица для заполнения'!DZ12+'Таблица для заполнения'!EA12+'Таблица для заполнения'!EB12+'Таблица для заполнения'!EC12</f>
        <v>1</v>
      </c>
      <c r="CD12" s="36" t="b">
        <f>'Таблица для заполнения'!EJ12+'Таблица для заполнения'!EK12&lt;='Таблица для заполнения'!CR12</f>
        <v>1</v>
      </c>
      <c r="CE12" s="36" t="b">
        <f>'Таблица для заполнения'!EL12&lt;='Таблица для заполнения'!CR12</f>
        <v>1</v>
      </c>
      <c r="CF12" s="36" t="b">
        <f>'Таблица для заполнения'!EM12&lt;='Таблица для заполнения'!CR12</f>
        <v>1</v>
      </c>
      <c r="CG12" s="36" t="b">
        <f>'Таблица для заполнения'!EN12&lt;='Таблица для заполнения'!CR12</f>
        <v>1</v>
      </c>
      <c r="CH12" s="36" t="b">
        <f>'Таблица для заполнения'!EO12&lt;='Таблица для заполнения'!CR12</f>
        <v>1</v>
      </c>
      <c r="CI12" s="36" t="b">
        <f>OR(AND('Таблица для заполнения'!AJ12='Таблица для заполнения'!AK12+'Таблица для заполнения'!AL12,'Таблица для заполнения'!CM12='Таблица для заполнения'!CN12+'Таблица для заполнения'!CO12),AND('Таблица для заполнения'!AJ12&gt;'Таблица для заполнения'!AK12+'Таблица для заполнения'!AL12,'Таблица для заполнения'!CM12&gt;'Таблица для заполнения'!CN12+'Таблица для заполнения'!CO12))</f>
        <v>1</v>
      </c>
      <c r="CJ12" s="36" t="b">
        <f>OR(AND('Таблица для заполнения'!AO12='Таблица для заполнения'!AP12+'Таблица для заполнения'!AQ12,'Таблица для заполнения'!CR12='Таблица для заполнения'!CS12+'Таблица для заполнения'!CT12),AND('Таблица для заполнения'!AO12&gt;'Таблица для заполнения'!AP12+'Таблица для заполнения'!AQ12,'Таблица для заполнения'!CR12&gt;'Таблица для заполнения'!CS12+'Таблица для заполнения'!CT12))</f>
        <v>1</v>
      </c>
      <c r="CK12" s="36" t="b">
        <f>OR(AND('Таблица для заполнения'!AR12='Таблица для заполнения'!AS12+'Таблица для заполнения'!AT12,'Таблица для заполнения'!CU12='Таблица для заполнения'!CV12+'Таблица для заполнения'!CW12),AND('Таблица для заполнения'!AR12&gt;'Таблица для заполнения'!AS12+'Таблица для заполнения'!AT12,'Таблица для заполнения'!CU12&gt;'Таблица для заполнения'!CV12+'Таблица для заполнения'!CW12))</f>
        <v>1</v>
      </c>
      <c r="CL12" s="36" t="b">
        <f>OR(AND('Таблица для заполнения'!AO12='Таблица для заполнения'!AR12+'Таблица для заполнения'!AV12+'Таблица для заполнения'!AW12,'Таблица для заполнения'!CR12='Таблица для заполнения'!CU12+'Таблица для заполнения'!CY12+'Таблица для заполнения'!CZ12),AND('Таблица для заполнения'!AO12&gt;'Таблица для заполнения'!AR12+'Таблица для заполнения'!AV12+'Таблица для заполнения'!AW12,'Таблица для заполнения'!CR12&gt;'Таблица для заполнения'!CU12+'Таблица для заполнения'!CY12+'Таблица для заполнения'!CZ12))</f>
        <v>1</v>
      </c>
      <c r="CM12" s="36" t="b">
        <f>OR(AND('Таблица для заполнения'!AX12='Таблица для заполнения'!AY12+'Таблица для заполнения'!BB12+'Таблица для заполнения'!BE12,'Таблица для заполнения'!DA12='Таблица для заполнения'!DB12+'Таблица для заполнения'!DE12+'Таблица для заполнения'!DH12),AND('Таблица для заполнения'!AX12&gt;'Таблица для заполнения'!AY12+'Таблица для заполнения'!BB12+'Таблица для заполнения'!BE12,'Таблица для заполнения'!DA12&gt;'Таблица для заполнения'!DB12+'Таблица для заполнения'!DE12+'Таблица для заполнения'!DH12))</f>
        <v>1</v>
      </c>
      <c r="CN12" s="36" t="b">
        <f>OR(AND('Таблица для заполнения'!BF12='Таблица для заполнения'!BG12+'Таблица для заполнения'!BH12+'Таблица для заполнения'!BI12+'Таблица для заполнения'!BJ12,'Таблица для заполнения'!DI12='Таблица для заполнения'!DJ12+'Таблица для заполнения'!DK12+'Таблица для заполнения'!DL12+'Таблица для заполнения'!DM12),AND('Таблица для заполнения'!BF12&gt;'Таблица для заполнения'!BG12+'Таблица для заполнения'!BH12+'Таблица для заполнения'!BI12+'Таблица для заполнения'!BJ12,'Таблица для заполнения'!DI12&gt;'Таблица для заполнения'!DJ12+'Таблица для заполнения'!DK12+'Таблица для заполнения'!DL12+'Таблица для заполнения'!DM12))</f>
        <v>1</v>
      </c>
      <c r="CO12" s="36" t="b">
        <f>OR(AND('Таблица для заполнения'!BK12='Таблица для заполнения'!BL12+'Таблица для заполнения'!BQ12,'Таблица для заполнения'!DN12='Таблица для заполнения'!DO12+'Таблица для заполнения'!DT12),AND('Таблица для заполнения'!BK12&gt;'Таблица для заполнения'!BL12+'Таблица для заполнения'!BQ12,'Таблица для заполнения'!DN12&gt;'Таблица для заполнения'!DO12+'Таблица для заполнения'!DT12))</f>
        <v>1</v>
      </c>
      <c r="CP12" s="36" t="b">
        <f>AND(IF('Таблица для заполнения'!AJ12=0,'Таблица для заполнения'!CM12=0,'Таблица для заполнения'!CM12&gt;='Таблица для заполнения'!AJ12),IF('Таблица для заполнения'!AK12=0,'Таблица для заполнения'!CN12=0,'Таблица для заполнения'!CN12&gt;='Таблица для заполнения'!AK12),IF('Таблица для заполнения'!AL12=0,'Таблица для заполнения'!CO12=0,'Таблица для заполнения'!CO12&gt;='Таблица для заполнения'!AL12),IF('Таблица для заполнения'!AM12=0,'Таблица для заполнения'!CP12=0,'Таблица для заполнения'!CP12&gt;='Таблица для заполнения'!AM12),IF('Таблица для заполнения'!AN12=0,'Таблица для заполнения'!CQ12=0,'Таблица для заполнения'!CQ12&gt;='Таблица для заполнения'!AN12),IF('Таблица для заполнения'!AO12=0,'Таблица для заполнения'!CR12=0,'Таблица для заполнения'!CR12&gt;='Таблица для заполнения'!AO12),IF('Таблица для заполнения'!AP12=0,'Таблица для заполнения'!CS12=0,'Таблица для заполнения'!CS12&gt;='Таблица для заполнения'!AP12),IF('Таблица для заполнения'!AQ12=0,'Таблица для заполнения'!CT12=0,'Таблица для заполнения'!CT12&gt;='Таблица для заполнения'!AQ12),IF('Таблица для заполнения'!AR12=0,'Таблица для заполнения'!CU12=0,'Таблица для заполнения'!CU12&gt;='Таблица для заполнения'!AR12),IF('Таблица для заполнения'!AS12=0,'Таблица для заполнения'!CV12=0,'Таблица для заполнения'!CV12&gt;='Таблица для заполнения'!AS12),IF('Таблица для заполнения'!AT12=0,'Таблица для заполнения'!CW12=0,'Таблица для заполнения'!CW12&gt;='Таблица для заполнения'!AT12),IF('Таблица для заполнения'!AU12=0,'Таблица для заполнения'!CX12=0,'Таблица для заполнения'!CX12&gt;='Таблица для заполнения'!AU12),IF('Таблица для заполнения'!AV12=0,'Таблица для заполнения'!CY12=0,'Таблица для заполнения'!CY12&gt;='Таблица для заполнения'!AV12),IF('Таблица для заполнения'!AW12=0,'Таблица для заполнения'!CZ12=0,'Таблица для заполнения'!CZ12&gt;='Таблица для заполнения'!AW12),IF('Таблица для заполнения'!AX12=0,'Таблица для заполнения'!DA12=0,'Таблица для заполнения'!DA12&gt;='Таблица для заполнения'!AX12),IF('Таблица для заполнения'!AY12=0,'Таблица для заполнения'!DB12=0,'Таблица для заполнения'!DB12&gt;='Таблица для заполнения'!AY12),IF('Таблица для заполнения'!AZ12=0,'Таблица для заполнения'!DC12=0,'Таблица для заполнения'!DC12&gt;='Таблица для заполнения'!AZ12),IF('Таблица для заполнения'!BA12=0,'Таблица для заполнения'!DD12=0,'Таблица для заполнения'!DD12&gt;='Таблица для заполнения'!BA12),IF('Таблица для заполнения'!BB12=0,'Таблица для заполнения'!DE12=0,'Таблица для заполнения'!DE12&gt;='Таблица для заполнения'!BB12),IF('Таблица для заполнения'!BC12=0,'Таблица для заполнения'!DF12=0,'Таблица для заполнения'!DF12&gt;='Таблица для заполнения'!BC12),IF('Таблица для заполнения'!BD12=0,'Таблица для заполнения'!DG12=0,'Таблица для заполнения'!DG12&gt;='Таблица для заполнения'!BD12),IF('Таблица для заполнения'!BE12=0,'Таблица для заполнения'!DH12=0,'Таблица для заполнения'!DH12&gt;='Таблица для заполнения'!BE12),IF('Таблица для заполнения'!BF12=0,'Таблица для заполнения'!DI12=0,'Таблица для заполнения'!DI12&gt;='Таблица для заполнения'!BF12),IF('Таблица для заполнения'!BG12=0,'Таблица для заполнения'!DJ12=0,'Таблица для заполнения'!DJ12&gt;='Таблица для заполнения'!BG12),IF('Таблица для заполнения'!BH12=0,'Таблица для заполнения'!DK12=0,'Таблица для заполнения'!DK12&gt;='Таблица для заполнения'!BH12),IF('Таблица для заполнения'!BI12=0,'Таблица для заполнения'!DL12=0,'Таблица для заполнения'!DL12&gt;='Таблица для заполнения'!BI12),IF('Таблица для заполнения'!BJ12=0,'Таблица для заполнения'!DM12=0,'Таблица для заполнения'!DM12&gt;='Таблица для заполнения'!BJ12),IF('Таблица для заполнения'!BK12=0,'Таблица для заполнения'!DN12=0,'Таблица для заполнения'!DN12&gt;='Таблица для заполнения'!BK12),IF('Таблица для заполнения'!BL12=0,'Таблица для заполнения'!DO12=0,'Таблица для заполнения'!DO12&gt;='Таблица для заполнения'!BL12),IF('Таблица для заполнения'!BM12=0,'Таблица для заполнения'!DP12=0,'Таблица для заполнения'!DP12&gt;='Таблица для заполнения'!BM12),IF('Таблица для заполнения'!BN12=0,'Таблица для заполнения'!DQ12=0,'Таблица для заполнения'!DQ12&gt;='Таблица для заполнения'!BN12),IF('Таблица для заполнения'!BO12=0,'Таблица для заполнения'!DR12=0,'Таблица для заполнения'!DR12&gt;='Таблица для заполнения'!BO12),IF('Таблица для заполнения'!BP12=0,'Таблица для заполнения'!DS12=0,'Таблица для заполнения'!DS12&gt;='Таблица для заполнения'!BP12),IF('Таблица для заполнения'!BQ12=0,'Таблица для заполнения'!DT12=0,'Таблица для заполнения'!DT12&gt;='Таблица для заполнения'!BQ12),IF('Таблица для заполнения'!BR12=0,'Таблица для заполнения'!DU12=0,'Таблица для заполнения'!DU12&gt;='Таблица для заполнения'!BR12),IF('Таблица для заполнения'!BS12=0,'Таблица для заполнения'!DV12=0,'Таблица для заполнения'!DV12&gt;='Таблица для заполнения'!BS12),IF('Таблица для заполнения'!BT12=0,'Таблица для заполнения'!DW12=0,'Таблица для заполнения'!DW12&gt;='Таблица для заполнения'!BT12),IF('Таблица для заполнения'!BU12=0,'Таблица для заполнения'!DX12=0,'Таблица для заполнения'!DX12&gt;='Таблица для заполнения'!BU12),IF('Таблица для заполнения'!BV12=0,'Таблица для заполнения'!DY12=0,'Таблица для заполнения'!DY12&gt;='Таблица для заполнения'!BV12),IF('Таблица для заполнения'!BW12=0,'Таблица для заполнения'!DZ12=0,'Таблица для заполнения'!DZ12&gt;='Таблица для заполнения'!BW12),IF('Таблица для заполнения'!BX12=0,'Таблица для заполнения'!EA12=0,'Таблица для заполнения'!EA12&gt;='Таблица для заполнения'!BX12),IF('Таблица для заполнения'!BY12=0,'Таблица для заполнения'!EB12=0,'Таблица для заполнения'!EB12&gt;='Таблица для заполнения'!BY12),IF('Таблица для заполнения'!BZ12=0,'Таблица для заполнения'!EC12=0,'Таблица для заполнения'!EC12&gt;='Таблица для заполнения'!BZ12),IF('Таблица для заполнения'!CA12=0,'Таблица для заполнения'!ED12=0,'Таблица для заполнения'!ED12&gt;='Таблица для заполнения'!CA12),IF('Таблица для заполнения'!CB12=0,'Таблица для заполнения'!EE12=0,'Таблица для заполнения'!EE12&gt;='Таблица для заполнения'!CB12),IF('Таблица для заполнения'!CC12=0,'Таблица для заполнения'!EF12=0,'Таблица для заполнения'!EF12&gt;='Таблица для заполнения'!CC12),IF('Таблица для заполнения'!CD12=0,'Таблица для заполнения'!EG12=0,'Таблица для заполнения'!EG12&gt;='Таблица для заполнения'!CD12),IF('Таблица для заполнения'!CE12=0,'Таблица для заполнения'!EH12=0,'Таблица для заполнения'!EH12&gt;='Таблица для заполнения'!CE12),IF('Таблица для заполнения'!CF12=0,'Таблица для заполнения'!EI12=0,'Таблица для заполнения'!EI12&gt;='Таблица для заполнения'!CF12),IF('Таблица для заполнения'!CG12=0,'Таблица для заполнения'!EJ12=0,'Таблица для заполнения'!EJ12&gt;='Таблица для заполнения'!CG12),IF('Таблица для заполнения'!CH12=0,'Таблица для заполнения'!EK12=0,'Таблица для заполнения'!EK12&gt;='Таблица для заполнения'!CH12),IF('Таблица для заполнения'!CI12=0,'Таблица для заполнения'!EL12=0,'Таблица для заполнения'!EL12&gt;='Таблица для заполнения'!CI12),IF('Таблица для заполнения'!CJ12=0,'Таблица для заполнения'!EM12=0,'Таблица для заполнения'!EM12&gt;='Таблица для заполнения'!CJ12),IF('Таблица для заполнения'!CK12=0,'Таблица для заполнения'!EN12=0,'Таблица для заполнения'!EN12&gt;='Таблица для заполнения'!CK12),IF('Таблица для заполнения'!CL12=0,'Таблица для заполнения'!EO12=0,'Таблица для заполнения'!EO12&gt;='Таблица для заполнения'!CL12))</f>
        <v>1</v>
      </c>
      <c r="CQ12" s="36" t="b">
        <f>'Таблица для заполнения'!EP12&gt;='Таблица для заполнения'!EQ12+'Таблица для заполнения'!ER12</f>
        <v>1</v>
      </c>
      <c r="CR12" s="36" t="b">
        <f>'Таблица для заполнения'!ES12&lt;='Таблица для заполнения'!EP12</f>
        <v>1</v>
      </c>
      <c r="CS12" s="36" t="b">
        <f>OR(AND('Таблица для заполнения'!EP12='Таблица для заполнения'!ES12,AND('Таблица для заполнения'!EQ12='Таблица для заполнения'!ET12,'Таблица для заполнения'!ER12='Таблица для заполнения'!EU12)),'Таблица для заполнения'!ES12&lt;'Таблица для заполнения'!EP12)</f>
        <v>1</v>
      </c>
      <c r="CT12" s="36" t="b">
        <f>'Таблица для заполнения'!ET12&lt;='Таблица для заполнения'!EQ12</f>
        <v>1</v>
      </c>
      <c r="CU12" s="36" t="b">
        <f>'Таблица для заполнения'!ES12&gt;='Таблица для заполнения'!ET12+'Таблица для заполнения'!EU12</f>
        <v>1</v>
      </c>
      <c r="CV12" s="36" t="b">
        <f>'Таблица для заполнения'!EU12&lt;='Таблица для заполнения'!ER12</f>
        <v>1</v>
      </c>
      <c r="CW12" s="36" t="b">
        <f>'Таблица для заполнения'!EP12-'Таблица для заполнения'!ES12&gt;=('Таблица для заполнения'!EQ12+'Таблица для заполнения'!ER12)-('Таблица для заполнения'!ET12+'Таблица для заполнения'!EU12)</f>
        <v>1</v>
      </c>
      <c r="CX12" s="36" t="b">
        <f>'Таблица для заполнения'!EV12&lt;='Таблица для заполнения'!EP12</f>
        <v>1</v>
      </c>
      <c r="CY12" s="36" t="b">
        <f>'Таблица для заполнения'!EW12&lt;='Таблица для заполнения'!EP12</f>
        <v>1</v>
      </c>
      <c r="CZ12" s="36" t="b">
        <f>'Таблица для заполнения'!EX12&lt;='Таблица для заполнения'!EP12</f>
        <v>1</v>
      </c>
      <c r="DA12" s="36" t="b">
        <f>IF('Таблица для заполнения'!AF12&gt;0,'Таблица для заполнения'!EX12&gt;=0,'Таблица для заполнения'!EX12=0)</f>
        <v>1</v>
      </c>
      <c r="DB12" s="36" t="b">
        <f>OR(AND('Таблица для заполнения'!EP12='Таблица для заполнения'!ES12,'Таблица для заполнения'!FH12='Таблица для заполнения'!FK12),AND('Таблица для заполнения'!EP12&gt;'Таблица для заполнения'!ES12,'Таблица для заполнения'!FH12&gt;'Таблица для заполнения'!FK12))</f>
        <v>1</v>
      </c>
      <c r="DC12" s="36" t="b">
        <f>OR(AND('Таблица для заполнения'!EQ12='Таблица для заполнения'!ET12,'Таблица для заполнения'!FI12='Таблица для заполнения'!FL12),AND('Таблица для заполнения'!EQ12&gt;'Таблица для заполнения'!ET12,'Таблица для заполнения'!FI12&gt;'Таблица для заполнения'!FL12))</f>
        <v>1</v>
      </c>
      <c r="DD12" s="36" t="b">
        <f>OR(AND('Таблица для заполнения'!ER12='Таблица для заполнения'!EU12,'Таблица для заполнения'!FJ12='Таблица для заполнения'!FM12),AND('Таблица для заполнения'!ER12&gt;'Таблица для заполнения'!EU12,'Таблица для заполнения'!FJ12&gt;'Таблица для заполнения'!FM12))</f>
        <v>1</v>
      </c>
      <c r="DE12" s="36" t="b">
        <f>OR(AND('Таблица для заполнения'!EP12='Таблица для заполнения'!EQ12+'Таблица для заполнения'!ER12,'Таблица для заполнения'!FH12='Таблица для заполнения'!FI12+'Таблица для заполнения'!FJ12),AND('Таблица для заполнения'!EP12&gt;'Таблица для заполнения'!EQ12+'Таблица для заполнения'!ER12,'Таблица для заполнения'!FH12&gt;'Таблица для заполнения'!FI12+'Таблица для заполнения'!FJ12))</f>
        <v>1</v>
      </c>
      <c r="DF12" s="36" t="b">
        <f>OR(AND('Таблица для заполнения'!ES12='Таблица для заполнения'!ET12+'Таблица для заполнения'!EU12,'Таблица для заполнения'!FK12='Таблица для заполнения'!FL12+'Таблица для заполнения'!FM12),AND('Таблица для заполнения'!ES12&gt;'Таблица для заполнения'!ET12+'Таблица для заполнения'!EU12,'Таблица для заполнения'!FK12&gt;'Таблица для заполнения'!FL12+'Таблица для заполнения'!FM12))</f>
        <v>1</v>
      </c>
      <c r="DG12" s="36" t="b">
        <f>'Таблица для заполнения'!EP12-'Таблица для заполнения'!EY12&gt;=('Таблица для заполнения'!EQ12+'Таблица для заполнения'!ER12)-('Таблица для заполнения'!EZ12+'Таблица для заполнения'!FA12)</f>
        <v>1</v>
      </c>
      <c r="DH12" s="36" t="b">
        <f>'Таблица для заполнения'!ES12-'Таблица для заполнения'!FB12&gt;=('Таблица для заполнения'!ET12+'Таблица для заполнения'!EU12)-('Таблица для заполнения'!FC12+'Таблица для заполнения'!FD12)</f>
        <v>1</v>
      </c>
      <c r="DI12" s="36" t="b">
        <f>'Таблица для заполнения'!EY12&gt;='Таблица для заполнения'!EZ12+'Таблица для заполнения'!FA12</f>
        <v>1</v>
      </c>
      <c r="DJ12" s="36" t="b">
        <f>'Таблица для заполнения'!FB12&lt;='Таблица для заполнения'!EY12</f>
        <v>1</v>
      </c>
      <c r="DK12" s="36" t="b">
        <f>OR(AND('Таблица для заполнения'!EY12='Таблица для заполнения'!FB12,AND('Таблица для заполнения'!EZ12='Таблица для заполнения'!FC12,'Таблица для заполнения'!FA12='Таблица для заполнения'!FD12)),'Таблица для заполнения'!FB12&lt;'Таблица для заполнения'!EY12)</f>
        <v>1</v>
      </c>
      <c r="DL12" s="36" t="b">
        <f>'Таблица для заполнения'!FC12&lt;='Таблица для заполнения'!EZ12</f>
        <v>1</v>
      </c>
      <c r="DM12" s="36" t="b">
        <f>'Таблица для заполнения'!FB12&gt;='Таблица для заполнения'!FC12+'Таблица для заполнения'!FD12</f>
        <v>1</v>
      </c>
      <c r="DN12" s="36" t="b">
        <f>'Таблица для заполнения'!FD12&lt;='Таблица для заполнения'!FA12</f>
        <v>1</v>
      </c>
      <c r="DO12" s="36" t="b">
        <f>'Таблица для заполнения'!EY12-'Таблица для заполнения'!FB12&gt;=('Таблица для заполнения'!EZ12+'Таблица для заполнения'!FA12)-('Таблица для заполнения'!FC12+'Таблица для заполнения'!FD12)</f>
        <v>1</v>
      </c>
      <c r="DP12" s="36" t="b">
        <f>'Таблица для заполнения'!FE12&lt;='Таблица для заполнения'!EY12</f>
        <v>1</v>
      </c>
      <c r="DQ12" s="36" t="b">
        <f>'Таблица для заполнения'!FF12&lt;='Таблица для заполнения'!EY12</f>
        <v>1</v>
      </c>
      <c r="DR12" s="36" t="b">
        <f>'Таблица для заполнения'!FG12&lt;='Таблица для заполнения'!EY12</f>
        <v>1</v>
      </c>
      <c r="DS12" s="36" t="b">
        <f>OR(AND('Таблица для заполнения'!EY12='Таблица для заполнения'!FB12,'Таблица для заполнения'!FO12='Таблица для заполнения'!FR12),AND('Таблица для заполнения'!EY12&gt;'Таблица для заполнения'!FB12,'Таблица для заполнения'!FO12&gt;'Таблица для заполнения'!FR12))</f>
        <v>1</v>
      </c>
      <c r="DT12" s="36" t="b">
        <f>OR(AND('Таблица для заполнения'!EZ12='Таблица для заполнения'!FC12,'Таблица для заполнения'!FP12='Таблица для заполнения'!FS12),AND('Таблица для заполнения'!EZ12&gt;'Таблица для заполнения'!FC12,'Таблица для заполнения'!FP12&gt;'Таблица для заполнения'!FS12))</f>
        <v>1</v>
      </c>
      <c r="DU12" s="36" t="b">
        <f>OR(AND('Таблица для заполнения'!FA12='Таблица для заполнения'!FD12,'Таблица для заполнения'!FQ12='Таблица для заполнения'!FT12),AND('Таблица для заполнения'!FA12&gt;'Таблица для заполнения'!FD12,'Таблица для заполнения'!FQ12&gt;'Таблица для заполнения'!FT12))</f>
        <v>1</v>
      </c>
      <c r="DV12" s="36" t="b">
        <f>OR(AND('Таблица для заполнения'!EY12='Таблица для заполнения'!EZ12+'Таблица для заполнения'!FA12,'Таблица для заполнения'!FO12='Таблица для заполнения'!FP12+'Таблица для заполнения'!FQ12),AND('Таблица для заполнения'!EY12&gt;'Таблица для заполнения'!EZ12+'Таблица для заполнения'!FA12,'Таблица для заполнения'!FO12&gt;'Таблица для заполнения'!FP12+'Таблица для заполнения'!FQ12))</f>
        <v>1</v>
      </c>
      <c r="DW12" s="36" t="b">
        <f>OR(AND('Таблица для заполнения'!FB12='Таблица для заполнения'!FC12+'Таблица для заполнения'!FD12,'Таблица для заполнения'!FR12='Таблица для заполнения'!FS12+'Таблица для заполнения'!FT12),AND('Таблица для заполнения'!FB12&gt;'Таблица для заполнения'!FC12+'Таблица для заполнения'!FD12,'Таблица для заполнения'!FR12&gt;'Таблица для заполнения'!FS12+'Таблица для заполнения'!FT12))</f>
        <v>1</v>
      </c>
      <c r="DX12" s="36" t="b">
        <f>'Таблица для заполнения'!FH12-'Таблица для заполнения'!FO12&gt;=('Таблица для заполнения'!FI12+'Таблица для заполнения'!FJ12)-('Таблица для заполнения'!FP12+'Таблица для заполнения'!FQ12)</f>
        <v>1</v>
      </c>
      <c r="DY12" s="36" t="b">
        <f>'Таблица для заполнения'!FK12-'Таблица для заполнения'!FR12&gt;=('Таблица для заполнения'!FL12+'Таблица для заполнения'!FM12)-('Таблица для заполнения'!FS12+'Таблица для заполнения'!FT12)</f>
        <v>1</v>
      </c>
      <c r="DZ12" s="36" t="b">
        <f>AND('Таблица для заполнения'!EP12&gt;='Таблица для заполнения'!EY12,'Таблица для заполнения'!EQ12&gt;='Таблица для заполнения'!EZ12,'Таблица для заполнения'!ER12&gt;='Таблица для заполнения'!FA12,'Таблица для заполнения'!ES12&gt;='Таблица для заполнения'!FB12,'Таблица для заполнения'!ET12&gt;='Таблица для заполнения'!FC12,'Таблица для заполнения'!EU12&gt;='Таблица для заполнения'!FD12,'Таблица для заполнения'!EV12&gt;='Таблица для заполнения'!FE12,'Таблица для заполнения'!EW12&gt;='Таблица для заполнения'!FF12,'Таблица для заполнения'!EX12&gt;='Таблица для заполнения'!FG12)</f>
        <v>1</v>
      </c>
      <c r="EA12" s="36" t="b">
        <f>'Таблица для заполнения'!FH12&gt;='Таблица для заполнения'!FI12+'Таблица для заполнения'!FJ12</f>
        <v>1</v>
      </c>
      <c r="EB12" s="36" t="b">
        <f>'Таблица для заполнения'!FK12&lt;='Таблица для заполнения'!FH12</f>
        <v>1</v>
      </c>
      <c r="EC12" s="36" t="b">
        <f>OR(AND('Таблица для заполнения'!FH12='Таблица для заполнения'!FK12,AND('Таблица для заполнения'!FI12='Таблица для заполнения'!FL12,'Таблица для заполнения'!FJ12='Таблица для заполнения'!FM12)),'Таблица для заполнения'!FK12&lt;'Таблица для заполнения'!FH12)</f>
        <v>1</v>
      </c>
      <c r="ED12" s="36" t="b">
        <f>'Таблица для заполнения'!FL12&lt;='Таблица для заполнения'!FI12</f>
        <v>1</v>
      </c>
      <c r="EE12" s="36" t="b">
        <f>'Таблица для заполнения'!FK12&gt;='Таблица для заполнения'!FL12+'Таблица для заполнения'!FM12</f>
        <v>1</v>
      </c>
      <c r="EF12" s="36" t="b">
        <f>'Таблица для заполнения'!FM12&lt;='Таблица для заполнения'!FJ12</f>
        <v>1</v>
      </c>
      <c r="EG12" s="36" t="b">
        <f>'Таблица для заполнения'!FH12-'Таблица для заполнения'!FK12&gt;=('Таблица для заполнения'!FI12+'Таблица для заполнения'!FJ12)-('Таблица для заполнения'!FL12+'Таблица для заполнения'!FM12)</f>
        <v>1</v>
      </c>
      <c r="EH12" s="36" t="b">
        <f>'Таблица для заполнения'!FN12&lt;='Таблица для заполнения'!FH12</f>
        <v>1</v>
      </c>
      <c r="EI12" s="36" t="b">
        <f>AND(IF('Таблица для заполнения'!EP12=0,'Таблица для заполнения'!FH12=0,'Таблица для заполнения'!FH12&gt;='Таблица для заполнения'!EP12),IF('Таблица для заполнения'!EQ12=0,'Таблица для заполнения'!FI12=0,'Таблица для заполнения'!FI12&gt;='Таблица для заполнения'!EQ12),IF('Таблица для заполнения'!ER12=0,'Таблица для заполнения'!FJ12=0,'Таблица для заполнения'!FJ12&gt;='Таблица для заполнения'!ER12),IF('Таблица для заполнения'!ES12=0,'Таблица для заполнения'!FK12=0,'Таблица для заполнения'!FK12&gt;='Таблица для заполнения'!ES12),IF('Таблица для заполнения'!ET12=0,'Таблица для заполнения'!FL12=0,'Таблица для заполнения'!FL12&gt;='Таблица для заполнения'!ET12),IF('Таблица для заполнения'!EU12=0,'Таблица для заполнения'!FM12=0,'Таблица для заполнения'!FM12&gt;='Таблица для заполнения'!EU12),IF('Таблица для заполнения'!EX12=0,'Таблица для заполнения'!FN12=0,'Таблица для заполнения'!FN12&gt;='Таблица для заполнения'!EX12))</f>
        <v>1</v>
      </c>
      <c r="EJ12" s="36" t="b">
        <f>'Таблица для заполнения'!FO12&gt;='Таблица для заполнения'!FP12+'Таблица для заполнения'!FQ12</f>
        <v>1</v>
      </c>
      <c r="EK12" s="36" t="b">
        <f>'Таблица для заполнения'!FR12&lt;='Таблица для заполнения'!FO12</f>
        <v>1</v>
      </c>
      <c r="EL12" s="36" t="b">
        <f>OR(AND('Таблица для заполнения'!FO12='Таблица для заполнения'!FR12,AND('Таблица для заполнения'!FP12='Таблица для заполнения'!FS12,'Таблица для заполнения'!FQ12='Таблица для заполнения'!FT12)),'Таблица для заполнения'!FR12&lt;'Таблица для заполнения'!FO12)</f>
        <v>1</v>
      </c>
      <c r="EM12" s="36" t="b">
        <f>'Таблица для заполнения'!FS12&lt;='Таблица для заполнения'!FP12</f>
        <v>1</v>
      </c>
      <c r="EN12" s="36" t="b">
        <f>'Таблица для заполнения'!FR12&gt;='Таблица для заполнения'!FS12+'Таблица для заполнения'!FT12</f>
        <v>1</v>
      </c>
      <c r="EO12" s="36" t="b">
        <f>'Таблица для заполнения'!FT12&lt;='Таблица для заполнения'!FQ12</f>
        <v>1</v>
      </c>
      <c r="EP12" s="36" t="b">
        <f>'Таблица для заполнения'!FO12-'Таблица для заполнения'!FR12&gt;=('Таблица для заполнения'!FP12+'Таблица для заполнения'!FQ12)-('Таблица для заполнения'!FS12+'Таблица для заполнения'!FT12)</f>
        <v>1</v>
      </c>
      <c r="EQ12" s="36" t="b">
        <f>'Таблица для заполнения'!FU12&lt;='Таблица для заполнения'!FO12</f>
        <v>1</v>
      </c>
      <c r="ER12" s="36" t="b">
        <f>AND(IF('Таблица для заполнения'!EY12=0,'Таблица для заполнения'!FO12=0,'Таблица для заполнения'!FO12&gt;='Таблица для заполнения'!EY12),IF('Таблица для заполнения'!EZ12=0,'Таблица для заполнения'!FP12=0,'Таблица для заполнения'!FP12&gt;='Таблица для заполнения'!EZ12),IF('Таблица для заполнения'!FA12=0,'Таблица для заполнения'!FQ12=0,'Таблица для заполнения'!FQ12&gt;='Таблица для заполнения'!FA12),IF('Таблица для заполнения'!FB12=0,'Таблица для заполнения'!FR12=0,'Таблица для заполнения'!FR12&gt;='Таблица для заполнения'!FB12),IF('Таблица для заполнения'!FC12=0,'Таблица для заполнения'!FS12=0,'Таблица для заполнения'!FS12&gt;='Таблица для заполнения'!FC12),IF('Таблица для заполнения'!FD12=0,'Таблица для заполнения'!FT12=0,'Таблица для заполнения'!FT12&gt;='Таблица для заполнения'!FD12),IF('Таблица для заполнения'!FG12=0,'Таблица для заполнения'!FU12=0,'Таблица для заполнения'!FU12&gt;='Таблица для заполнения'!FG12))</f>
        <v>1</v>
      </c>
      <c r="ES12" s="36" t="b">
        <f>AND('Таблица для заполнения'!FH12&gt;='Таблица для заполнения'!FO12,'Таблица для заполнения'!FI12&gt;='Таблица для заполнения'!FP12,'Таблица для заполнения'!FJ12&gt;='Таблица для заполнения'!FQ12,'Таблица для заполнения'!FK12&gt;='Таблица для заполнения'!FR12,'Таблица для заполнения'!FL12&gt;='Таблица для заполнения'!FS12,'Таблица для заполнения'!FM12&gt;='Таблица для заполнения'!FT12,'Таблица для заполнения'!FN12&gt;='Таблица для заполнения'!FU12)</f>
        <v>1</v>
      </c>
      <c r="ET12" s="36" t="b">
        <f>AND(OR(AND('Таблица для заполнения'!EP12='Таблица для заполнения'!EY12,'Таблица для заполнения'!FH12='Таблица для заполнения'!FO12),AND('Таблица для заполнения'!EP12&gt;'Таблица для заполнения'!EY12,'Таблица для заполнения'!FH12&gt;'Таблица для заполнения'!FO12)),OR(AND('Таблица для заполнения'!EQ12='Таблица для заполнения'!EZ12,'Таблица для заполнения'!FI12='Таблица для заполнения'!FP12),AND('Таблица для заполнения'!EQ12&gt;'Таблица для заполнения'!EZ12,'Таблица для заполнения'!FI12&gt;'Таблица для заполнения'!FP12)),OR(AND('Таблица для заполнения'!ER12='Таблица для заполнения'!FA12,'Таблица для заполнения'!FJ12='Таблица для заполнения'!FQ12),AND('Таблица для заполнения'!ER12&gt;'Таблица для заполнения'!FA12,'Таблица для заполнения'!FJ12&gt;'Таблица для заполнения'!FQ12)),OR(AND('Таблица для заполнения'!ES12='Таблица для заполнения'!FB12,'Таблица для заполнения'!FK12='Таблица для заполнения'!FR12),AND('Таблица для заполнения'!ES12&gt;'Таблица для заполнения'!FB12,'Таблица для заполнения'!FK12&gt;'Таблица для заполнения'!FR12)),OR(AND('Таблица для заполнения'!ET12='Таблица для заполнения'!FC12,'Таблица для заполнения'!FL12='Таблица для заполнения'!FS12),AND('Таблица для заполнения'!ET12&gt;'Таблица для заполнения'!FC12,'Таблица для заполнения'!FL12&gt;'Таблица для заполнения'!FS12)),OR(AND('Таблица для заполнения'!EU12='Таблица для заполнения'!FD12,'Таблица для заполнения'!FM12='Таблица для заполнения'!FT12),AND('Таблица для заполнения'!EU12&gt;'Таблица для заполнения'!FD12,'Таблица для заполнения'!FM12&gt;'Таблица для заполнения'!FT12)),OR(AND('Таблица для заполнения'!EX12='Таблица для заполнения'!FG12,'Таблица для заполнения'!FN12='Таблица для заполнения'!FU12),AND('Таблица для заполнения'!EX12&gt;'Таблица для заполнения'!FG12,'Таблица для заполнения'!FN12&gt;'Таблица для заполнения'!FU12)))</f>
        <v>1</v>
      </c>
      <c r="EU12" s="36" t="b">
        <f>'Таблица для заполнения'!FW12&lt;='Таблица для заполнения'!FV12</f>
        <v>1</v>
      </c>
      <c r="EV12" s="36" t="b">
        <f>'Таблица для заполнения'!FX12&lt;='Таблица для заполнения'!FV12</f>
        <v>1</v>
      </c>
      <c r="EW12" s="36" t="b">
        <f>IF('Таблица для заполнения'!GQ12&gt;0,'Таблица для заполнения'!FX12&gt;0,'Таблица для заполнения'!FX12=0)</f>
        <v>1</v>
      </c>
      <c r="EX12" s="36" t="b">
        <f>'Таблица для заполнения'!FY12&lt;='Таблица для заполнения'!FV12</f>
        <v>1</v>
      </c>
      <c r="EY12" s="36" t="b">
        <f>'Таблица для заполнения'!FZ12&lt;='Таблица для заполнения'!FV12</f>
        <v>1</v>
      </c>
      <c r="EZ12" s="36" t="b">
        <f>'Таблица для заполнения'!FX12&gt;='Таблица для заполнения'!GA12+'Таблица для заполнения'!GB12</f>
        <v>1</v>
      </c>
      <c r="FA12" s="36" t="b">
        <f>'Таблица для заполнения'!FW12='Таблица для заполнения'!GC12+'Таблица для заполнения'!GD12+'Таблица для заполнения'!GE12</f>
        <v>1</v>
      </c>
      <c r="FB12" s="36" t="b">
        <f>'Таблица для заполнения'!GF12='Таблица для заполнения'!GG12+'Таблица для заполнения'!GH12+'Таблица для заполнения'!GI12+'Таблица для заполнения'!GM12</f>
        <v>1</v>
      </c>
      <c r="FC12" s="36" t="b">
        <f>'Таблица для заполнения'!GI12&gt;='Таблица для заполнения'!GJ12+'Таблица для заполнения'!GK12+'Таблица для заполнения'!GL12</f>
        <v>1</v>
      </c>
      <c r="FD12" s="36" t="b">
        <f>'Таблица для заполнения'!GN12&gt;='Таблица для заполнения'!GO12+'Таблица для заполнения'!GS12+'Таблица для заполнения'!GU12+'Таблица для заполнения'!GX12</f>
        <v>1</v>
      </c>
      <c r="FE12" s="36" t="b">
        <f>'Таблица для заполнения'!GP12&lt;='Таблица для заполнения'!GO12</f>
        <v>1</v>
      </c>
      <c r="FF12" s="36" t="b">
        <f>'Таблица для заполнения'!GQ12&lt;='Таблица для заполнения'!GO12</f>
        <v>1</v>
      </c>
      <c r="FG12" s="36" t="b">
        <f>IF('Таблица для заполнения'!FX12&gt;0,'Таблица для заполнения'!GQ12&gt;0,'Таблица для заполнения'!GQ12=0)</f>
        <v>1</v>
      </c>
      <c r="FH12" s="36" t="b">
        <f>'Таблица для заполнения'!GR12&lt;='Таблица для заполнения'!GQ12</f>
        <v>1</v>
      </c>
      <c r="FI12" s="36" t="b">
        <f>'Таблица для заполнения'!GR12&lt;='Таблица для заполнения'!GP12</f>
        <v>1</v>
      </c>
      <c r="FJ12" s="36" t="b">
        <f>'Таблица для заполнения'!GT12&lt;='Таблица для заполнения'!GS12</f>
        <v>1</v>
      </c>
      <c r="FK12" s="36" t="b">
        <f>'Таблица для заполнения'!GV12&lt;='Таблица для заполнения'!GU12</f>
        <v>1</v>
      </c>
      <c r="FL12" s="36" t="b">
        <f>'Таблица для заполнения'!GW12&lt;='Таблица для заполнения'!GU12</f>
        <v>1</v>
      </c>
      <c r="FM12" s="38" t="b">
        <f>'Таблица для заполнения'!GY12&lt;='Таблица для заполнения'!GX12</f>
        <v>1</v>
      </c>
      <c r="FN12" s="42" t="b">
        <f t="shared" si="1"/>
        <v>1</v>
      </c>
      <c r="FO12" s="35" t="b">
        <f>IF($B12&lt;&gt;"",IF(ISNUMBER('Таблица для заполнения'!E12),ABS(ROUND('Таблица для заполнения'!E12,0))='Таблица для заполнения'!E12,FALSE),TRUE)</f>
        <v>1</v>
      </c>
      <c r="FP12" s="36" t="b">
        <f>IF($B12&lt;&gt;"",IF(ISNUMBER('Таблица для заполнения'!F12),ABS(ROUND('Таблица для заполнения'!F12,0))='Таблица для заполнения'!F12,FALSE),TRUE)</f>
        <v>1</v>
      </c>
      <c r="FQ12" s="36" t="b">
        <f>IF($B12&lt;&gt;"",IF(ISNUMBER('Таблица для заполнения'!G12),ABS(ROUND('Таблица для заполнения'!G12,0))='Таблица для заполнения'!G12,FALSE),TRUE)</f>
        <v>1</v>
      </c>
      <c r="FR12" s="36" t="b">
        <f>IF($B12&lt;&gt;"",IF(ISNUMBER('Таблица для заполнения'!H12),ABS(ROUND('Таблица для заполнения'!H12,0))='Таблица для заполнения'!H12,FALSE),TRUE)</f>
        <v>1</v>
      </c>
      <c r="FS12" s="36" t="b">
        <f>IF($B12&lt;&gt;"",IF(ISNUMBER('Таблица для заполнения'!I12),ABS(ROUND('Таблица для заполнения'!I12,0))='Таблица для заполнения'!I12,FALSE),TRUE)</f>
        <v>1</v>
      </c>
      <c r="FT12" s="36" t="b">
        <f>IF($B12&lt;&gt;"",IF(ISNUMBER('Таблица для заполнения'!J12),ABS(ROUND('Таблица для заполнения'!J12,0))='Таблица для заполнения'!J12,FALSE),TRUE)</f>
        <v>1</v>
      </c>
      <c r="FU12" s="36" t="b">
        <f>IF($B12&lt;&gt;"",IF(ISNUMBER('Таблица для заполнения'!K12),ABS(ROUND('Таблица для заполнения'!K12,0))='Таблица для заполнения'!K12,FALSE),TRUE)</f>
        <v>1</v>
      </c>
      <c r="FV12" s="36" t="b">
        <f>IF($B12&lt;&gt;"",IF(ISNUMBER('Таблица для заполнения'!L12),ABS(ROUND('Таблица для заполнения'!L12,0))='Таблица для заполнения'!L12,FALSE),TRUE)</f>
        <v>1</v>
      </c>
      <c r="FW12" s="36" t="b">
        <f>IF($B12&lt;&gt;"",IF(ISNUMBER('Таблица для заполнения'!M12),ABS(ROUND('Таблица для заполнения'!M12,0))='Таблица для заполнения'!M12,FALSE),TRUE)</f>
        <v>1</v>
      </c>
      <c r="FX12" s="36" t="b">
        <f>IF($B12&lt;&gt;"",IF(ISNUMBER('Таблица для заполнения'!N12),ABS(ROUND('Таблица для заполнения'!N12,0))='Таблица для заполнения'!N12,FALSE),TRUE)</f>
        <v>1</v>
      </c>
      <c r="FY12" s="36" t="b">
        <f>IF($B12&lt;&gt;"",IF(ISNUMBER('Таблица для заполнения'!O12),ABS(ROUND('Таблица для заполнения'!O12,0))='Таблица для заполнения'!O12,FALSE),TRUE)</f>
        <v>1</v>
      </c>
      <c r="FZ12" s="36" t="b">
        <f>IF($B12&lt;&gt;"",IF(ISNUMBER('Таблица для заполнения'!P12),ABS(ROUND('Таблица для заполнения'!P12,0))='Таблица для заполнения'!P12,FALSE),TRUE)</f>
        <v>1</v>
      </c>
      <c r="GA12" s="36" t="b">
        <f>IF($B12&lt;&gt;"",IF(ISNUMBER('Таблица для заполнения'!Q12),ABS(ROUND('Таблица для заполнения'!Q12,0))='Таблица для заполнения'!Q12,FALSE),TRUE)</f>
        <v>1</v>
      </c>
      <c r="GB12" s="36" t="b">
        <f>IF($B12&lt;&gt;"",IF(ISNUMBER('Таблица для заполнения'!R12),ABS(ROUND('Таблица для заполнения'!R12,0))='Таблица для заполнения'!R12,FALSE),TRUE)</f>
        <v>1</v>
      </c>
      <c r="GC12" s="36" t="b">
        <f>IF($B12&lt;&gt;"",IF(ISNUMBER('Таблица для заполнения'!S12),ABS(ROUND('Таблица для заполнения'!S12,0))='Таблица для заполнения'!S12,FALSE),TRUE)</f>
        <v>1</v>
      </c>
      <c r="GD12" s="36" t="b">
        <f>IF($B12&lt;&gt;"",IF(ISNUMBER('Таблица для заполнения'!T12),ABS(ROUND('Таблица для заполнения'!T12,0))='Таблица для заполнения'!T12,FALSE),TRUE)</f>
        <v>1</v>
      </c>
      <c r="GE12" s="36" t="b">
        <f>IF($B12&lt;&gt;"",IF(ISNUMBER('Таблица для заполнения'!U12),ABS(ROUND('Таблица для заполнения'!U12,0))='Таблица для заполнения'!U12,FALSE),TRUE)</f>
        <v>1</v>
      </c>
      <c r="GF12" s="36" t="b">
        <f>IF($B12&lt;&gt;"",IF(ISNUMBER('Таблица для заполнения'!V12),ABS(ROUND('Таблица для заполнения'!V12,1))='Таблица для заполнения'!V12,FALSE),TRUE)</f>
        <v>1</v>
      </c>
      <c r="GG12" s="36" t="b">
        <f>IF($B12&lt;&gt;"",IF(ISNUMBER('Таблица для заполнения'!W12),ABS(ROUND('Таблица для заполнения'!W12,0))='Таблица для заполнения'!W12,FALSE),TRUE)</f>
        <v>1</v>
      </c>
      <c r="GH12" s="36" t="b">
        <f>IF($B12&lt;&gt;"",IF(ISNUMBER('Таблица для заполнения'!X12),ABS(ROUND('Таблица для заполнения'!X12,1))='Таблица для заполнения'!X12,FALSE),TRUE)</f>
        <v>1</v>
      </c>
      <c r="GI12" s="36" t="b">
        <f>IF($B12&lt;&gt;"",IF(ISNUMBER('Таблица для заполнения'!Y12),ABS(ROUND('Таблица для заполнения'!Y12,1))='Таблица для заполнения'!Y12,FALSE),TRUE)</f>
        <v>1</v>
      </c>
      <c r="GJ12" s="36" t="b">
        <f>IF($B12&lt;&gt;"",IF(ISNUMBER('Таблица для заполнения'!Z12),ABS(ROUND('Таблица для заполнения'!Z12,0))='Таблица для заполнения'!Z12,FALSE),TRUE)</f>
        <v>1</v>
      </c>
      <c r="GK12" s="36" t="b">
        <f>IF($B12&lt;&gt;"",IF(ISNUMBER('Таблица для заполнения'!AA12),ABS(ROUND('Таблица для заполнения'!AA12,0))='Таблица для заполнения'!AA12,FALSE),TRUE)</f>
        <v>1</v>
      </c>
      <c r="GL12" s="36" t="b">
        <f>IF($B12&lt;&gt;"",IF(ISNUMBER('Таблица для заполнения'!AB12),ABS(ROUND('Таблица для заполнения'!AB12,0))='Таблица для заполнения'!AB12,FALSE),TRUE)</f>
        <v>1</v>
      </c>
      <c r="GM12" s="36" t="b">
        <f>IF($B12&lt;&gt;"",IF(ISNUMBER('Таблица для заполнения'!AC12),ABS(ROUND('Таблица для заполнения'!AC12,0))='Таблица для заполнения'!AC12,FALSE),TRUE)</f>
        <v>1</v>
      </c>
      <c r="GN12" s="36" t="b">
        <f>IF($B12&lt;&gt;"",IF(ISNUMBER('Таблица для заполнения'!AD12),ABS(ROUND('Таблица для заполнения'!AD12,0))='Таблица для заполнения'!AD12,FALSE),TRUE)</f>
        <v>1</v>
      </c>
      <c r="GO12" s="36" t="b">
        <f>IF($B12&lt;&gt;"",IF(ISNUMBER('Таблица для заполнения'!AE12),ABS(ROUND('Таблица для заполнения'!AE12,0))='Таблица для заполнения'!AE12,FALSE),TRUE)</f>
        <v>1</v>
      </c>
      <c r="GP12" s="36" t="b">
        <f>IF($B12&lt;&gt;"",IF(ISNUMBER('Таблица для заполнения'!AF12),ABS(ROUND('Таблица для заполнения'!AF12,0))='Таблица для заполнения'!AF12,FALSE),TRUE)</f>
        <v>1</v>
      </c>
      <c r="GQ12" s="36" t="b">
        <f>IF($B12&lt;&gt;"",IF(ISNUMBER('Таблица для заполнения'!AG12),ABS(ROUND('Таблица для заполнения'!AG12,0))='Таблица для заполнения'!AG12,FALSE),TRUE)</f>
        <v>1</v>
      </c>
      <c r="GR12" s="36" t="b">
        <f>IF($B12&lt;&gt;"",IF(ISNUMBER('Таблица для заполнения'!AH12),ABS(ROUND('Таблица для заполнения'!AH12,0))='Таблица для заполнения'!AH12,FALSE),TRUE)</f>
        <v>1</v>
      </c>
      <c r="GS12" s="36" t="b">
        <f>IF($B12&lt;&gt;"",IF(ISNUMBER('Таблица для заполнения'!AI12),ABS(ROUND('Таблица для заполнения'!AI12,0))='Таблица для заполнения'!AI12,FALSE),TRUE)</f>
        <v>1</v>
      </c>
      <c r="GT12" s="36" t="b">
        <f>IF($B12&lt;&gt;"",IF(ISNUMBER('Таблица для заполнения'!AJ12),ABS(ROUND('Таблица для заполнения'!AJ12,0))='Таблица для заполнения'!AJ12,FALSE),TRUE)</f>
        <v>1</v>
      </c>
      <c r="GU12" s="36" t="b">
        <f>IF($B12&lt;&gt;"",IF(ISNUMBER('Таблица для заполнения'!AK12),ABS(ROUND('Таблица для заполнения'!AK12,0))='Таблица для заполнения'!AK12,FALSE),TRUE)</f>
        <v>1</v>
      </c>
      <c r="GV12" s="36" t="b">
        <f>IF($B12&lt;&gt;"",IF(ISNUMBER('Таблица для заполнения'!AL12),ABS(ROUND('Таблица для заполнения'!AL12,0))='Таблица для заполнения'!AL12,FALSE),TRUE)</f>
        <v>1</v>
      </c>
      <c r="GW12" s="36" t="b">
        <f>IF($B12&lt;&gt;"",IF(ISNUMBER('Таблица для заполнения'!AM12),ABS(ROUND('Таблица для заполнения'!AM12,0))='Таблица для заполнения'!AM12,FALSE),TRUE)</f>
        <v>1</v>
      </c>
      <c r="GX12" s="36" t="b">
        <f>IF($B12&lt;&gt;"",IF(ISNUMBER('Таблица для заполнения'!AN12),ABS(ROUND('Таблица для заполнения'!AN12,0))='Таблица для заполнения'!AN12,FALSE),TRUE)</f>
        <v>1</v>
      </c>
      <c r="GY12" s="36" t="b">
        <f>IF($B12&lt;&gt;"",IF(ISNUMBER('Таблица для заполнения'!AO12),ABS(ROUND('Таблица для заполнения'!AO12,0))='Таблица для заполнения'!AO12,FALSE),TRUE)</f>
        <v>1</v>
      </c>
      <c r="GZ12" s="36" t="b">
        <f>IF($B12&lt;&gt;"",IF(ISNUMBER('Таблица для заполнения'!AP12),ABS(ROUND('Таблица для заполнения'!AP12,0))='Таблица для заполнения'!AP12,FALSE),TRUE)</f>
        <v>1</v>
      </c>
      <c r="HA12" s="36" t="b">
        <f>IF($B12&lt;&gt;"",IF(ISNUMBER('Таблица для заполнения'!AQ12),ABS(ROUND('Таблица для заполнения'!AQ12,0))='Таблица для заполнения'!AQ12,FALSE),TRUE)</f>
        <v>1</v>
      </c>
      <c r="HB12" s="36" t="b">
        <f>IF($B12&lt;&gt;"",IF(ISNUMBER('Таблица для заполнения'!AR12),ABS(ROUND('Таблица для заполнения'!AR12,0))='Таблица для заполнения'!AR12,FALSE),TRUE)</f>
        <v>1</v>
      </c>
      <c r="HC12" s="36" t="b">
        <f>IF($B12&lt;&gt;"",IF(ISNUMBER('Таблица для заполнения'!AS12),ABS(ROUND('Таблица для заполнения'!AS12,0))='Таблица для заполнения'!AS12,FALSE),TRUE)</f>
        <v>1</v>
      </c>
      <c r="HD12" s="36" t="b">
        <f>IF($B12&lt;&gt;"",IF(ISNUMBER('Таблица для заполнения'!AT12),ABS(ROUND('Таблица для заполнения'!AT12,0))='Таблица для заполнения'!AT12,FALSE),TRUE)</f>
        <v>1</v>
      </c>
      <c r="HE12" s="36" t="b">
        <f>IF($B12&lt;&gt;"",IF(ISNUMBER('Таблица для заполнения'!AU12),ABS(ROUND('Таблица для заполнения'!AU12,0))='Таблица для заполнения'!AU12,FALSE),TRUE)</f>
        <v>1</v>
      </c>
      <c r="HF12" s="36" t="b">
        <f>IF($B12&lt;&gt;"",IF(ISNUMBER('Таблица для заполнения'!AV12),ABS(ROUND('Таблица для заполнения'!AV12,0))='Таблица для заполнения'!AV12,FALSE),TRUE)</f>
        <v>1</v>
      </c>
      <c r="HG12" s="36" t="b">
        <f>IF($B12&lt;&gt;"",IF(ISNUMBER('Таблица для заполнения'!AW12),ABS(ROUND('Таблица для заполнения'!AW12,0))='Таблица для заполнения'!AW12,FALSE),TRUE)</f>
        <v>1</v>
      </c>
      <c r="HH12" s="36" t="b">
        <f>IF($B12&lt;&gt;"",IF(ISNUMBER('Таблица для заполнения'!AX12),ABS(ROUND('Таблица для заполнения'!AX12,0))='Таблица для заполнения'!AX12,FALSE),TRUE)</f>
        <v>1</v>
      </c>
      <c r="HI12" s="36" t="b">
        <f>IF($B12&lt;&gt;"",IF(ISNUMBER('Таблица для заполнения'!AY12),ABS(ROUND('Таблица для заполнения'!AY12,0))='Таблица для заполнения'!AY12,FALSE),TRUE)</f>
        <v>1</v>
      </c>
      <c r="HJ12" s="36" t="b">
        <f>IF($B12&lt;&gt;"",IF(ISNUMBER('Таблица для заполнения'!AZ12),ABS(ROUND('Таблица для заполнения'!AZ12,0))='Таблица для заполнения'!AZ12,FALSE),TRUE)</f>
        <v>1</v>
      </c>
      <c r="HK12" s="36" t="b">
        <f>IF($B12&lt;&gt;"",IF(ISNUMBER('Таблица для заполнения'!BA12),ABS(ROUND('Таблица для заполнения'!BA12,0))='Таблица для заполнения'!BA12,FALSE),TRUE)</f>
        <v>1</v>
      </c>
      <c r="HL12" s="36" t="b">
        <f>IF($B12&lt;&gt;"",IF(ISNUMBER('Таблица для заполнения'!BB12),ABS(ROUND('Таблица для заполнения'!BB12,0))='Таблица для заполнения'!BB12,FALSE),TRUE)</f>
        <v>1</v>
      </c>
      <c r="HM12" s="36" t="b">
        <f>IF($B12&lt;&gt;"",IF(ISNUMBER('Таблица для заполнения'!BC12),ABS(ROUND('Таблица для заполнения'!BC12,0))='Таблица для заполнения'!BC12,FALSE),TRUE)</f>
        <v>1</v>
      </c>
      <c r="HN12" s="36" t="b">
        <f>IF($B12&lt;&gt;"",IF(ISNUMBER('Таблица для заполнения'!BD12),ABS(ROUND('Таблица для заполнения'!BD12,0))='Таблица для заполнения'!BD12,FALSE),TRUE)</f>
        <v>1</v>
      </c>
      <c r="HO12" s="36" t="b">
        <f>IF($B12&lt;&gt;"",IF(ISNUMBER('Таблица для заполнения'!BE12),ABS(ROUND('Таблица для заполнения'!BE12,0))='Таблица для заполнения'!BE12,FALSE),TRUE)</f>
        <v>1</v>
      </c>
      <c r="HP12" s="36" t="b">
        <f>IF($B12&lt;&gt;"",IF(ISNUMBER('Таблица для заполнения'!BF12),ABS(ROUND('Таблица для заполнения'!BF12,0))='Таблица для заполнения'!BF12,FALSE),TRUE)</f>
        <v>1</v>
      </c>
      <c r="HQ12" s="36" t="b">
        <f>IF($B12&lt;&gt;"",IF(ISNUMBER('Таблица для заполнения'!BG12),ABS(ROUND('Таблица для заполнения'!BG12,0))='Таблица для заполнения'!BG12,FALSE),TRUE)</f>
        <v>1</v>
      </c>
      <c r="HR12" s="36" t="b">
        <f>IF($B12&lt;&gt;"",IF(ISNUMBER('Таблица для заполнения'!BH12),ABS(ROUND('Таблица для заполнения'!BH12,0))='Таблица для заполнения'!BH12,FALSE),TRUE)</f>
        <v>1</v>
      </c>
      <c r="HS12" s="36" t="b">
        <f>IF($B12&lt;&gt;"",IF(ISNUMBER('Таблица для заполнения'!BI12),ABS(ROUND('Таблица для заполнения'!BI12,0))='Таблица для заполнения'!BI12,FALSE),TRUE)</f>
        <v>1</v>
      </c>
      <c r="HT12" s="36" t="b">
        <f>IF($B12&lt;&gt;"",IF(ISNUMBER('Таблица для заполнения'!BJ12),ABS(ROUND('Таблица для заполнения'!BJ12,0))='Таблица для заполнения'!BJ12,FALSE),TRUE)</f>
        <v>1</v>
      </c>
      <c r="HU12" s="36" t="b">
        <f>IF($B12&lt;&gt;"",IF(ISNUMBER('Таблица для заполнения'!BK12),ABS(ROUND('Таблица для заполнения'!BK12,0))='Таблица для заполнения'!BK12,FALSE),TRUE)</f>
        <v>1</v>
      </c>
      <c r="HV12" s="36" t="b">
        <f>IF($B12&lt;&gt;"",IF(ISNUMBER('Таблица для заполнения'!BL12),ABS(ROUND('Таблица для заполнения'!BL12,0))='Таблица для заполнения'!BL12,FALSE),TRUE)</f>
        <v>1</v>
      </c>
      <c r="HW12" s="36" t="b">
        <f>IF($B12&lt;&gt;"",IF(ISNUMBER('Таблица для заполнения'!BM12),ABS(ROUND('Таблица для заполнения'!BM12,0))='Таблица для заполнения'!BM12,FALSE),TRUE)</f>
        <v>1</v>
      </c>
      <c r="HX12" s="36" t="b">
        <f>IF($B12&lt;&gt;"",IF(ISNUMBER('Таблица для заполнения'!BN12),ABS(ROUND('Таблица для заполнения'!BN12,0))='Таблица для заполнения'!BN12,FALSE),TRUE)</f>
        <v>1</v>
      </c>
      <c r="HY12" s="36" t="b">
        <f>IF($B12&lt;&gt;"",IF(ISNUMBER('Таблица для заполнения'!BO12),ABS(ROUND('Таблица для заполнения'!BO12,0))='Таблица для заполнения'!BO12,FALSE),TRUE)</f>
        <v>1</v>
      </c>
      <c r="HZ12" s="36" t="b">
        <f>IF($B12&lt;&gt;"",IF(ISNUMBER('Таблица для заполнения'!BP12),ABS(ROUND('Таблица для заполнения'!BP12,0))='Таблица для заполнения'!BP12,FALSE),TRUE)</f>
        <v>1</v>
      </c>
      <c r="IA12" s="36" t="b">
        <f>IF($B12&lt;&gt;"",IF(ISNUMBER('Таблица для заполнения'!BQ12),ABS(ROUND('Таблица для заполнения'!BQ12,0))='Таблица для заполнения'!BQ12,FALSE),TRUE)</f>
        <v>1</v>
      </c>
      <c r="IB12" s="36" t="b">
        <f>IF($B12&lt;&gt;"",IF(ISNUMBER('Таблица для заполнения'!BR12),ABS(ROUND('Таблица для заполнения'!BR12,0))='Таблица для заполнения'!BR12,FALSE),TRUE)</f>
        <v>1</v>
      </c>
      <c r="IC12" s="36" t="b">
        <f>IF($B12&lt;&gt;"",IF(ISNUMBER('Таблица для заполнения'!BS12),ABS(ROUND('Таблица для заполнения'!BS12,0))='Таблица для заполнения'!BS12,FALSE),TRUE)</f>
        <v>1</v>
      </c>
      <c r="ID12" s="36" t="b">
        <f>IF($B12&lt;&gt;"",IF(ISNUMBER('Таблица для заполнения'!BT12),ABS(ROUND('Таблица для заполнения'!BT12,0))='Таблица для заполнения'!BT12,FALSE),TRUE)</f>
        <v>1</v>
      </c>
      <c r="IE12" s="36" t="b">
        <f>IF($B12&lt;&gt;"",IF(ISNUMBER('Таблица для заполнения'!BU12),ABS(ROUND('Таблица для заполнения'!BU12,0))='Таблица для заполнения'!BU12,FALSE),TRUE)</f>
        <v>1</v>
      </c>
      <c r="IF12" s="36" t="b">
        <f>IF($B12&lt;&gt;"",IF(ISNUMBER('Таблица для заполнения'!BV12),ABS(ROUND('Таблица для заполнения'!BV12,0))='Таблица для заполнения'!BV12,FALSE),TRUE)</f>
        <v>1</v>
      </c>
      <c r="IG12" s="36" t="b">
        <f>IF($B12&lt;&gt;"",IF(ISNUMBER('Таблица для заполнения'!BW12),ABS(ROUND('Таблица для заполнения'!BW12,0))='Таблица для заполнения'!BW12,FALSE),TRUE)</f>
        <v>1</v>
      </c>
      <c r="IH12" s="36" t="b">
        <f>IF($B12&lt;&gt;"",IF(ISNUMBER('Таблица для заполнения'!BX12),ABS(ROUND('Таблица для заполнения'!BX12,0))='Таблица для заполнения'!BX12,FALSE),TRUE)</f>
        <v>1</v>
      </c>
      <c r="II12" s="36" t="b">
        <f>IF($B12&lt;&gt;"",IF(ISNUMBER('Таблица для заполнения'!BY12),ABS(ROUND('Таблица для заполнения'!BY12,0))='Таблица для заполнения'!BY12,FALSE),TRUE)</f>
        <v>1</v>
      </c>
      <c r="IJ12" s="36" t="b">
        <f>IF($B12&lt;&gt;"",IF(ISNUMBER('Таблица для заполнения'!BZ12),ABS(ROUND('Таблица для заполнения'!BZ12,0))='Таблица для заполнения'!BZ12,FALSE),TRUE)</f>
        <v>1</v>
      </c>
      <c r="IK12" s="36" t="b">
        <f>IF($B12&lt;&gt;"",IF(ISNUMBER('Таблица для заполнения'!CA12),ABS(ROUND('Таблица для заполнения'!CA12,0))='Таблица для заполнения'!CA12,FALSE),TRUE)</f>
        <v>1</v>
      </c>
      <c r="IL12" s="36" t="b">
        <f>IF($B12&lt;&gt;"",IF(ISNUMBER('Таблица для заполнения'!CB12),ABS(ROUND('Таблица для заполнения'!CB12,0))='Таблица для заполнения'!CB12,FALSE),TRUE)</f>
        <v>1</v>
      </c>
      <c r="IM12" s="36" t="b">
        <f>IF($B12&lt;&gt;"",IF(ISNUMBER('Таблица для заполнения'!CC12),ABS(ROUND('Таблица для заполнения'!CC12,0))='Таблица для заполнения'!CC12,FALSE),TRUE)</f>
        <v>1</v>
      </c>
      <c r="IN12" s="36" t="b">
        <f>IF($B12&lt;&gt;"",IF(ISNUMBER('Таблица для заполнения'!CD12),ABS(ROUND('Таблица для заполнения'!CD12,0))='Таблица для заполнения'!CD12,FALSE),TRUE)</f>
        <v>1</v>
      </c>
      <c r="IO12" s="36" t="b">
        <f>IF($B12&lt;&gt;"",IF(ISNUMBER('Таблица для заполнения'!CE12),ABS(ROUND('Таблица для заполнения'!CE12,0))='Таблица для заполнения'!CE12,FALSE),TRUE)</f>
        <v>1</v>
      </c>
      <c r="IP12" s="36" t="b">
        <f>IF($B12&lt;&gt;"",IF(ISNUMBER('Таблица для заполнения'!CF12),ABS(ROUND('Таблица для заполнения'!CF12,0))='Таблица для заполнения'!CF12,FALSE),TRUE)</f>
        <v>1</v>
      </c>
      <c r="IQ12" s="36" t="b">
        <f>IF($B12&lt;&gt;"",IF(ISNUMBER('Таблица для заполнения'!CG12),ABS(ROUND('Таблица для заполнения'!CG12,0))='Таблица для заполнения'!CG12,FALSE),TRUE)</f>
        <v>1</v>
      </c>
      <c r="IR12" s="36" t="b">
        <f>IF($B12&lt;&gt;"",IF(ISNUMBER('Таблица для заполнения'!CH12),ABS(ROUND('Таблица для заполнения'!CH12,0))='Таблица для заполнения'!CH12,FALSE),TRUE)</f>
        <v>1</v>
      </c>
      <c r="IS12" s="36" t="b">
        <f>IF($B12&lt;&gt;"",IF(ISNUMBER('Таблица для заполнения'!CI12),ABS(ROUND('Таблица для заполнения'!CI12,0))='Таблица для заполнения'!CI12,FALSE),TRUE)</f>
        <v>1</v>
      </c>
      <c r="IT12" s="36" t="b">
        <f>IF($B12&lt;&gt;"",IF(ISNUMBER('Таблица для заполнения'!CJ12),ABS(ROUND('Таблица для заполнения'!CJ12,0))='Таблица для заполнения'!CJ12,FALSE),TRUE)</f>
        <v>1</v>
      </c>
      <c r="IU12" s="36" t="b">
        <f>IF($B12&lt;&gt;"",IF(ISNUMBER('Таблица для заполнения'!CK12),ABS(ROUND('Таблица для заполнения'!CK12,0))='Таблица для заполнения'!CK12,FALSE),TRUE)</f>
        <v>1</v>
      </c>
      <c r="IV12" s="36" t="b">
        <f>IF($B12&lt;&gt;"",IF(ISNUMBER('Таблица для заполнения'!CL12),ABS(ROUND('Таблица для заполнения'!CL12,0))='Таблица для заполнения'!CL12,FALSE),TRUE)</f>
        <v>1</v>
      </c>
      <c r="IW12" s="36" t="b">
        <f>IF($B12&lt;&gt;"",IF(ISNUMBER('Таблица для заполнения'!CM12),ABS(ROUND('Таблица для заполнения'!CM12,0))='Таблица для заполнения'!CM12,FALSE),TRUE)</f>
        <v>1</v>
      </c>
      <c r="IX12" s="36" t="b">
        <f>IF($B12&lt;&gt;"",IF(ISNUMBER('Таблица для заполнения'!CN12),ABS(ROUND('Таблица для заполнения'!CN12,0))='Таблица для заполнения'!CN12,FALSE),TRUE)</f>
        <v>1</v>
      </c>
      <c r="IY12" s="36" t="b">
        <f>IF($B12&lt;&gt;"",IF(ISNUMBER('Таблица для заполнения'!CO12),ABS(ROUND('Таблица для заполнения'!CO12,0))='Таблица для заполнения'!CO12,FALSE),TRUE)</f>
        <v>1</v>
      </c>
      <c r="IZ12" s="36" t="b">
        <f>IF($B12&lt;&gt;"",IF(ISNUMBER('Таблица для заполнения'!CP12),ABS(ROUND('Таблица для заполнения'!CP12,0))='Таблица для заполнения'!CP12,FALSE),TRUE)</f>
        <v>1</v>
      </c>
      <c r="JA12" s="36" t="b">
        <f>IF($B12&lt;&gt;"",IF(ISNUMBER('Таблица для заполнения'!CQ12),ABS(ROUND('Таблица для заполнения'!CQ12,0))='Таблица для заполнения'!CQ12,FALSE),TRUE)</f>
        <v>1</v>
      </c>
      <c r="JB12" s="36" t="b">
        <f>IF($B12&lt;&gt;"",IF(ISNUMBER('Таблица для заполнения'!CR12),ABS(ROUND('Таблица для заполнения'!CR12,0))='Таблица для заполнения'!CR12,FALSE),TRUE)</f>
        <v>1</v>
      </c>
      <c r="JC12" s="36" t="b">
        <f>IF($B12&lt;&gt;"",IF(ISNUMBER('Таблица для заполнения'!CS12),ABS(ROUND('Таблица для заполнения'!CS12,0))='Таблица для заполнения'!CS12,FALSE),TRUE)</f>
        <v>1</v>
      </c>
      <c r="JD12" s="36" t="b">
        <f>IF($B12&lt;&gt;"",IF(ISNUMBER('Таблица для заполнения'!CT12),ABS(ROUND('Таблица для заполнения'!CT12,0))='Таблица для заполнения'!CT12,FALSE),TRUE)</f>
        <v>1</v>
      </c>
      <c r="JE12" s="36" t="b">
        <f>IF($B12&lt;&gt;"",IF(ISNUMBER('Таблица для заполнения'!CU12),ABS(ROUND('Таблица для заполнения'!CU12,0))='Таблица для заполнения'!CU12,FALSE),TRUE)</f>
        <v>1</v>
      </c>
      <c r="JF12" s="36" t="b">
        <f>IF($B12&lt;&gt;"",IF(ISNUMBER('Таблица для заполнения'!CV12),ABS(ROUND('Таблица для заполнения'!CV12,0))='Таблица для заполнения'!CV12,FALSE),TRUE)</f>
        <v>1</v>
      </c>
      <c r="JG12" s="36" t="b">
        <f>IF($B12&lt;&gt;"",IF(ISNUMBER('Таблица для заполнения'!CW12),ABS(ROUND('Таблица для заполнения'!CW12,0))='Таблица для заполнения'!CW12,FALSE),TRUE)</f>
        <v>1</v>
      </c>
      <c r="JH12" s="36" t="b">
        <f>IF($B12&lt;&gt;"",IF(ISNUMBER('Таблица для заполнения'!CX12),ABS(ROUND('Таблица для заполнения'!CX12,0))='Таблица для заполнения'!CX12,FALSE),TRUE)</f>
        <v>1</v>
      </c>
      <c r="JI12" s="36" t="b">
        <f>IF($B12&lt;&gt;"",IF(ISNUMBER('Таблица для заполнения'!CY12),ABS(ROUND('Таблица для заполнения'!CY12,0))='Таблица для заполнения'!CY12,FALSE),TRUE)</f>
        <v>1</v>
      </c>
      <c r="JJ12" s="36" t="b">
        <f>IF($B12&lt;&gt;"",IF(ISNUMBER('Таблица для заполнения'!CZ12),ABS(ROUND('Таблица для заполнения'!CZ12,0))='Таблица для заполнения'!CZ12,FALSE),TRUE)</f>
        <v>1</v>
      </c>
      <c r="JK12" s="36" t="b">
        <f>IF($B12&lt;&gt;"",IF(ISNUMBER('Таблица для заполнения'!DA12),ABS(ROUND('Таблица для заполнения'!DA12,0))='Таблица для заполнения'!DA12,FALSE),TRUE)</f>
        <v>1</v>
      </c>
      <c r="JL12" s="36" t="b">
        <f>IF($B12&lt;&gt;"",IF(ISNUMBER('Таблица для заполнения'!DB12),ABS(ROUND('Таблица для заполнения'!DB12,0))='Таблица для заполнения'!DB12,FALSE),TRUE)</f>
        <v>1</v>
      </c>
      <c r="JM12" s="36" t="b">
        <f>IF($B12&lt;&gt;"",IF(ISNUMBER('Таблица для заполнения'!DC12),ABS(ROUND('Таблица для заполнения'!DC12,0))='Таблица для заполнения'!DC12,FALSE),TRUE)</f>
        <v>1</v>
      </c>
      <c r="JN12" s="36" t="b">
        <f>IF($B12&lt;&gt;"",IF(ISNUMBER('Таблица для заполнения'!DD12),ABS(ROUND('Таблица для заполнения'!DD12,0))='Таблица для заполнения'!DD12,FALSE),TRUE)</f>
        <v>1</v>
      </c>
      <c r="JO12" s="36" t="b">
        <f>IF($B12&lt;&gt;"",IF(ISNUMBER('Таблица для заполнения'!DE12),ABS(ROUND('Таблица для заполнения'!DE12,0))='Таблица для заполнения'!DE12,FALSE),TRUE)</f>
        <v>1</v>
      </c>
      <c r="JP12" s="36" t="b">
        <f>IF($B12&lt;&gt;"",IF(ISNUMBER('Таблица для заполнения'!DF12),ABS(ROUND('Таблица для заполнения'!DF12,0))='Таблица для заполнения'!DF12,FALSE),TRUE)</f>
        <v>1</v>
      </c>
      <c r="JQ12" s="36" t="b">
        <f>IF($B12&lt;&gt;"",IF(ISNUMBER('Таблица для заполнения'!DG12),ABS(ROUND('Таблица для заполнения'!DG12,0))='Таблица для заполнения'!DG12,FALSE),TRUE)</f>
        <v>1</v>
      </c>
      <c r="JR12" s="36" t="b">
        <f>IF($B12&lt;&gt;"",IF(ISNUMBER('Таблица для заполнения'!DH12),ABS(ROUND('Таблица для заполнения'!DH12,0))='Таблица для заполнения'!DH12,FALSE),TRUE)</f>
        <v>1</v>
      </c>
      <c r="JS12" s="36" t="b">
        <f>IF($B12&lt;&gt;"",IF(ISNUMBER('Таблица для заполнения'!DI12),ABS(ROUND('Таблица для заполнения'!DI12,0))='Таблица для заполнения'!DI12,FALSE),TRUE)</f>
        <v>1</v>
      </c>
      <c r="JT12" s="36" t="b">
        <f>IF($B12&lt;&gt;"",IF(ISNUMBER('Таблица для заполнения'!DJ12),ABS(ROUND('Таблица для заполнения'!DJ12,0))='Таблица для заполнения'!DJ12,FALSE),TRUE)</f>
        <v>1</v>
      </c>
      <c r="JU12" s="36" t="b">
        <f>IF($B12&lt;&gt;"",IF(ISNUMBER('Таблица для заполнения'!DK12),ABS(ROUND('Таблица для заполнения'!DK12,0))='Таблица для заполнения'!DK12,FALSE),TRUE)</f>
        <v>1</v>
      </c>
      <c r="JV12" s="36" t="b">
        <f>IF($B12&lt;&gt;"",IF(ISNUMBER('Таблица для заполнения'!DL12),ABS(ROUND('Таблица для заполнения'!DL12,0))='Таблица для заполнения'!DL12,FALSE),TRUE)</f>
        <v>1</v>
      </c>
      <c r="JW12" s="36" t="b">
        <f>IF($B12&lt;&gt;"",IF(ISNUMBER('Таблица для заполнения'!DM12),ABS(ROUND('Таблица для заполнения'!DM12,0))='Таблица для заполнения'!DM12,FALSE),TRUE)</f>
        <v>1</v>
      </c>
      <c r="JX12" s="36" t="b">
        <f>IF($B12&lt;&gt;"",IF(ISNUMBER('Таблица для заполнения'!DN12),ABS(ROUND('Таблица для заполнения'!DN12,0))='Таблица для заполнения'!DN12,FALSE),TRUE)</f>
        <v>1</v>
      </c>
      <c r="JY12" s="36" t="b">
        <f>IF($B12&lt;&gt;"",IF(ISNUMBER('Таблица для заполнения'!DO12),ABS(ROUND('Таблица для заполнения'!DO12,0))='Таблица для заполнения'!DO12,FALSE),TRUE)</f>
        <v>1</v>
      </c>
      <c r="JZ12" s="36" t="b">
        <f>IF($B12&lt;&gt;"",IF(ISNUMBER('Таблица для заполнения'!DP12),ABS(ROUND('Таблица для заполнения'!DP12,0))='Таблица для заполнения'!DP12,FALSE),TRUE)</f>
        <v>1</v>
      </c>
      <c r="KA12" s="36" t="b">
        <f>IF($B12&lt;&gt;"",IF(ISNUMBER('Таблица для заполнения'!DQ12),ABS(ROUND('Таблица для заполнения'!DQ12,0))='Таблица для заполнения'!DQ12,FALSE),TRUE)</f>
        <v>1</v>
      </c>
      <c r="KB12" s="36" t="b">
        <f>IF($B12&lt;&gt;"",IF(ISNUMBER('Таблица для заполнения'!DR12),ABS(ROUND('Таблица для заполнения'!DR12,0))='Таблица для заполнения'!DR12,FALSE),TRUE)</f>
        <v>1</v>
      </c>
      <c r="KC12" s="36" t="b">
        <f>IF($B12&lt;&gt;"",IF(ISNUMBER('Таблица для заполнения'!DS12),ABS(ROUND('Таблица для заполнения'!DS12,0))='Таблица для заполнения'!DS12,FALSE),TRUE)</f>
        <v>1</v>
      </c>
      <c r="KD12" s="36" t="b">
        <f>IF($B12&lt;&gt;"",IF(ISNUMBER('Таблица для заполнения'!DT12),ABS(ROUND('Таблица для заполнения'!DT12,0))='Таблица для заполнения'!DT12,FALSE),TRUE)</f>
        <v>1</v>
      </c>
      <c r="KE12" s="36" t="b">
        <f>IF($B12&lt;&gt;"",IF(ISNUMBER('Таблица для заполнения'!DU12),ABS(ROUND('Таблица для заполнения'!DU12,0))='Таблица для заполнения'!DU12,FALSE),TRUE)</f>
        <v>1</v>
      </c>
      <c r="KF12" s="36" t="b">
        <f>IF($B12&lt;&gt;"",IF(ISNUMBER('Таблица для заполнения'!DV12),ABS(ROUND('Таблица для заполнения'!DV12,0))='Таблица для заполнения'!DV12,FALSE),TRUE)</f>
        <v>1</v>
      </c>
      <c r="KG12" s="36" t="b">
        <f>IF($B12&lt;&gt;"",IF(ISNUMBER('Таблица для заполнения'!DW12),ABS(ROUND('Таблица для заполнения'!DW12,0))='Таблица для заполнения'!DW12,FALSE),TRUE)</f>
        <v>1</v>
      </c>
      <c r="KH12" s="36" t="b">
        <f>IF($B12&lt;&gt;"",IF(ISNUMBER('Таблица для заполнения'!DX12),ABS(ROUND('Таблица для заполнения'!DX12,0))='Таблица для заполнения'!DX12,FALSE),TRUE)</f>
        <v>1</v>
      </c>
      <c r="KI12" s="36" t="b">
        <f>IF($B12&lt;&gt;"",IF(ISNUMBER('Таблица для заполнения'!DY12),ABS(ROUND('Таблица для заполнения'!DY12,0))='Таблица для заполнения'!DY12,FALSE),TRUE)</f>
        <v>1</v>
      </c>
      <c r="KJ12" s="36" t="b">
        <f>IF($B12&lt;&gt;"",IF(ISNUMBER('Таблица для заполнения'!DZ12),ABS(ROUND('Таблица для заполнения'!DZ12,0))='Таблица для заполнения'!DZ12,FALSE),TRUE)</f>
        <v>1</v>
      </c>
      <c r="KK12" s="36" t="b">
        <f>IF($B12&lt;&gt;"",IF(ISNUMBER('Таблица для заполнения'!EA12),ABS(ROUND('Таблица для заполнения'!EA12,0))='Таблица для заполнения'!EA12,FALSE),TRUE)</f>
        <v>1</v>
      </c>
      <c r="KL12" s="36" t="b">
        <f>IF($B12&lt;&gt;"",IF(ISNUMBER('Таблица для заполнения'!EB12),ABS(ROUND('Таблица для заполнения'!EB12,0))='Таблица для заполнения'!EB12,FALSE),TRUE)</f>
        <v>1</v>
      </c>
      <c r="KM12" s="36" t="b">
        <f>IF($B12&lt;&gt;"",IF(ISNUMBER('Таблица для заполнения'!EC12),ABS(ROUND('Таблица для заполнения'!EC12,0))='Таблица для заполнения'!EC12,FALSE),TRUE)</f>
        <v>1</v>
      </c>
      <c r="KN12" s="36" t="b">
        <f>IF($B12&lt;&gt;"",IF(ISNUMBER('Таблица для заполнения'!ED12),ABS(ROUND('Таблица для заполнения'!ED12,0))='Таблица для заполнения'!ED12,FALSE),TRUE)</f>
        <v>1</v>
      </c>
      <c r="KO12" s="36" t="b">
        <f>IF($B12&lt;&gt;"",IF(ISNUMBER('Таблица для заполнения'!EE12),ABS(ROUND('Таблица для заполнения'!EE12,0))='Таблица для заполнения'!EE12,FALSE),TRUE)</f>
        <v>1</v>
      </c>
      <c r="KP12" s="36" t="b">
        <f>IF($B12&lt;&gt;"",IF(ISNUMBER('Таблица для заполнения'!EF12),ABS(ROUND('Таблица для заполнения'!EF12,0))='Таблица для заполнения'!EF12,FALSE),TRUE)</f>
        <v>1</v>
      </c>
      <c r="KQ12" s="36" t="b">
        <f>IF($B12&lt;&gt;"",IF(ISNUMBER('Таблица для заполнения'!EG12),ABS(ROUND('Таблица для заполнения'!EG12,0))='Таблица для заполнения'!EG12,FALSE),TRUE)</f>
        <v>1</v>
      </c>
      <c r="KR12" s="36" t="b">
        <f>IF($B12&lt;&gt;"",IF(ISNUMBER('Таблица для заполнения'!EH12),ABS(ROUND('Таблица для заполнения'!EH12,0))='Таблица для заполнения'!EH12,FALSE),TRUE)</f>
        <v>1</v>
      </c>
      <c r="KS12" s="36" t="b">
        <f>IF($B12&lt;&gt;"",IF(ISNUMBER('Таблица для заполнения'!EI12),ABS(ROUND('Таблица для заполнения'!EI12,0))='Таблица для заполнения'!EI12,FALSE),TRUE)</f>
        <v>1</v>
      </c>
      <c r="KT12" s="36" t="b">
        <f>IF($B12&lt;&gt;"",IF(ISNUMBER('Таблица для заполнения'!EJ12),ABS(ROUND('Таблица для заполнения'!EJ12,0))='Таблица для заполнения'!EJ12,FALSE),TRUE)</f>
        <v>1</v>
      </c>
      <c r="KU12" s="36" t="b">
        <f>IF($B12&lt;&gt;"",IF(ISNUMBER('Таблица для заполнения'!EK12),ABS(ROUND('Таблица для заполнения'!EK12,0))='Таблица для заполнения'!EK12,FALSE),TRUE)</f>
        <v>1</v>
      </c>
      <c r="KV12" s="36" t="b">
        <f>IF($B12&lt;&gt;"",IF(ISNUMBER('Таблица для заполнения'!EL12),ABS(ROUND('Таблица для заполнения'!EL12,0))='Таблица для заполнения'!EL12,FALSE),TRUE)</f>
        <v>1</v>
      </c>
      <c r="KW12" s="36" t="b">
        <f>IF($B12&lt;&gt;"",IF(ISNUMBER('Таблица для заполнения'!EM12),ABS(ROUND('Таблица для заполнения'!EM12,0))='Таблица для заполнения'!EM12,FALSE),TRUE)</f>
        <v>1</v>
      </c>
      <c r="KX12" s="36" t="b">
        <f>IF($B12&lt;&gt;"",IF(ISNUMBER('Таблица для заполнения'!EN12),ABS(ROUND('Таблица для заполнения'!EN12,0))='Таблица для заполнения'!EN12,FALSE),TRUE)</f>
        <v>1</v>
      </c>
      <c r="KY12" s="36" t="b">
        <f>IF($B12&lt;&gt;"",IF(ISNUMBER('Таблица для заполнения'!EO12),ABS(ROUND('Таблица для заполнения'!EO12,0))='Таблица для заполнения'!EO12,FALSE),TRUE)</f>
        <v>1</v>
      </c>
      <c r="KZ12" s="36" t="b">
        <f>IF($B12&lt;&gt;"",IF(ISNUMBER('Таблица для заполнения'!EP12),ABS(ROUND('Таблица для заполнения'!EP12,0))='Таблица для заполнения'!EP12,FALSE),TRUE)</f>
        <v>1</v>
      </c>
      <c r="LA12" s="36" t="b">
        <f>IF($B12&lt;&gt;"",IF(ISNUMBER('Таблица для заполнения'!EQ12),ABS(ROUND('Таблица для заполнения'!EQ12,0))='Таблица для заполнения'!EQ12,FALSE),TRUE)</f>
        <v>1</v>
      </c>
      <c r="LB12" s="36" t="b">
        <f>IF($B12&lt;&gt;"",IF(ISNUMBER('Таблица для заполнения'!ER12),ABS(ROUND('Таблица для заполнения'!ER12,0))='Таблица для заполнения'!ER12,FALSE),TRUE)</f>
        <v>1</v>
      </c>
      <c r="LC12" s="36" t="b">
        <f>IF($B12&lt;&gt;"",IF(ISNUMBER('Таблица для заполнения'!ES12),ABS(ROUND('Таблица для заполнения'!ES12,0))='Таблица для заполнения'!ES12,FALSE),TRUE)</f>
        <v>1</v>
      </c>
      <c r="LD12" s="36" t="b">
        <f>IF($B12&lt;&gt;"",IF(ISNUMBER('Таблица для заполнения'!ET12),ABS(ROUND('Таблица для заполнения'!ET12,0))='Таблица для заполнения'!ET12,FALSE),TRUE)</f>
        <v>1</v>
      </c>
      <c r="LE12" s="36" t="b">
        <f>IF($B12&lt;&gt;"",IF(ISNUMBER('Таблица для заполнения'!EU12),ABS(ROUND('Таблица для заполнения'!EU12,0))='Таблица для заполнения'!EU12,FALSE),TRUE)</f>
        <v>1</v>
      </c>
      <c r="LF12" s="36" t="b">
        <f>IF($B12&lt;&gt;"",IF(ISNUMBER('Таблица для заполнения'!EV12),ABS(ROUND('Таблица для заполнения'!EV12,0))='Таблица для заполнения'!EV12,FALSE),TRUE)</f>
        <v>1</v>
      </c>
      <c r="LG12" s="36" t="b">
        <f>IF($B12&lt;&gt;"",IF(ISNUMBER('Таблица для заполнения'!EW12),ABS(ROUND('Таблица для заполнения'!EW12,0))='Таблица для заполнения'!EW12,FALSE),TRUE)</f>
        <v>1</v>
      </c>
      <c r="LH12" s="36" t="b">
        <f>IF($B12&lt;&gt;"",IF(ISNUMBER('Таблица для заполнения'!EX12),ABS(ROUND('Таблица для заполнения'!EX12,0))='Таблица для заполнения'!EX12,FALSE),TRUE)</f>
        <v>1</v>
      </c>
      <c r="LI12" s="36" t="b">
        <f>IF($B12&lt;&gt;"",IF(ISNUMBER('Таблица для заполнения'!EY12),ABS(ROUND('Таблица для заполнения'!EY12,0))='Таблица для заполнения'!EY12,FALSE),TRUE)</f>
        <v>1</v>
      </c>
      <c r="LJ12" s="36" t="b">
        <f>IF($B12&lt;&gt;"",IF(ISNUMBER('Таблица для заполнения'!EZ12),ABS(ROUND('Таблица для заполнения'!EZ12,0))='Таблица для заполнения'!EZ12,FALSE),TRUE)</f>
        <v>1</v>
      </c>
      <c r="LK12" s="36" t="b">
        <f>IF($B12&lt;&gt;"",IF(ISNUMBER('Таблица для заполнения'!FA12),ABS(ROUND('Таблица для заполнения'!FA12,0))='Таблица для заполнения'!FA12,FALSE),TRUE)</f>
        <v>1</v>
      </c>
      <c r="LL12" s="36" t="b">
        <f>IF($B12&lt;&gt;"",IF(ISNUMBER('Таблица для заполнения'!FB12),ABS(ROUND('Таблица для заполнения'!FB12,0))='Таблица для заполнения'!FB12,FALSE),TRUE)</f>
        <v>1</v>
      </c>
      <c r="LM12" s="36" t="b">
        <f>IF($B12&lt;&gt;"",IF(ISNUMBER('Таблица для заполнения'!FC12),ABS(ROUND('Таблица для заполнения'!FC12,0))='Таблица для заполнения'!FC12,FALSE),TRUE)</f>
        <v>1</v>
      </c>
      <c r="LN12" s="36" t="b">
        <f>IF($B12&lt;&gt;"",IF(ISNUMBER('Таблица для заполнения'!FD12),ABS(ROUND('Таблица для заполнения'!FD12,0))='Таблица для заполнения'!FD12,FALSE),TRUE)</f>
        <v>1</v>
      </c>
      <c r="LO12" s="36" t="b">
        <f>IF($B12&lt;&gt;"",IF(ISNUMBER('Таблица для заполнения'!FE12),ABS(ROUND('Таблица для заполнения'!FE12,0))='Таблица для заполнения'!FE12,FALSE),TRUE)</f>
        <v>1</v>
      </c>
      <c r="LP12" s="36" t="b">
        <f>IF($B12&lt;&gt;"",IF(ISNUMBER('Таблица для заполнения'!FF12),ABS(ROUND('Таблица для заполнения'!FF12,0))='Таблица для заполнения'!FF12,FALSE),TRUE)</f>
        <v>1</v>
      </c>
      <c r="LQ12" s="36" t="b">
        <f>IF($B12&lt;&gt;"",IF(ISNUMBER('Таблица для заполнения'!FG12),ABS(ROUND('Таблица для заполнения'!FG12,0))='Таблица для заполнения'!FG12,FALSE),TRUE)</f>
        <v>1</v>
      </c>
      <c r="LR12" s="36" t="b">
        <f>IF($B12&lt;&gt;"",IF(ISNUMBER('Таблица для заполнения'!FH12),ABS(ROUND('Таблица для заполнения'!FH12,0))='Таблица для заполнения'!FH12,FALSE),TRUE)</f>
        <v>1</v>
      </c>
      <c r="LS12" s="36" t="b">
        <f>IF($B12&lt;&gt;"",IF(ISNUMBER('Таблица для заполнения'!FI12),ABS(ROUND('Таблица для заполнения'!FI12,0))='Таблица для заполнения'!FI12,FALSE),TRUE)</f>
        <v>1</v>
      </c>
      <c r="LT12" s="36" t="b">
        <f>IF($B12&lt;&gt;"",IF(ISNUMBER('Таблица для заполнения'!FJ12),ABS(ROUND('Таблица для заполнения'!FJ12,0))='Таблица для заполнения'!FJ12,FALSE),TRUE)</f>
        <v>1</v>
      </c>
      <c r="LU12" s="36" t="b">
        <f>IF($B12&lt;&gt;"",IF(ISNUMBER('Таблица для заполнения'!FK12),ABS(ROUND('Таблица для заполнения'!FK12,0))='Таблица для заполнения'!FK12,FALSE),TRUE)</f>
        <v>1</v>
      </c>
      <c r="LV12" s="36" t="b">
        <f>IF($B12&lt;&gt;"",IF(ISNUMBER('Таблица для заполнения'!FL12),ABS(ROUND('Таблица для заполнения'!FL12,0))='Таблица для заполнения'!FL12,FALSE),TRUE)</f>
        <v>1</v>
      </c>
      <c r="LW12" s="36" t="b">
        <f>IF($B12&lt;&gt;"",IF(ISNUMBER('Таблица для заполнения'!FM12),ABS(ROUND('Таблица для заполнения'!FM12,0))='Таблица для заполнения'!FM12,FALSE),TRUE)</f>
        <v>1</v>
      </c>
      <c r="LX12" s="36" t="b">
        <f>IF($B12&lt;&gt;"",IF(ISNUMBER('Таблица для заполнения'!FN12),ABS(ROUND('Таблица для заполнения'!FN12,0))='Таблица для заполнения'!FN12,FALSE),TRUE)</f>
        <v>1</v>
      </c>
      <c r="LY12" s="36" t="b">
        <f>IF($B12&lt;&gt;"",IF(ISNUMBER('Таблица для заполнения'!FO12),ABS(ROUND('Таблица для заполнения'!FO12,0))='Таблица для заполнения'!FO12,FALSE),TRUE)</f>
        <v>1</v>
      </c>
      <c r="LZ12" s="36" t="b">
        <f>IF($B12&lt;&gt;"",IF(ISNUMBER('Таблица для заполнения'!FP12),ABS(ROUND('Таблица для заполнения'!FP12,0))='Таблица для заполнения'!FP12,FALSE),TRUE)</f>
        <v>1</v>
      </c>
      <c r="MA12" s="36" t="b">
        <f>IF($B12&lt;&gt;"",IF(ISNUMBER('Таблица для заполнения'!FQ12),ABS(ROUND('Таблица для заполнения'!FQ12,0))='Таблица для заполнения'!FQ12,FALSE),TRUE)</f>
        <v>1</v>
      </c>
      <c r="MB12" s="36" t="b">
        <f>IF($B12&lt;&gt;"",IF(ISNUMBER('Таблица для заполнения'!FR12),ABS(ROUND('Таблица для заполнения'!FR12,0))='Таблица для заполнения'!FR12,FALSE),TRUE)</f>
        <v>1</v>
      </c>
      <c r="MC12" s="36" t="b">
        <f>IF($B12&lt;&gt;"",IF(ISNUMBER('Таблица для заполнения'!FS12),ABS(ROUND('Таблица для заполнения'!FS12,0))='Таблица для заполнения'!FS12,FALSE),TRUE)</f>
        <v>1</v>
      </c>
      <c r="MD12" s="36" t="b">
        <f>IF($B12&lt;&gt;"",IF(ISNUMBER('Таблица для заполнения'!FT12),ABS(ROUND('Таблица для заполнения'!FT12,0))='Таблица для заполнения'!FT12,FALSE),TRUE)</f>
        <v>1</v>
      </c>
      <c r="ME12" s="36" t="b">
        <f>IF($B12&lt;&gt;"",IF(ISNUMBER('Таблица для заполнения'!FU12),ABS(ROUND('Таблица для заполнения'!FU12,0))='Таблица для заполнения'!FU12,FALSE),TRUE)</f>
        <v>1</v>
      </c>
      <c r="MF12" s="36" t="b">
        <f>IF($B12&lt;&gt;"",IF(ISNUMBER('Таблица для заполнения'!FV12),ABS(ROUND('Таблица для заполнения'!FV12,0))='Таблица для заполнения'!FV12,FALSE),TRUE)</f>
        <v>1</v>
      </c>
      <c r="MG12" s="36" t="b">
        <f>IF($B12&lt;&gt;"",IF(ISNUMBER('Таблица для заполнения'!FW12),ABS(ROUND('Таблица для заполнения'!FW12,0))='Таблица для заполнения'!FW12,FALSE),TRUE)</f>
        <v>1</v>
      </c>
      <c r="MH12" s="36" t="b">
        <f>IF($B12&lt;&gt;"",IF(ISNUMBER('Таблица для заполнения'!FX12),ABS(ROUND('Таблица для заполнения'!FX12,0))='Таблица для заполнения'!FX12,FALSE),TRUE)</f>
        <v>1</v>
      </c>
      <c r="MI12" s="36" t="b">
        <f>IF($B12&lt;&gt;"",IF(ISNUMBER('Таблица для заполнения'!FY12),ABS(ROUND('Таблица для заполнения'!FY12,0))='Таблица для заполнения'!FY12,FALSE),TRUE)</f>
        <v>1</v>
      </c>
      <c r="MJ12" s="36" t="b">
        <f>IF($B12&lt;&gt;"",IF(ISNUMBER('Таблица для заполнения'!FZ12),ABS(ROUND('Таблица для заполнения'!FZ12,0))='Таблица для заполнения'!FZ12,FALSE),TRUE)</f>
        <v>1</v>
      </c>
      <c r="MK12" s="36" t="b">
        <f>IF($B12&lt;&gt;"",IF(ISNUMBER('Таблица для заполнения'!GA12),ABS(ROUND('Таблица для заполнения'!GA12,0))='Таблица для заполнения'!GA12,FALSE),TRUE)</f>
        <v>1</v>
      </c>
      <c r="ML12" s="36" t="b">
        <f>IF($B12&lt;&gt;"",IF(ISNUMBER('Таблица для заполнения'!GB12),ABS(ROUND('Таблица для заполнения'!GB12,0))='Таблица для заполнения'!GB12,FALSE),TRUE)</f>
        <v>1</v>
      </c>
      <c r="MM12" s="36" t="b">
        <f>IF($B12&lt;&gt;"",IF(ISNUMBER('Таблица для заполнения'!GC12),ABS(ROUND('Таблица для заполнения'!GC12,0))='Таблица для заполнения'!GC12,FALSE),TRUE)</f>
        <v>1</v>
      </c>
      <c r="MN12" s="36" t="b">
        <f>IF($B12&lt;&gt;"",IF(ISNUMBER('Таблица для заполнения'!GD12),ABS(ROUND('Таблица для заполнения'!GD12,0))='Таблица для заполнения'!GD12,FALSE),TRUE)</f>
        <v>1</v>
      </c>
      <c r="MO12" s="36" t="b">
        <f>IF($B12&lt;&gt;"",IF(ISNUMBER('Таблица для заполнения'!GE12),ABS(ROUND('Таблица для заполнения'!GE12,0))='Таблица для заполнения'!GE12,FALSE),TRUE)</f>
        <v>1</v>
      </c>
      <c r="MP12" s="36" t="b">
        <f>IF($B12&lt;&gt;"",IF(ISNUMBER('Таблица для заполнения'!GF12),ABS(ROUND('Таблица для заполнения'!GF12,1))='Таблица для заполнения'!GF12,FALSE),TRUE)</f>
        <v>1</v>
      </c>
      <c r="MQ12" s="36" t="b">
        <f>IF($B12&lt;&gt;"",IF(ISNUMBER('Таблица для заполнения'!GG12),ABS(ROUND('Таблица для заполнения'!GG12,1))='Таблица для заполнения'!GG12,FALSE),TRUE)</f>
        <v>1</v>
      </c>
      <c r="MR12" s="36" t="b">
        <f>IF($B12&lt;&gt;"",IF(ISNUMBER('Таблица для заполнения'!GH12),ABS(ROUND('Таблица для заполнения'!GH12,1))='Таблица для заполнения'!GH12,FALSE),TRUE)</f>
        <v>1</v>
      </c>
      <c r="MS12" s="36" t="b">
        <f>IF($B12&lt;&gt;"",IF(ISNUMBER('Таблица для заполнения'!GI12),ABS(ROUND('Таблица для заполнения'!GI12,1))='Таблица для заполнения'!GI12,FALSE),TRUE)</f>
        <v>1</v>
      </c>
      <c r="MT12" s="36" t="b">
        <f>IF($B12&lt;&gt;"",IF(ISNUMBER('Таблица для заполнения'!GJ12),ABS(ROUND('Таблица для заполнения'!GJ12,1))='Таблица для заполнения'!GJ12,FALSE),TRUE)</f>
        <v>1</v>
      </c>
      <c r="MU12" s="36" t="b">
        <f>IF($B12&lt;&gt;"",IF(ISNUMBER('Таблица для заполнения'!GK12),ABS(ROUND('Таблица для заполнения'!GK12,1))='Таблица для заполнения'!GK12,FALSE),TRUE)</f>
        <v>1</v>
      </c>
      <c r="MV12" s="36" t="b">
        <f>IF($B12&lt;&gt;"",IF(ISNUMBER('Таблица для заполнения'!GL12),ABS(ROUND('Таблица для заполнения'!GL12,1))='Таблица для заполнения'!GL12,FALSE),TRUE)</f>
        <v>1</v>
      </c>
      <c r="MW12" s="36" t="b">
        <f>IF($B12&lt;&gt;"",IF(ISNUMBER('Таблица для заполнения'!GM12),ABS(ROUND('Таблица для заполнения'!GM12,1))='Таблица для заполнения'!GM12,FALSE),TRUE)</f>
        <v>1</v>
      </c>
      <c r="MX12" s="36" t="b">
        <f>IF($B12&lt;&gt;"",IF(ISNUMBER('Таблица для заполнения'!GN12),ABS(ROUND('Таблица для заполнения'!GN12,1))='Таблица для заполнения'!GN12,FALSE),TRUE)</f>
        <v>1</v>
      </c>
      <c r="MY12" s="36" t="b">
        <f>IF($B12&lt;&gt;"",IF(ISNUMBER('Таблица для заполнения'!GO12),ABS(ROUND('Таблица для заполнения'!GO12,1))='Таблица для заполнения'!GO12,FALSE),TRUE)</f>
        <v>1</v>
      </c>
      <c r="MZ12" s="36" t="b">
        <f>IF($B12&lt;&gt;"",IF(ISNUMBER('Таблица для заполнения'!GP12),ABS(ROUND('Таблица для заполнения'!GP12,1))='Таблица для заполнения'!GP12,FALSE),TRUE)</f>
        <v>1</v>
      </c>
      <c r="NA12" s="36" t="b">
        <f>IF($B12&lt;&gt;"",IF(ISNUMBER('Таблица для заполнения'!GQ12),ABS(ROUND('Таблица для заполнения'!GQ12,1))='Таблица для заполнения'!GQ12,FALSE),TRUE)</f>
        <v>1</v>
      </c>
      <c r="NB12" s="36" t="b">
        <f>IF($B12&lt;&gt;"",IF(ISNUMBER('Таблица для заполнения'!GR12),ABS(ROUND('Таблица для заполнения'!GR12,1))='Таблица для заполнения'!GR12,FALSE),TRUE)</f>
        <v>1</v>
      </c>
      <c r="NC12" s="36" t="b">
        <f>IF($B12&lt;&gt;"",IF(ISNUMBER('Таблица для заполнения'!GS12),ABS(ROUND('Таблица для заполнения'!GS12,1))='Таблица для заполнения'!GS12,FALSE),TRUE)</f>
        <v>1</v>
      </c>
      <c r="ND12" s="36" t="b">
        <f>IF($B12&lt;&gt;"",IF(ISNUMBER('Таблица для заполнения'!GT12),ABS(ROUND('Таблица для заполнения'!GT12,1))='Таблица для заполнения'!GT12,FALSE),TRUE)</f>
        <v>1</v>
      </c>
      <c r="NE12" s="36" t="b">
        <f>IF($B12&lt;&gt;"",IF(ISNUMBER('Таблица для заполнения'!GU12),ABS(ROUND('Таблица для заполнения'!GU12,1))='Таблица для заполнения'!GU12,FALSE),TRUE)</f>
        <v>1</v>
      </c>
      <c r="NF12" s="36" t="b">
        <f>IF($B12&lt;&gt;"",IF(ISNUMBER('Таблица для заполнения'!GV12),ABS(ROUND('Таблица для заполнения'!GV12,1))='Таблица для заполнения'!GV12,FALSE),TRUE)</f>
        <v>1</v>
      </c>
      <c r="NG12" s="36" t="b">
        <f>IF($B12&lt;&gt;"",IF(ISNUMBER('Таблица для заполнения'!GW12),ABS(ROUND('Таблица для заполнения'!GW12,1))='Таблица для заполнения'!GW12,FALSE),TRUE)</f>
        <v>1</v>
      </c>
      <c r="NH12" s="36" t="b">
        <f>IF($B12&lt;&gt;"",IF(ISNUMBER('Таблица для заполнения'!GX12),ABS(ROUND('Таблица для заполнения'!GX12,1))='Таблица для заполнения'!GX12,FALSE),TRUE)</f>
        <v>1</v>
      </c>
      <c r="NI12" s="38" t="b">
        <f>IF($B12&lt;&gt;"",IF(ISNUMBER('Таблица для заполнения'!GY12),ABS(ROUND('Таблица для заполнения'!GY12,1))='Таблица для заполнения'!GY12,FALSE),TRUE)</f>
        <v>1</v>
      </c>
    </row>
    <row r="13" spans="1:373" ht="44.25" customHeight="1" thickBot="1" x14ac:dyDescent="0.3">
      <c r="A13" s="116">
        <v>6</v>
      </c>
      <c r="B13" s="17" t="str">
        <f>IF('Таблица для заполнения'!B13=0,"",'Таблица для заполнения'!B13)</f>
        <v/>
      </c>
      <c r="C13" s="35" t="b">
        <f t="shared" si="0"/>
        <v>1</v>
      </c>
      <c r="D13" s="35" t="b">
        <f>'Таблица для заполнения'!F13&lt;='Таблица для заполнения'!E13</f>
        <v>1</v>
      </c>
      <c r="E13" s="119" t="b">
        <f>'Таблица для заполнения'!G13&lt;='Таблица для заполнения'!E13</f>
        <v>1</v>
      </c>
      <c r="F13" s="36" t="b">
        <f>'Таблица для заполнения'!H13&lt;='Таблица для заполнения'!E13</f>
        <v>1</v>
      </c>
      <c r="G13" s="36" t="b">
        <f>'Таблица для заполнения'!I13&lt;='Таблица для заполнения'!E13</f>
        <v>1</v>
      </c>
      <c r="H13" s="36" t="b">
        <f>'Таблица для заполнения'!E13&gt;='Таблица для заполнения'!J13+'Таблица для заполнения'!K13</f>
        <v>1</v>
      </c>
      <c r="I13" s="36" t="b">
        <f>'Таблица для заполнения'!E13='Таблица для заполнения'!L13+'Таблица для заполнения'!M13+'Таблица для заполнения'!N13</f>
        <v>1</v>
      </c>
      <c r="J13" s="36" t="b">
        <f>'Таблица для заполнения'!M13&lt;='Таблица для заполнения'!R13</f>
        <v>1</v>
      </c>
      <c r="K13" s="36" t="b">
        <f>'Таблица для заполнения'!O13&gt;='Таблица для заполнения'!E13</f>
        <v>1</v>
      </c>
      <c r="L13" s="36" t="b">
        <f>'Таблица для заполнения'!O13&gt;='Таблица для заполнения'!P13+'Таблица для заполнения'!Q13</f>
        <v>1</v>
      </c>
      <c r="M13" s="36" t="b">
        <f>'Таблица для заполнения'!R13&lt;='Таблица для заполнения'!O13</f>
        <v>1</v>
      </c>
      <c r="N13" s="36" t="b">
        <f>'Таблица для заполнения'!O13&gt;='Таблица для заполнения'!S13+'Таблица для заполнения'!U13</f>
        <v>1</v>
      </c>
      <c r="O13" s="36" t="b">
        <f>OR(AND('Таблица для заполнения'!S13&gt;0,'Таблица для заполнения'!T13&gt;0),AND('Таблица для заполнения'!S13=0,'Таблица для заполнения'!T13=0))</f>
        <v>1</v>
      </c>
      <c r="P13" s="36" t="b">
        <f>OR(AND('Таблица для заполнения'!U13&gt;0,'Таблица для заполнения'!V13&gt;0),AND('Таблица для заполнения'!U13=0,'Таблица для заполнения'!V13=0))</f>
        <v>1</v>
      </c>
      <c r="Q13" s="36" t="b">
        <f>'Таблица для заполнения'!W13&lt;='Таблица для заполнения'!U13</f>
        <v>1</v>
      </c>
      <c r="R13" s="36" t="b">
        <f>'Таблица для заполнения'!V13&gt;='Таблица для заполнения'!X13+'Таблица для заполнения'!Y13</f>
        <v>1</v>
      </c>
      <c r="S13" s="36" t="b">
        <f>'Таблица для заполнения'!AB13&lt;='Таблица для заполнения'!AA13</f>
        <v>1</v>
      </c>
      <c r="T13" s="36" t="b">
        <f>'Таблица для заполнения'!AD13&lt;='Таблица для заполнения'!AC13</f>
        <v>1</v>
      </c>
      <c r="U13" s="36" t="b">
        <f>OR('Таблица для заполнения'!AA13=0,'Таблица для заполнения'!AA13=1)</f>
        <v>1</v>
      </c>
      <c r="V13" s="36" t="b">
        <f>OR('Таблица для заполнения'!AB13=0,'Таблица для заполнения'!AB13=1)</f>
        <v>1</v>
      </c>
      <c r="W13" s="36" t="b">
        <f>OR('Таблица для заполнения'!AC13=0,'Таблица для заполнения'!AC13=1)</f>
        <v>1</v>
      </c>
      <c r="X13" s="36" t="b">
        <f>OR('Таблица для заполнения'!AD13=0,'Таблица для заполнения'!AD13=1)</f>
        <v>1</v>
      </c>
      <c r="Y13" s="36" t="b">
        <f>'Таблица для заполнения'!AG13&lt;='Таблица для заполнения'!AF13</f>
        <v>1</v>
      </c>
      <c r="Z13" s="36" t="b">
        <f>'Таблица для заполнения'!AI13&lt;='Таблица для заполнения'!AH13</f>
        <v>1</v>
      </c>
      <c r="AA13" s="36" t="b">
        <f>'Таблица для заполнения'!AJ13='Таблица для заполнения'!AM13+'Таблица для заполнения'!AO13</f>
        <v>1</v>
      </c>
      <c r="AB13" s="36" t="b">
        <f>'Таблица для заполнения'!AJ13&gt;='Таблица для заполнения'!AK13+'Таблица для заполнения'!AL13</f>
        <v>1</v>
      </c>
      <c r="AC13" s="36" t="b">
        <f>'Таблица для заполнения'!AN13&lt;='Таблица для заполнения'!AJ13</f>
        <v>1</v>
      </c>
      <c r="AD13" s="36" t="b">
        <f>OR(AND('Таблица для заполнения'!AO13='Таблица для заполнения'!AJ13,AND('Таблица для заполнения'!AK13='Таблица для заполнения'!AP13,'Таблица для заполнения'!AL13='Таблица для заполнения'!AQ13)),'Таблица для заполнения'!AO13&lt;'Таблица для заполнения'!AJ13)</f>
        <v>1</v>
      </c>
      <c r="AE13" s="36" t="b">
        <f>OR(AND('Таблица для заполнения'!AJ13='Таблица для заполнения'!AO13,'Таблица для заполнения'!CM13='Таблица для заполнения'!CR13),AND('Таблица для заполнения'!AJ13&gt;'Таблица для заполнения'!AO13,'Таблица для заполнения'!CM13&gt;'Таблица для заполнения'!CR13))</f>
        <v>1</v>
      </c>
      <c r="AF13" s="36" t="b">
        <f>OR(AND('Таблица для заполнения'!AO13='Таблица для заполнения'!AR13,'Таблица для заполнения'!CR13='Таблица для заполнения'!CU13),AND('Таблица для заполнения'!AO13&gt;'Таблица для заполнения'!AR13,'Таблица для заполнения'!CR13&gt;'Таблица для заполнения'!CU13))</f>
        <v>1</v>
      </c>
      <c r="AG13" s="36" t="b">
        <f>'Таблица для заполнения'!AP13&lt;='Таблица для заполнения'!AK13</f>
        <v>1</v>
      </c>
      <c r="AH13" s="36" t="b">
        <f>'Таблица для заполнения'!AO13&gt;='Таблица для заполнения'!AP13+'Таблица для заполнения'!AQ13</f>
        <v>1</v>
      </c>
      <c r="AI13" s="36" t="b">
        <f>'Таблица для заполнения'!AM13&gt;=('Таблица для заполнения'!AK13+'Таблица для заполнения'!AL13)-('Таблица для заполнения'!AP13+'Таблица для заполнения'!AQ13)</f>
        <v>1</v>
      </c>
      <c r="AJ13" s="36" t="b">
        <f>'Таблица для заполнения'!AQ13&lt;='Таблица для заполнения'!AL13</f>
        <v>1</v>
      </c>
      <c r="AK13" s="36" t="b">
        <f>'Таблица для заполнения'!AO13&gt;='Таблица для заполнения'!AR13+'Таблица для заполнения'!AV13+'Таблица для заполнения'!AW13</f>
        <v>1</v>
      </c>
      <c r="AL13" s="36" t="b">
        <f>OR(AND('Таблица для заполнения'!AR13='Таблица для заполнения'!AO13,AND('Таблица для заполнения'!AP13='Таблица для заполнения'!AS13,'Таблица для заполнения'!AQ13='Таблица для заполнения'!AT13)),'Таблица для заполнения'!AR13&lt;'Таблица для заполнения'!AO13)</f>
        <v>1</v>
      </c>
      <c r="AM13" s="36" t="b">
        <f>'Таблица для заполнения'!AS13&lt;='Таблица для заполнения'!AP13</f>
        <v>1</v>
      </c>
      <c r="AN13" s="36" t="b">
        <f>'Таблица для заполнения'!AR13&gt;='Таблица для заполнения'!AS13+'Таблица для заполнения'!AT13</f>
        <v>1</v>
      </c>
      <c r="AO13" s="36" t="b">
        <f>('Таблица для заполнения'!AO13-'Таблица для заполнения'!AR13)&gt;=('Таблица для заполнения'!AP13+'Таблица для заполнения'!AQ13)-('Таблица для заполнения'!AS13+'Таблица для заполнения'!AT13)</f>
        <v>1</v>
      </c>
      <c r="AP13" s="36" t="b">
        <f>'Таблица для заполнения'!AT13&lt;='Таблица для заполнения'!AQ13</f>
        <v>1</v>
      </c>
      <c r="AQ13" s="36" t="b">
        <f>'Таблица для заполнения'!AU13&lt;='Таблица для заполнения'!AR13</f>
        <v>1</v>
      </c>
      <c r="AR13" s="36" t="b">
        <f>'Таблица для заполнения'!AR13='Таблица для заполнения'!AX13+'Таблица для заполнения'!BF13+'Таблица для заполнения'!BK13+'Таблица для заполнения'!BV13+'Таблица для заполнения'!CA13+'Таблица для заполнения'!CB13+'Таблица для заполнения'!CC13+'Таблица для заполнения'!CD13+'Таблица для заполнения'!CE13+'Таблица для заполнения'!CF13</f>
        <v>1</v>
      </c>
      <c r="AS13" s="36" t="b">
        <f>'Таблица для заполнения'!AX13&gt;='Таблица для заполнения'!AY13+'Таблица для заполнения'!BB13+'Таблица для заполнения'!BE13</f>
        <v>1</v>
      </c>
      <c r="AT13" s="36" t="b">
        <f>'Таблица для заполнения'!AY13='Таблица для заполнения'!AZ13+'Таблица для заполнения'!BA13</f>
        <v>1</v>
      </c>
      <c r="AU13" s="36" t="b">
        <f>'Таблица для заполнения'!BB13='Таблица для заполнения'!BC13+'Таблица для заполнения'!BD13</f>
        <v>1</v>
      </c>
      <c r="AV13" s="36" t="b">
        <f>'Таблица для заполнения'!BF13&gt;='Таблица для заполнения'!BG13+'Таблица для заполнения'!BH13+'Таблица для заполнения'!BI13+'Таблица для заполнения'!BJ13</f>
        <v>1</v>
      </c>
      <c r="AW13" s="36" t="b">
        <f>'Таблица для заполнения'!BK13&gt;='Таблица для заполнения'!BL13+'Таблица для заполнения'!BQ13</f>
        <v>1</v>
      </c>
      <c r="AX13" s="36" t="b">
        <f>'Таблица для заполнения'!BL13&gt;='Таблица для заполнения'!BM13+'Таблица для заполнения'!BN13+'Таблица для заполнения'!BO13+'Таблица для заполнения'!BP13</f>
        <v>1</v>
      </c>
      <c r="AY13" s="36" t="b">
        <f>'Таблица для заполнения'!BQ13&gt;='Таблица для заполнения'!BR13+'Таблица для заполнения'!BS13+'Таблица для заполнения'!BT13+'Таблица для заполнения'!BU13</f>
        <v>1</v>
      </c>
      <c r="AZ13" s="36" t="b">
        <f>'Таблица для заполнения'!BV13&gt;='Таблица для заполнения'!BW13+'Таблица для заполнения'!BX13+'Таблица для заполнения'!BY13+'Таблица для заполнения'!BZ13</f>
        <v>1</v>
      </c>
      <c r="BA13" s="36" t="b">
        <f>'Таблица для заполнения'!CG13+'Таблица для заполнения'!CH13&lt;='Таблица для заполнения'!AO13</f>
        <v>1</v>
      </c>
      <c r="BB13" s="36" t="b">
        <f>'Таблица для заполнения'!CI13&lt;='Таблица для заполнения'!AO13</f>
        <v>1</v>
      </c>
      <c r="BC13" s="36" t="b">
        <f>'Таблица для заполнения'!CJ13&lt;='Таблица для заполнения'!AO13</f>
        <v>1</v>
      </c>
      <c r="BD13" s="36" t="b">
        <f>'Таблица для заполнения'!CK13&lt;='Таблица для заполнения'!AO13</f>
        <v>1</v>
      </c>
      <c r="BE13" s="36" t="b">
        <f>'Таблица для заполнения'!CL13&lt;='Таблица для заполнения'!AO13</f>
        <v>1</v>
      </c>
      <c r="BF13" s="36" t="b">
        <f>'Таблица для заполнения'!CM13='Таблица для заполнения'!CP13+'Таблица для заполнения'!CR13</f>
        <v>1</v>
      </c>
      <c r="BG13" s="36" t="b">
        <f>'Таблица для заполнения'!CM13&gt;='Таблица для заполнения'!CN13+'Таблица для заполнения'!CO13</f>
        <v>1</v>
      </c>
      <c r="BH13" s="36" t="b">
        <f>'Таблица для заполнения'!CQ13&lt;='Таблица для заполнения'!CM13</f>
        <v>1</v>
      </c>
      <c r="BI13" s="36" t="b">
        <f>OR(AND('Таблица для заполнения'!CR13='Таблица для заполнения'!CM13,AND('Таблица для заполнения'!CN13='Таблица для заполнения'!CS13,'Таблица для заполнения'!CO13='Таблица для заполнения'!CT13)),'Таблица для заполнения'!CR13&lt;'Таблица для заполнения'!CM13)</f>
        <v>1</v>
      </c>
      <c r="BJ13" s="36" t="b">
        <f>'Таблица для заполнения'!CS13&lt;='Таблица для заполнения'!CN13</f>
        <v>1</v>
      </c>
      <c r="BK13" s="36" t="b">
        <f>'Таблица для заполнения'!CR13&gt;='Таблица для заполнения'!CS13+'Таблица для заполнения'!CT13</f>
        <v>1</v>
      </c>
      <c r="BL13" s="36" t="b">
        <f>'Таблица для заполнения'!CP13&gt;=('Таблица для заполнения'!CN13+'Таблица для заполнения'!CO13)-('Таблица для заполнения'!CS13+'Таблица для заполнения'!CT13)</f>
        <v>1</v>
      </c>
      <c r="BM13" s="36" t="b">
        <f>'Таблица для заполнения'!CT13&lt;='Таблица для заполнения'!CO13</f>
        <v>1</v>
      </c>
      <c r="BN13" s="36" t="b">
        <f>'Таблица для заполнения'!CR13&gt;='Таблица для заполнения'!CU13+'Таблица для заполнения'!CY13+'Таблица для заполнения'!CZ13</f>
        <v>1</v>
      </c>
      <c r="BO13" s="36" t="b">
        <f>OR(AND('Таблица для заполнения'!CU13='Таблица для заполнения'!CR13,AND('Таблица для заполнения'!CS13='Таблица для заполнения'!CV13,'Таблица для заполнения'!CT13='Таблица для заполнения'!CW13)),'Таблица для заполнения'!CU13&lt;'Таблица для заполнения'!CR13)</f>
        <v>1</v>
      </c>
      <c r="BP13" s="36" t="b">
        <f>'Таблица для заполнения'!CV13&lt;='Таблица для заполнения'!CS13</f>
        <v>1</v>
      </c>
      <c r="BQ13" s="36" t="b">
        <f>'Таблица для заполнения'!CU13&gt;='Таблица для заполнения'!CV13+'Таблица для заполнения'!CW13</f>
        <v>1</v>
      </c>
      <c r="BR13" s="36" t="b">
        <f>'Таблица для заполнения'!CR13-'Таблица для заполнения'!CU13&gt;=('Таблица для заполнения'!CS13+'Таблица для заполнения'!CT13)-('Таблица для заполнения'!CV13+'Таблица для заполнения'!CW13)</f>
        <v>1</v>
      </c>
      <c r="BS13" s="36" t="b">
        <f>'Таблица для заполнения'!CW13&lt;='Таблица для заполнения'!CT13</f>
        <v>1</v>
      </c>
      <c r="BT13" s="36" t="b">
        <f>'Таблица для заполнения'!CX13&lt;='Таблица для заполнения'!CU13</f>
        <v>1</v>
      </c>
      <c r="BU13" s="36" t="b">
        <f>'Таблица для заполнения'!CU13='Таблица для заполнения'!DA13+'Таблица для заполнения'!DI13+'Таблица для заполнения'!DN13+'Таблица для заполнения'!DY13+'Таблица для заполнения'!ED13+'Таблица для заполнения'!EE13+'Таблица для заполнения'!EF13+'Таблица для заполнения'!EG13+'Таблица для заполнения'!EH13+'Таблица для заполнения'!EI13</f>
        <v>1</v>
      </c>
      <c r="BV13" s="36" t="b">
        <f>'Таблица для заполнения'!DA13&gt;='Таблица для заполнения'!DB13+'Таблица для заполнения'!DE13+'Таблица для заполнения'!DH13</f>
        <v>1</v>
      </c>
      <c r="BW13" s="36" t="b">
        <f>'Таблица для заполнения'!DB13='Таблица для заполнения'!DC13+'Таблица для заполнения'!DD13</f>
        <v>1</v>
      </c>
      <c r="BX13" s="36" t="b">
        <f>'Таблица для заполнения'!DE13='Таблица для заполнения'!DF13+'Таблица для заполнения'!DG13</f>
        <v>1</v>
      </c>
      <c r="BY13" s="36" t="b">
        <f>'Таблица для заполнения'!DI13&gt;='Таблица для заполнения'!DJ13+'Таблица для заполнения'!DK13+'Таблица для заполнения'!DL13+'Таблица для заполнения'!DM13</f>
        <v>1</v>
      </c>
      <c r="BZ13" s="36" t="b">
        <f>'Таблица для заполнения'!DN13&gt;='Таблица для заполнения'!DO13+'Таблица для заполнения'!DT13</f>
        <v>1</v>
      </c>
      <c r="CA13" s="36" t="b">
        <f>'Таблица для заполнения'!DO13&gt;='Таблица для заполнения'!DP13+'Таблица для заполнения'!DQ13+'Таблица для заполнения'!DR13+'Таблица для заполнения'!DS13</f>
        <v>1</v>
      </c>
      <c r="CB13" s="36" t="b">
        <f>'Таблица для заполнения'!DT13&gt;='Таблица для заполнения'!DU13+'Таблица для заполнения'!DV13+'Таблица для заполнения'!DW13+'Таблица для заполнения'!DX13</f>
        <v>1</v>
      </c>
      <c r="CC13" s="36" t="b">
        <f>'Таблица для заполнения'!DY13&gt;='Таблица для заполнения'!DZ13+'Таблица для заполнения'!EA13+'Таблица для заполнения'!EB13+'Таблица для заполнения'!EC13</f>
        <v>1</v>
      </c>
      <c r="CD13" s="36" t="b">
        <f>'Таблица для заполнения'!EJ13+'Таблица для заполнения'!EK13&lt;='Таблица для заполнения'!CR13</f>
        <v>1</v>
      </c>
      <c r="CE13" s="36" t="b">
        <f>'Таблица для заполнения'!EL13&lt;='Таблица для заполнения'!CR13</f>
        <v>1</v>
      </c>
      <c r="CF13" s="36" t="b">
        <f>'Таблица для заполнения'!EM13&lt;='Таблица для заполнения'!CR13</f>
        <v>1</v>
      </c>
      <c r="CG13" s="36" t="b">
        <f>'Таблица для заполнения'!EN13&lt;='Таблица для заполнения'!CR13</f>
        <v>1</v>
      </c>
      <c r="CH13" s="36" t="b">
        <f>'Таблица для заполнения'!EO13&lt;='Таблица для заполнения'!CR13</f>
        <v>1</v>
      </c>
      <c r="CI13" s="36" t="b">
        <f>OR(AND('Таблица для заполнения'!AJ13='Таблица для заполнения'!AK13+'Таблица для заполнения'!AL13,'Таблица для заполнения'!CM13='Таблица для заполнения'!CN13+'Таблица для заполнения'!CO13),AND('Таблица для заполнения'!AJ13&gt;'Таблица для заполнения'!AK13+'Таблица для заполнения'!AL13,'Таблица для заполнения'!CM13&gt;'Таблица для заполнения'!CN13+'Таблица для заполнения'!CO13))</f>
        <v>1</v>
      </c>
      <c r="CJ13" s="36" t="b">
        <f>OR(AND('Таблица для заполнения'!AO13='Таблица для заполнения'!AP13+'Таблица для заполнения'!AQ13,'Таблица для заполнения'!CR13='Таблица для заполнения'!CS13+'Таблица для заполнения'!CT13),AND('Таблица для заполнения'!AO13&gt;'Таблица для заполнения'!AP13+'Таблица для заполнения'!AQ13,'Таблица для заполнения'!CR13&gt;'Таблица для заполнения'!CS13+'Таблица для заполнения'!CT13))</f>
        <v>1</v>
      </c>
      <c r="CK13" s="36" t="b">
        <f>OR(AND('Таблица для заполнения'!AR13='Таблица для заполнения'!AS13+'Таблица для заполнения'!AT13,'Таблица для заполнения'!CU13='Таблица для заполнения'!CV13+'Таблица для заполнения'!CW13),AND('Таблица для заполнения'!AR13&gt;'Таблица для заполнения'!AS13+'Таблица для заполнения'!AT13,'Таблица для заполнения'!CU13&gt;'Таблица для заполнения'!CV13+'Таблица для заполнения'!CW13))</f>
        <v>1</v>
      </c>
      <c r="CL13" s="36" t="b">
        <f>OR(AND('Таблица для заполнения'!AO13='Таблица для заполнения'!AR13+'Таблица для заполнения'!AV13+'Таблица для заполнения'!AW13,'Таблица для заполнения'!CR13='Таблица для заполнения'!CU13+'Таблица для заполнения'!CY13+'Таблица для заполнения'!CZ13),AND('Таблица для заполнения'!AO13&gt;'Таблица для заполнения'!AR13+'Таблица для заполнения'!AV13+'Таблица для заполнения'!AW13,'Таблица для заполнения'!CR13&gt;'Таблица для заполнения'!CU13+'Таблица для заполнения'!CY13+'Таблица для заполнения'!CZ13))</f>
        <v>1</v>
      </c>
      <c r="CM13" s="36" t="b">
        <f>OR(AND('Таблица для заполнения'!AX13='Таблица для заполнения'!AY13+'Таблица для заполнения'!BB13+'Таблица для заполнения'!BE13,'Таблица для заполнения'!DA13='Таблица для заполнения'!DB13+'Таблица для заполнения'!DE13+'Таблица для заполнения'!DH13),AND('Таблица для заполнения'!AX13&gt;'Таблица для заполнения'!AY13+'Таблица для заполнения'!BB13+'Таблица для заполнения'!BE13,'Таблица для заполнения'!DA13&gt;'Таблица для заполнения'!DB13+'Таблица для заполнения'!DE13+'Таблица для заполнения'!DH13))</f>
        <v>1</v>
      </c>
      <c r="CN13" s="36" t="b">
        <f>OR(AND('Таблица для заполнения'!BF13='Таблица для заполнения'!BG13+'Таблица для заполнения'!BH13+'Таблица для заполнения'!BI13+'Таблица для заполнения'!BJ13,'Таблица для заполнения'!DI13='Таблица для заполнения'!DJ13+'Таблица для заполнения'!DK13+'Таблица для заполнения'!DL13+'Таблица для заполнения'!DM13),AND('Таблица для заполнения'!BF13&gt;'Таблица для заполнения'!BG13+'Таблица для заполнения'!BH13+'Таблица для заполнения'!BI13+'Таблица для заполнения'!BJ13,'Таблица для заполнения'!DI13&gt;'Таблица для заполнения'!DJ13+'Таблица для заполнения'!DK13+'Таблица для заполнения'!DL13+'Таблица для заполнения'!DM13))</f>
        <v>1</v>
      </c>
      <c r="CO13" s="36" t="b">
        <f>OR(AND('Таблица для заполнения'!BK13='Таблица для заполнения'!BL13+'Таблица для заполнения'!BQ13,'Таблица для заполнения'!DN13='Таблица для заполнения'!DO13+'Таблица для заполнения'!DT13),AND('Таблица для заполнения'!BK13&gt;'Таблица для заполнения'!BL13+'Таблица для заполнения'!BQ13,'Таблица для заполнения'!DN13&gt;'Таблица для заполнения'!DO13+'Таблица для заполнения'!DT13))</f>
        <v>1</v>
      </c>
      <c r="CP13" s="36" t="b">
        <f>AND(IF('Таблица для заполнения'!AJ13=0,'Таблица для заполнения'!CM13=0,'Таблица для заполнения'!CM13&gt;='Таблица для заполнения'!AJ13),IF('Таблица для заполнения'!AK13=0,'Таблица для заполнения'!CN13=0,'Таблица для заполнения'!CN13&gt;='Таблица для заполнения'!AK13),IF('Таблица для заполнения'!AL13=0,'Таблица для заполнения'!CO13=0,'Таблица для заполнения'!CO13&gt;='Таблица для заполнения'!AL13),IF('Таблица для заполнения'!AM13=0,'Таблица для заполнения'!CP13=0,'Таблица для заполнения'!CP13&gt;='Таблица для заполнения'!AM13),IF('Таблица для заполнения'!AN13=0,'Таблица для заполнения'!CQ13=0,'Таблица для заполнения'!CQ13&gt;='Таблица для заполнения'!AN13),IF('Таблица для заполнения'!AO13=0,'Таблица для заполнения'!CR13=0,'Таблица для заполнения'!CR13&gt;='Таблица для заполнения'!AO13),IF('Таблица для заполнения'!AP13=0,'Таблица для заполнения'!CS13=0,'Таблица для заполнения'!CS13&gt;='Таблица для заполнения'!AP13),IF('Таблица для заполнения'!AQ13=0,'Таблица для заполнения'!CT13=0,'Таблица для заполнения'!CT13&gt;='Таблица для заполнения'!AQ13),IF('Таблица для заполнения'!AR13=0,'Таблица для заполнения'!CU13=0,'Таблица для заполнения'!CU13&gt;='Таблица для заполнения'!AR13),IF('Таблица для заполнения'!AS13=0,'Таблица для заполнения'!CV13=0,'Таблица для заполнения'!CV13&gt;='Таблица для заполнения'!AS13),IF('Таблица для заполнения'!AT13=0,'Таблица для заполнения'!CW13=0,'Таблица для заполнения'!CW13&gt;='Таблица для заполнения'!AT13),IF('Таблица для заполнения'!AU13=0,'Таблица для заполнения'!CX13=0,'Таблица для заполнения'!CX13&gt;='Таблица для заполнения'!AU13),IF('Таблица для заполнения'!AV13=0,'Таблица для заполнения'!CY13=0,'Таблица для заполнения'!CY13&gt;='Таблица для заполнения'!AV13),IF('Таблица для заполнения'!AW13=0,'Таблица для заполнения'!CZ13=0,'Таблица для заполнения'!CZ13&gt;='Таблица для заполнения'!AW13),IF('Таблица для заполнения'!AX13=0,'Таблица для заполнения'!DA13=0,'Таблица для заполнения'!DA13&gt;='Таблица для заполнения'!AX13),IF('Таблица для заполнения'!AY13=0,'Таблица для заполнения'!DB13=0,'Таблица для заполнения'!DB13&gt;='Таблица для заполнения'!AY13),IF('Таблица для заполнения'!AZ13=0,'Таблица для заполнения'!DC13=0,'Таблица для заполнения'!DC13&gt;='Таблица для заполнения'!AZ13),IF('Таблица для заполнения'!BA13=0,'Таблица для заполнения'!DD13=0,'Таблица для заполнения'!DD13&gt;='Таблица для заполнения'!BA13),IF('Таблица для заполнения'!BB13=0,'Таблица для заполнения'!DE13=0,'Таблица для заполнения'!DE13&gt;='Таблица для заполнения'!BB13),IF('Таблица для заполнения'!BC13=0,'Таблица для заполнения'!DF13=0,'Таблица для заполнения'!DF13&gt;='Таблица для заполнения'!BC13),IF('Таблица для заполнения'!BD13=0,'Таблица для заполнения'!DG13=0,'Таблица для заполнения'!DG13&gt;='Таблица для заполнения'!BD13),IF('Таблица для заполнения'!BE13=0,'Таблица для заполнения'!DH13=0,'Таблица для заполнения'!DH13&gt;='Таблица для заполнения'!BE13),IF('Таблица для заполнения'!BF13=0,'Таблица для заполнения'!DI13=0,'Таблица для заполнения'!DI13&gt;='Таблица для заполнения'!BF13),IF('Таблица для заполнения'!BG13=0,'Таблица для заполнения'!DJ13=0,'Таблица для заполнения'!DJ13&gt;='Таблица для заполнения'!BG13),IF('Таблица для заполнения'!BH13=0,'Таблица для заполнения'!DK13=0,'Таблица для заполнения'!DK13&gt;='Таблица для заполнения'!BH13),IF('Таблица для заполнения'!BI13=0,'Таблица для заполнения'!DL13=0,'Таблица для заполнения'!DL13&gt;='Таблица для заполнения'!BI13),IF('Таблица для заполнения'!BJ13=0,'Таблица для заполнения'!DM13=0,'Таблица для заполнения'!DM13&gt;='Таблица для заполнения'!BJ13),IF('Таблица для заполнения'!BK13=0,'Таблица для заполнения'!DN13=0,'Таблица для заполнения'!DN13&gt;='Таблица для заполнения'!BK13),IF('Таблица для заполнения'!BL13=0,'Таблица для заполнения'!DO13=0,'Таблица для заполнения'!DO13&gt;='Таблица для заполнения'!BL13),IF('Таблица для заполнения'!BM13=0,'Таблица для заполнения'!DP13=0,'Таблица для заполнения'!DP13&gt;='Таблица для заполнения'!BM13),IF('Таблица для заполнения'!BN13=0,'Таблица для заполнения'!DQ13=0,'Таблица для заполнения'!DQ13&gt;='Таблица для заполнения'!BN13),IF('Таблица для заполнения'!BO13=0,'Таблица для заполнения'!DR13=0,'Таблица для заполнения'!DR13&gt;='Таблица для заполнения'!BO13),IF('Таблица для заполнения'!BP13=0,'Таблица для заполнения'!DS13=0,'Таблица для заполнения'!DS13&gt;='Таблица для заполнения'!BP13),IF('Таблица для заполнения'!BQ13=0,'Таблица для заполнения'!DT13=0,'Таблица для заполнения'!DT13&gt;='Таблица для заполнения'!BQ13),IF('Таблица для заполнения'!BR13=0,'Таблица для заполнения'!DU13=0,'Таблица для заполнения'!DU13&gt;='Таблица для заполнения'!BR13),IF('Таблица для заполнения'!BS13=0,'Таблица для заполнения'!DV13=0,'Таблица для заполнения'!DV13&gt;='Таблица для заполнения'!BS13),IF('Таблица для заполнения'!BT13=0,'Таблица для заполнения'!DW13=0,'Таблица для заполнения'!DW13&gt;='Таблица для заполнения'!BT13),IF('Таблица для заполнения'!BU13=0,'Таблица для заполнения'!DX13=0,'Таблица для заполнения'!DX13&gt;='Таблица для заполнения'!BU13),IF('Таблица для заполнения'!BV13=0,'Таблица для заполнения'!DY13=0,'Таблица для заполнения'!DY13&gt;='Таблица для заполнения'!BV13),IF('Таблица для заполнения'!BW13=0,'Таблица для заполнения'!DZ13=0,'Таблица для заполнения'!DZ13&gt;='Таблица для заполнения'!BW13),IF('Таблица для заполнения'!BX13=0,'Таблица для заполнения'!EA13=0,'Таблица для заполнения'!EA13&gt;='Таблица для заполнения'!BX13),IF('Таблица для заполнения'!BY13=0,'Таблица для заполнения'!EB13=0,'Таблица для заполнения'!EB13&gt;='Таблица для заполнения'!BY13),IF('Таблица для заполнения'!BZ13=0,'Таблица для заполнения'!EC13=0,'Таблица для заполнения'!EC13&gt;='Таблица для заполнения'!BZ13),IF('Таблица для заполнения'!CA13=0,'Таблица для заполнения'!ED13=0,'Таблица для заполнения'!ED13&gt;='Таблица для заполнения'!CA13),IF('Таблица для заполнения'!CB13=0,'Таблица для заполнения'!EE13=0,'Таблица для заполнения'!EE13&gt;='Таблица для заполнения'!CB13),IF('Таблица для заполнения'!CC13=0,'Таблица для заполнения'!EF13=0,'Таблица для заполнения'!EF13&gt;='Таблица для заполнения'!CC13),IF('Таблица для заполнения'!CD13=0,'Таблица для заполнения'!EG13=0,'Таблица для заполнения'!EG13&gt;='Таблица для заполнения'!CD13),IF('Таблица для заполнения'!CE13=0,'Таблица для заполнения'!EH13=0,'Таблица для заполнения'!EH13&gt;='Таблица для заполнения'!CE13),IF('Таблица для заполнения'!CF13=0,'Таблица для заполнения'!EI13=0,'Таблица для заполнения'!EI13&gt;='Таблица для заполнения'!CF13),IF('Таблица для заполнения'!CG13=0,'Таблица для заполнения'!EJ13=0,'Таблица для заполнения'!EJ13&gt;='Таблица для заполнения'!CG13),IF('Таблица для заполнения'!CH13=0,'Таблица для заполнения'!EK13=0,'Таблица для заполнения'!EK13&gt;='Таблица для заполнения'!CH13),IF('Таблица для заполнения'!CI13=0,'Таблица для заполнения'!EL13=0,'Таблица для заполнения'!EL13&gt;='Таблица для заполнения'!CI13),IF('Таблица для заполнения'!CJ13=0,'Таблица для заполнения'!EM13=0,'Таблица для заполнения'!EM13&gt;='Таблица для заполнения'!CJ13),IF('Таблица для заполнения'!CK13=0,'Таблица для заполнения'!EN13=0,'Таблица для заполнения'!EN13&gt;='Таблица для заполнения'!CK13),IF('Таблица для заполнения'!CL13=0,'Таблица для заполнения'!EO13=0,'Таблица для заполнения'!EO13&gt;='Таблица для заполнения'!CL13))</f>
        <v>1</v>
      </c>
      <c r="CQ13" s="36" t="b">
        <f>'Таблица для заполнения'!EP13&gt;='Таблица для заполнения'!EQ13+'Таблица для заполнения'!ER13</f>
        <v>1</v>
      </c>
      <c r="CR13" s="36" t="b">
        <f>'Таблица для заполнения'!ES13&lt;='Таблица для заполнения'!EP13</f>
        <v>1</v>
      </c>
      <c r="CS13" s="36" t="b">
        <f>OR(AND('Таблица для заполнения'!EP13='Таблица для заполнения'!ES13,AND('Таблица для заполнения'!EQ13='Таблица для заполнения'!ET13,'Таблица для заполнения'!ER13='Таблица для заполнения'!EU13)),'Таблица для заполнения'!ES13&lt;'Таблица для заполнения'!EP13)</f>
        <v>1</v>
      </c>
      <c r="CT13" s="36" t="b">
        <f>'Таблица для заполнения'!ET13&lt;='Таблица для заполнения'!EQ13</f>
        <v>1</v>
      </c>
      <c r="CU13" s="36" t="b">
        <f>'Таблица для заполнения'!ES13&gt;='Таблица для заполнения'!ET13+'Таблица для заполнения'!EU13</f>
        <v>1</v>
      </c>
      <c r="CV13" s="36" t="b">
        <f>'Таблица для заполнения'!EU13&lt;='Таблица для заполнения'!ER13</f>
        <v>1</v>
      </c>
      <c r="CW13" s="36" t="b">
        <f>'Таблица для заполнения'!EP13-'Таблица для заполнения'!ES13&gt;=('Таблица для заполнения'!EQ13+'Таблица для заполнения'!ER13)-('Таблица для заполнения'!ET13+'Таблица для заполнения'!EU13)</f>
        <v>1</v>
      </c>
      <c r="CX13" s="36" t="b">
        <f>'Таблица для заполнения'!EV13&lt;='Таблица для заполнения'!EP13</f>
        <v>1</v>
      </c>
      <c r="CY13" s="36" t="b">
        <f>'Таблица для заполнения'!EW13&lt;='Таблица для заполнения'!EP13</f>
        <v>1</v>
      </c>
      <c r="CZ13" s="36" t="b">
        <f>'Таблица для заполнения'!EX13&lt;='Таблица для заполнения'!EP13</f>
        <v>1</v>
      </c>
      <c r="DA13" s="36" t="b">
        <f>IF('Таблица для заполнения'!AF13&gt;0,'Таблица для заполнения'!EX13&gt;=0,'Таблица для заполнения'!EX13=0)</f>
        <v>1</v>
      </c>
      <c r="DB13" s="36" t="b">
        <f>OR(AND('Таблица для заполнения'!EP13='Таблица для заполнения'!ES13,'Таблица для заполнения'!FH13='Таблица для заполнения'!FK13),AND('Таблица для заполнения'!EP13&gt;'Таблица для заполнения'!ES13,'Таблица для заполнения'!FH13&gt;'Таблица для заполнения'!FK13))</f>
        <v>1</v>
      </c>
      <c r="DC13" s="36" t="b">
        <f>OR(AND('Таблица для заполнения'!EQ13='Таблица для заполнения'!ET13,'Таблица для заполнения'!FI13='Таблица для заполнения'!FL13),AND('Таблица для заполнения'!EQ13&gt;'Таблица для заполнения'!ET13,'Таблица для заполнения'!FI13&gt;'Таблица для заполнения'!FL13))</f>
        <v>1</v>
      </c>
      <c r="DD13" s="36" t="b">
        <f>OR(AND('Таблица для заполнения'!ER13='Таблица для заполнения'!EU13,'Таблица для заполнения'!FJ13='Таблица для заполнения'!FM13),AND('Таблица для заполнения'!ER13&gt;'Таблица для заполнения'!EU13,'Таблица для заполнения'!FJ13&gt;'Таблица для заполнения'!FM13))</f>
        <v>1</v>
      </c>
      <c r="DE13" s="36" t="b">
        <f>OR(AND('Таблица для заполнения'!EP13='Таблица для заполнения'!EQ13+'Таблица для заполнения'!ER13,'Таблица для заполнения'!FH13='Таблица для заполнения'!FI13+'Таблица для заполнения'!FJ13),AND('Таблица для заполнения'!EP13&gt;'Таблица для заполнения'!EQ13+'Таблица для заполнения'!ER13,'Таблица для заполнения'!FH13&gt;'Таблица для заполнения'!FI13+'Таблица для заполнения'!FJ13))</f>
        <v>1</v>
      </c>
      <c r="DF13" s="36" t="b">
        <f>OR(AND('Таблица для заполнения'!ES13='Таблица для заполнения'!ET13+'Таблица для заполнения'!EU13,'Таблица для заполнения'!FK13='Таблица для заполнения'!FL13+'Таблица для заполнения'!FM13),AND('Таблица для заполнения'!ES13&gt;'Таблица для заполнения'!ET13+'Таблица для заполнения'!EU13,'Таблица для заполнения'!FK13&gt;'Таблица для заполнения'!FL13+'Таблица для заполнения'!FM13))</f>
        <v>1</v>
      </c>
      <c r="DG13" s="36" t="b">
        <f>'Таблица для заполнения'!EP13-'Таблица для заполнения'!EY13&gt;=('Таблица для заполнения'!EQ13+'Таблица для заполнения'!ER13)-('Таблица для заполнения'!EZ13+'Таблица для заполнения'!FA13)</f>
        <v>1</v>
      </c>
      <c r="DH13" s="36" t="b">
        <f>'Таблица для заполнения'!ES13-'Таблица для заполнения'!FB13&gt;=('Таблица для заполнения'!ET13+'Таблица для заполнения'!EU13)-('Таблица для заполнения'!FC13+'Таблица для заполнения'!FD13)</f>
        <v>1</v>
      </c>
      <c r="DI13" s="36" t="b">
        <f>'Таблица для заполнения'!EY13&gt;='Таблица для заполнения'!EZ13+'Таблица для заполнения'!FA13</f>
        <v>1</v>
      </c>
      <c r="DJ13" s="36" t="b">
        <f>'Таблица для заполнения'!FB13&lt;='Таблица для заполнения'!EY13</f>
        <v>1</v>
      </c>
      <c r="DK13" s="36" t="b">
        <f>OR(AND('Таблица для заполнения'!EY13='Таблица для заполнения'!FB13,AND('Таблица для заполнения'!EZ13='Таблица для заполнения'!FC13,'Таблица для заполнения'!FA13='Таблица для заполнения'!FD13)),'Таблица для заполнения'!FB13&lt;'Таблица для заполнения'!EY13)</f>
        <v>1</v>
      </c>
      <c r="DL13" s="36" t="b">
        <f>'Таблица для заполнения'!FC13&lt;='Таблица для заполнения'!EZ13</f>
        <v>1</v>
      </c>
      <c r="DM13" s="36" t="b">
        <f>'Таблица для заполнения'!FB13&gt;='Таблица для заполнения'!FC13+'Таблица для заполнения'!FD13</f>
        <v>1</v>
      </c>
      <c r="DN13" s="36" t="b">
        <f>'Таблица для заполнения'!FD13&lt;='Таблица для заполнения'!FA13</f>
        <v>1</v>
      </c>
      <c r="DO13" s="36" t="b">
        <f>'Таблица для заполнения'!EY13-'Таблица для заполнения'!FB13&gt;=('Таблица для заполнения'!EZ13+'Таблица для заполнения'!FA13)-('Таблица для заполнения'!FC13+'Таблица для заполнения'!FD13)</f>
        <v>1</v>
      </c>
      <c r="DP13" s="36" t="b">
        <f>'Таблица для заполнения'!FE13&lt;='Таблица для заполнения'!EY13</f>
        <v>1</v>
      </c>
      <c r="DQ13" s="36" t="b">
        <f>'Таблица для заполнения'!FF13&lt;='Таблица для заполнения'!EY13</f>
        <v>1</v>
      </c>
      <c r="DR13" s="36" t="b">
        <f>'Таблица для заполнения'!FG13&lt;='Таблица для заполнения'!EY13</f>
        <v>1</v>
      </c>
      <c r="DS13" s="36" t="b">
        <f>OR(AND('Таблица для заполнения'!EY13='Таблица для заполнения'!FB13,'Таблица для заполнения'!FO13='Таблица для заполнения'!FR13),AND('Таблица для заполнения'!EY13&gt;'Таблица для заполнения'!FB13,'Таблица для заполнения'!FO13&gt;'Таблица для заполнения'!FR13))</f>
        <v>1</v>
      </c>
      <c r="DT13" s="36" t="b">
        <f>OR(AND('Таблица для заполнения'!EZ13='Таблица для заполнения'!FC13,'Таблица для заполнения'!FP13='Таблица для заполнения'!FS13),AND('Таблица для заполнения'!EZ13&gt;'Таблица для заполнения'!FC13,'Таблица для заполнения'!FP13&gt;'Таблица для заполнения'!FS13))</f>
        <v>1</v>
      </c>
      <c r="DU13" s="36" t="b">
        <f>OR(AND('Таблица для заполнения'!FA13='Таблица для заполнения'!FD13,'Таблица для заполнения'!FQ13='Таблица для заполнения'!FT13),AND('Таблица для заполнения'!FA13&gt;'Таблица для заполнения'!FD13,'Таблица для заполнения'!FQ13&gt;'Таблица для заполнения'!FT13))</f>
        <v>1</v>
      </c>
      <c r="DV13" s="36" t="b">
        <f>OR(AND('Таблица для заполнения'!EY13='Таблица для заполнения'!EZ13+'Таблица для заполнения'!FA13,'Таблица для заполнения'!FO13='Таблица для заполнения'!FP13+'Таблица для заполнения'!FQ13),AND('Таблица для заполнения'!EY13&gt;'Таблица для заполнения'!EZ13+'Таблица для заполнения'!FA13,'Таблица для заполнения'!FO13&gt;'Таблица для заполнения'!FP13+'Таблица для заполнения'!FQ13))</f>
        <v>1</v>
      </c>
      <c r="DW13" s="36" t="b">
        <f>OR(AND('Таблица для заполнения'!FB13='Таблица для заполнения'!FC13+'Таблица для заполнения'!FD13,'Таблица для заполнения'!FR13='Таблица для заполнения'!FS13+'Таблица для заполнения'!FT13),AND('Таблица для заполнения'!FB13&gt;'Таблица для заполнения'!FC13+'Таблица для заполнения'!FD13,'Таблица для заполнения'!FR13&gt;'Таблица для заполнения'!FS13+'Таблица для заполнения'!FT13))</f>
        <v>1</v>
      </c>
      <c r="DX13" s="36" t="b">
        <f>'Таблица для заполнения'!FH13-'Таблица для заполнения'!FO13&gt;=('Таблица для заполнения'!FI13+'Таблица для заполнения'!FJ13)-('Таблица для заполнения'!FP13+'Таблица для заполнения'!FQ13)</f>
        <v>1</v>
      </c>
      <c r="DY13" s="36" t="b">
        <f>'Таблица для заполнения'!FK13-'Таблица для заполнения'!FR13&gt;=('Таблица для заполнения'!FL13+'Таблица для заполнения'!FM13)-('Таблица для заполнения'!FS13+'Таблица для заполнения'!FT13)</f>
        <v>1</v>
      </c>
      <c r="DZ13" s="36" t="b">
        <f>AND('Таблица для заполнения'!EP13&gt;='Таблица для заполнения'!EY13,'Таблица для заполнения'!EQ13&gt;='Таблица для заполнения'!EZ13,'Таблица для заполнения'!ER13&gt;='Таблица для заполнения'!FA13,'Таблица для заполнения'!ES13&gt;='Таблица для заполнения'!FB13,'Таблица для заполнения'!ET13&gt;='Таблица для заполнения'!FC13,'Таблица для заполнения'!EU13&gt;='Таблица для заполнения'!FD13,'Таблица для заполнения'!EV13&gt;='Таблица для заполнения'!FE13,'Таблица для заполнения'!EW13&gt;='Таблица для заполнения'!FF13,'Таблица для заполнения'!EX13&gt;='Таблица для заполнения'!FG13)</f>
        <v>1</v>
      </c>
      <c r="EA13" s="36" t="b">
        <f>'Таблица для заполнения'!FH13&gt;='Таблица для заполнения'!FI13+'Таблица для заполнения'!FJ13</f>
        <v>1</v>
      </c>
      <c r="EB13" s="36" t="b">
        <f>'Таблица для заполнения'!FK13&lt;='Таблица для заполнения'!FH13</f>
        <v>1</v>
      </c>
      <c r="EC13" s="36" t="b">
        <f>OR(AND('Таблица для заполнения'!FH13='Таблица для заполнения'!FK13,AND('Таблица для заполнения'!FI13='Таблица для заполнения'!FL13,'Таблица для заполнения'!FJ13='Таблица для заполнения'!FM13)),'Таблица для заполнения'!FK13&lt;'Таблица для заполнения'!FH13)</f>
        <v>1</v>
      </c>
      <c r="ED13" s="36" t="b">
        <f>'Таблица для заполнения'!FL13&lt;='Таблица для заполнения'!FI13</f>
        <v>1</v>
      </c>
      <c r="EE13" s="36" t="b">
        <f>'Таблица для заполнения'!FK13&gt;='Таблица для заполнения'!FL13+'Таблица для заполнения'!FM13</f>
        <v>1</v>
      </c>
      <c r="EF13" s="36" t="b">
        <f>'Таблица для заполнения'!FM13&lt;='Таблица для заполнения'!FJ13</f>
        <v>1</v>
      </c>
      <c r="EG13" s="36" t="b">
        <f>'Таблица для заполнения'!FH13-'Таблица для заполнения'!FK13&gt;=('Таблица для заполнения'!FI13+'Таблица для заполнения'!FJ13)-('Таблица для заполнения'!FL13+'Таблица для заполнения'!FM13)</f>
        <v>1</v>
      </c>
      <c r="EH13" s="36" t="b">
        <f>'Таблица для заполнения'!FN13&lt;='Таблица для заполнения'!FH13</f>
        <v>1</v>
      </c>
      <c r="EI13" s="36" t="b">
        <f>AND(IF('Таблица для заполнения'!EP13=0,'Таблица для заполнения'!FH13=0,'Таблица для заполнения'!FH13&gt;='Таблица для заполнения'!EP13),IF('Таблица для заполнения'!EQ13=0,'Таблица для заполнения'!FI13=0,'Таблица для заполнения'!FI13&gt;='Таблица для заполнения'!EQ13),IF('Таблица для заполнения'!ER13=0,'Таблица для заполнения'!FJ13=0,'Таблица для заполнения'!FJ13&gt;='Таблица для заполнения'!ER13),IF('Таблица для заполнения'!ES13=0,'Таблица для заполнения'!FK13=0,'Таблица для заполнения'!FK13&gt;='Таблица для заполнения'!ES13),IF('Таблица для заполнения'!ET13=0,'Таблица для заполнения'!FL13=0,'Таблица для заполнения'!FL13&gt;='Таблица для заполнения'!ET13),IF('Таблица для заполнения'!EU13=0,'Таблица для заполнения'!FM13=0,'Таблица для заполнения'!FM13&gt;='Таблица для заполнения'!EU13),IF('Таблица для заполнения'!EX13=0,'Таблица для заполнения'!FN13=0,'Таблица для заполнения'!FN13&gt;='Таблица для заполнения'!EX13))</f>
        <v>1</v>
      </c>
      <c r="EJ13" s="36" t="b">
        <f>'Таблица для заполнения'!FO13&gt;='Таблица для заполнения'!FP13+'Таблица для заполнения'!FQ13</f>
        <v>1</v>
      </c>
      <c r="EK13" s="36" t="b">
        <f>'Таблица для заполнения'!FR13&lt;='Таблица для заполнения'!FO13</f>
        <v>1</v>
      </c>
      <c r="EL13" s="36" t="b">
        <f>OR(AND('Таблица для заполнения'!FO13='Таблица для заполнения'!FR13,AND('Таблица для заполнения'!FP13='Таблица для заполнения'!FS13,'Таблица для заполнения'!FQ13='Таблица для заполнения'!FT13)),'Таблица для заполнения'!FR13&lt;'Таблица для заполнения'!FO13)</f>
        <v>1</v>
      </c>
      <c r="EM13" s="36" t="b">
        <f>'Таблица для заполнения'!FS13&lt;='Таблица для заполнения'!FP13</f>
        <v>1</v>
      </c>
      <c r="EN13" s="36" t="b">
        <f>'Таблица для заполнения'!FR13&gt;='Таблица для заполнения'!FS13+'Таблица для заполнения'!FT13</f>
        <v>1</v>
      </c>
      <c r="EO13" s="36" t="b">
        <f>'Таблица для заполнения'!FT13&lt;='Таблица для заполнения'!FQ13</f>
        <v>1</v>
      </c>
      <c r="EP13" s="36" t="b">
        <f>'Таблица для заполнения'!FO13-'Таблица для заполнения'!FR13&gt;=('Таблица для заполнения'!FP13+'Таблица для заполнения'!FQ13)-('Таблица для заполнения'!FS13+'Таблица для заполнения'!FT13)</f>
        <v>1</v>
      </c>
      <c r="EQ13" s="36" t="b">
        <f>'Таблица для заполнения'!FU13&lt;='Таблица для заполнения'!FO13</f>
        <v>1</v>
      </c>
      <c r="ER13" s="36" t="b">
        <f>AND(IF('Таблица для заполнения'!EY13=0,'Таблица для заполнения'!FO13=0,'Таблица для заполнения'!FO13&gt;='Таблица для заполнения'!EY13),IF('Таблица для заполнения'!EZ13=0,'Таблица для заполнения'!FP13=0,'Таблица для заполнения'!FP13&gt;='Таблица для заполнения'!EZ13),IF('Таблица для заполнения'!FA13=0,'Таблица для заполнения'!FQ13=0,'Таблица для заполнения'!FQ13&gt;='Таблица для заполнения'!FA13),IF('Таблица для заполнения'!FB13=0,'Таблица для заполнения'!FR13=0,'Таблица для заполнения'!FR13&gt;='Таблица для заполнения'!FB13),IF('Таблица для заполнения'!FC13=0,'Таблица для заполнения'!FS13=0,'Таблица для заполнения'!FS13&gt;='Таблица для заполнения'!FC13),IF('Таблица для заполнения'!FD13=0,'Таблица для заполнения'!FT13=0,'Таблица для заполнения'!FT13&gt;='Таблица для заполнения'!FD13),IF('Таблица для заполнения'!FG13=0,'Таблица для заполнения'!FU13=0,'Таблица для заполнения'!FU13&gt;='Таблица для заполнения'!FG13))</f>
        <v>1</v>
      </c>
      <c r="ES13" s="36" t="b">
        <f>AND('Таблица для заполнения'!FH13&gt;='Таблица для заполнения'!FO13,'Таблица для заполнения'!FI13&gt;='Таблица для заполнения'!FP13,'Таблица для заполнения'!FJ13&gt;='Таблица для заполнения'!FQ13,'Таблица для заполнения'!FK13&gt;='Таблица для заполнения'!FR13,'Таблица для заполнения'!FL13&gt;='Таблица для заполнения'!FS13,'Таблица для заполнения'!FM13&gt;='Таблица для заполнения'!FT13,'Таблица для заполнения'!FN13&gt;='Таблица для заполнения'!FU13)</f>
        <v>1</v>
      </c>
      <c r="ET13" s="36" t="b">
        <f>AND(OR(AND('Таблица для заполнения'!EP13='Таблица для заполнения'!EY13,'Таблица для заполнения'!FH13='Таблица для заполнения'!FO13),AND('Таблица для заполнения'!EP13&gt;'Таблица для заполнения'!EY13,'Таблица для заполнения'!FH13&gt;'Таблица для заполнения'!FO13)),OR(AND('Таблица для заполнения'!EQ13='Таблица для заполнения'!EZ13,'Таблица для заполнения'!FI13='Таблица для заполнения'!FP13),AND('Таблица для заполнения'!EQ13&gt;'Таблица для заполнения'!EZ13,'Таблица для заполнения'!FI13&gt;'Таблица для заполнения'!FP13)),OR(AND('Таблица для заполнения'!ER13='Таблица для заполнения'!FA13,'Таблица для заполнения'!FJ13='Таблица для заполнения'!FQ13),AND('Таблица для заполнения'!ER13&gt;'Таблица для заполнения'!FA13,'Таблица для заполнения'!FJ13&gt;'Таблица для заполнения'!FQ13)),OR(AND('Таблица для заполнения'!ES13='Таблица для заполнения'!FB13,'Таблица для заполнения'!FK13='Таблица для заполнения'!FR13),AND('Таблица для заполнения'!ES13&gt;'Таблица для заполнения'!FB13,'Таблица для заполнения'!FK13&gt;'Таблица для заполнения'!FR13)),OR(AND('Таблица для заполнения'!ET13='Таблица для заполнения'!FC13,'Таблица для заполнения'!FL13='Таблица для заполнения'!FS13),AND('Таблица для заполнения'!ET13&gt;'Таблица для заполнения'!FC13,'Таблица для заполнения'!FL13&gt;'Таблица для заполнения'!FS13)),OR(AND('Таблица для заполнения'!EU13='Таблица для заполнения'!FD13,'Таблица для заполнения'!FM13='Таблица для заполнения'!FT13),AND('Таблица для заполнения'!EU13&gt;'Таблица для заполнения'!FD13,'Таблица для заполнения'!FM13&gt;'Таблица для заполнения'!FT13)),OR(AND('Таблица для заполнения'!EX13='Таблица для заполнения'!FG13,'Таблица для заполнения'!FN13='Таблица для заполнения'!FU13),AND('Таблица для заполнения'!EX13&gt;'Таблица для заполнения'!FG13,'Таблица для заполнения'!FN13&gt;'Таблица для заполнения'!FU13)))</f>
        <v>1</v>
      </c>
      <c r="EU13" s="36" t="b">
        <f>'Таблица для заполнения'!FW13&lt;='Таблица для заполнения'!FV13</f>
        <v>1</v>
      </c>
      <c r="EV13" s="36" t="b">
        <f>'Таблица для заполнения'!FX13&lt;='Таблица для заполнения'!FV13</f>
        <v>1</v>
      </c>
      <c r="EW13" s="36" t="b">
        <f>IF('Таблица для заполнения'!GQ13&gt;0,'Таблица для заполнения'!FX13&gt;0,'Таблица для заполнения'!FX13=0)</f>
        <v>1</v>
      </c>
      <c r="EX13" s="36" t="b">
        <f>'Таблица для заполнения'!FY13&lt;='Таблица для заполнения'!FV13</f>
        <v>1</v>
      </c>
      <c r="EY13" s="36" t="b">
        <f>'Таблица для заполнения'!FZ13&lt;='Таблица для заполнения'!FV13</f>
        <v>1</v>
      </c>
      <c r="EZ13" s="36" t="b">
        <f>'Таблица для заполнения'!FX13&gt;='Таблица для заполнения'!GA13+'Таблица для заполнения'!GB13</f>
        <v>1</v>
      </c>
      <c r="FA13" s="36" t="b">
        <f>'Таблица для заполнения'!FW13='Таблица для заполнения'!GC13+'Таблица для заполнения'!GD13+'Таблица для заполнения'!GE13</f>
        <v>1</v>
      </c>
      <c r="FB13" s="36" t="b">
        <f>'Таблица для заполнения'!GF13='Таблица для заполнения'!GG13+'Таблица для заполнения'!GH13+'Таблица для заполнения'!GI13+'Таблица для заполнения'!GM13</f>
        <v>1</v>
      </c>
      <c r="FC13" s="36" t="b">
        <f>'Таблица для заполнения'!GI13&gt;='Таблица для заполнения'!GJ13+'Таблица для заполнения'!GK13+'Таблица для заполнения'!GL13</f>
        <v>1</v>
      </c>
      <c r="FD13" s="36" t="b">
        <f>'Таблица для заполнения'!GN13&gt;='Таблица для заполнения'!GO13+'Таблица для заполнения'!GS13+'Таблица для заполнения'!GU13+'Таблица для заполнения'!GX13</f>
        <v>1</v>
      </c>
      <c r="FE13" s="36" t="b">
        <f>'Таблица для заполнения'!GP13&lt;='Таблица для заполнения'!GO13</f>
        <v>1</v>
      </c>
      <c r="FF13" s="36" t="b">
        <f>'Таблица для заполнения'!GQ13&lt;='Таблица для заполнения'!GO13</f>
        <v>1</v>
      </c>
      <c r="FG13" s="36" t="b">
        <f>IF('Таблица для заполнения'!FX13&gt;0,'Таблица для заполнения'!GQ13&gt;0,'Таблица для заполнения'!GQ13=0)</f>
        <v>1</v>
      </c>
      <c r="FH13" s="36" t="b">
        <f>'Таблица для заполнения'!GR13&lt;='Таблица для заполнения'!GQ13</f>
        <v>1</v>
      </c>
      <c r="FI13" s="36" t="b">
        <f>'Таблица для заполнения'!GR13&lt;='Таблица для заполнения'!GP13</f>
        <v>1</v>
      </c>
      <c r="FJ13" s="36" t="b">
        <f>'Таблица для заполнения'!GT13&lt;='Таблица для заполнения'!GS13</f>
        <v>1</v>
      </c>
      <c r="FK13" s="36" t="b">
        <f>'Таблица для заполнения'!GV13&lt;='Таблица для заполнения'!GU13</f>
        <v>1</v>
      </c>
      <c r="FL13" s="36" t="b">
        <f>'Таблица для заполнения'!GW13&lt;='Таблица для заполнения'!GU13</f>
        <v>1</v>
      </c>
      <c r="FM13" s="38" t="b">
        <f>'Таблица для заполнения'!GY13&lt;='Таблица для заполнения'!GX13</f>
        <v>1</v>
      </c>
      <c r="FN13" s="42" t="b">
        <f t="shared" si="1"/>
        <v>1</v>
      </c>
      <c r="FO13" s="35" t="b">
        <f>IF($B13&lt;&gt;"",IF(ISNUMBER('Таблица для заполнения'!E13),ABS(ROUND('Таблица для заполнения'!E13,0))='Таблица для заполнения'!E13,FALSE),TRUE)</f>
        <v>1</v>
      </c>
      <c r="FP13" s="36" t="b">
        <f>IF($B13&lt;&gt;"",IF(ISNUMBER('Таблица для заполнения'!F13),ABS(ROUND('Таблица для заполнения'!F13,0))='Таблица для заполнения'!F13,FALSE),TRUE)</f>
        <v>1</v>
      </c>
      <c r="FQ13" s="36" t="b">
        <f>IF($B13&lt;&gt;"",IF(ISNUMBER('Таблица для заполнения'!G13),ABS(ROUND('Таблица для заполнения'!G13,0))='Таблица для заполнения'!G13,FALSE),TRUE)</f>
        <v>1</v>
      </c>
      <c r="FR13" s="36" t="b">
        <f>IF($B13&lt;&gt;"",IF(ISNUMBER('Таблица для заполнения'!H13),ABS(ROUND('Таблица для заполнения'!H13,0))='Таблица для заполнения'!H13,FALSE),TRUE)</f>
        <v>1</v>
      </c>
      <c r="FS13" s="36" t="b">
        <f>IF($B13&lt;&gt;"",IF(ISNUMBER('Таблица для заполнения'!I13),ABS(ROUND('Таблица для заполнения'!I13,0))='Таблица для заполнения'!I13,FALSE),TRUE)</f>
        <v>1</v>
      </c>
      <c r="FT13" s="36" t="b">
        <f>IF($B13&lt;&gt;"",IF(ISNUMBER('Таблица для заполнения'!J13),ABS(ROUND('Таблица для заполнения'!J13,0))='Таблица для заполнения'!J13,FALSE),TRUE)</f>
        <v>1</v>
      </c>
      <c r="FU13" s="36" t="b">
        <f>IF($B13&lt;&gt;"",IF(ISNUMBER('Таблица для заполнения'!K13),ABS(ROUND('Таблица для заполнения'!K13,0))='Таблица для заполнения'!K13,FALSE),TRUE)</f>
        <v>1</v>
      </c>
      <c r="FV13" s="36" t="b">
        <f>IF($B13&lt;&gt;"",IF(ISNUMBER('Таблица для заполнения'!L13),ABS(ROUND('Таблица для заполнения'!L13,0))='Таблица для заполнения'!L13,FALSE),TRUE)</f>
        <v>1</v>
      </c>
      <c r="FW13" s="36" t="b">
        <f>IF($B13&lt;&gt;"",IF(ISNUMBER('Таблица для заполнения'!M13),ABS(ROUND('Таблица для заполнения'!M13,0))='Таблица для заполнения'!M13,FALSE),TRUE)</f>
        <v>1</v>
      </c>
      <c r="FX13" s="36" t="b">
        <f>IF($B13&lt;&gt;"",IF(ISNUMBER('Таблица для заполнения'!N13),ABS(ROUND('Таблица для заполнения'!N13,0))='Таблица для заполнения'!N13,FALSE),TRUE)</f>
        <v>1</v>
      </c>
      <c r="FY13" s="36" t="b">
        <f>IF($B13&lt;&gt;"",IF(ISNUMBER('Таблица для заполнения'!O13),ABS(ROUND('Таблица для заполнения'!O13,0))='Таблица для заполнения'!O13,FALSE),TRUE)</f>
        <v>1</v>
      </c>
      <c r="FZ13" s="36" t="b">
        <f>IF($B13&lt;&gt;"",IF(ISNUMBER('Таблица для заполнения'!P13),ABS(ROUND('Таблица для заполнения'!P13,0))='Таблица для заполнения'!P13,FALSE),TRUE)</f>
        <v>1</v>
      </c>
      <c r="GA13" s="36" t="b">
        <f>IF($B13&lt;&gt;"",IF(ISNUMBER('Таблица для заполнения'!Q13),ABS(ROUND('Таблица для заполнения'!Q13,0))='Таблица для заполнения'!Q13,FALSE),TRUE)</f>
        <v>1</v>
      </c>
      <c r="GB13" s="36" t="b">
        <f>IF($B13&lt;&gt;"",IF(ISNUMBER('Таблица для заполнения'!R13),ABS(ROUND('Таблица для заполнения'!R13,0))='Таблица для заполнения'!R13,FALSE),TRUE)</f>
        <v>1</v>
      </c>
      <c r="GC13" s="36" t="b">
        <f>IF($B13&lt;&gt;"",IF(ISNUMBER('Таблица для заполнения'!S13),ABS(ROUND('Таблица для заполнения'!S13,0))='Таблица для заполнения'!S13,FALSE),TRUE)</f>
        <v>1</v>
      </c>
      <c r="GD13" s="36" t="b">
        <f>IF($B13&lt;&gt;"",IF(ISNUMBER('Таблица для заполнения'!T13),ABS(ROUND('Таблица для заполнения'!T13,0))='Таблица для заполнения'!T13,FALSE),TRUE)</f>
        <v>1</v>
      </c>
      <c r="GE13" s="36" t="b">
        <f>IF($B13&lt;&gt;"",IF(ISNUMBER('Таблица для заполнения'!U13),ABS(ROUND('Таблица для заполнения'!U13,0))='Таблица для заполнения'!U13,FALSE),TRUE)</f>
        <v>1</v>
      </c>
      <c r="GF13" s="36" t="b">
        <f>IF($B13&lt;&gt;"",IF(ISNUMBER('Таблица для заполнения'!V13),ABS(ROUND('Таблица для заполнения'!V13,1))='Таблица для заполнения'!V13,FALSE),TRUE)</f>
        <v>1</v>
      </c>
      <c r="GG13" s="36" t="b">
        <f>IF($B13&lt;&gt;"",IF(ISNUMBER('Таблица для заполнения'!W13),ABS(ROUND('Таблица для заполнения'!W13,0))='Таблица для заполнения'!W13,FALSE),TRUE)</f>
        <v>1</v>
      </c>
      <c r="GH13" s="36" t="b">
        <f>IF($B13&lt;&gt;"",IF(ISNUMBER('Таблица для заполнения'!X13),ABS(ROUND('Таблица для заполнения'!X13,1))='Таблица для заполнения'!X13,FALSE),TRUE)</f>
        <v>1</v>
      </c>
      <c r="GI13" s="36" t="b">
        <f>IF($B13&lt;&gt;"",IF(ISNUMBER('Таблица для заполнения'!Y13),ABS(ROUND('Таблица для заполнения'!Y13,1))='Таблица для заполнения'!Y13,FALSE),TRUE)</f>
        <v>1</v>
      </c>
      <c r="GJ13" s="36" t="b">
        <f>IF($B13&lt;&gt;"",IF(ISNUMBER('Таблица для заполнения'!Z13),ABS(ROUND('Таблица для заполнения'!Z13,0))='Таблица для заполнения'!Z13,FALSE),TRUE)</f>
        <v>1</v>
      </c>
      <c r="GK13" s="36" t="b">
        <f>IF($B13&lt;&gt;"",IF(ISNUMBER('Таблица для заполнения'!AA13),ABS(ROUND('Таблица для заполнения'!AA13,0))='Таблица для заполнения'!AA13,FALSE),TRUE)</f>
        <v>1</v>
      </c>
      <c r="GL13" s="36" t="b">
        <f>IF($B13&lt;&gt;"",IF(ISNUMBER('Таблица для заполнения'!AB13),ABS(ROUND('Таблица для заполнения'!AB13,0))='Таблица для заполнения'!AB13,FALSE),TRUE)</f>
        <v>1</v>
      </c>
      <c r="GM13" s="36" t="b">
        <f>IF($B13&lt;&gt;"",IF(ISNUMBER('Таблица для заполнения'!AC13),ABS(ROUND('Таблица для заполнения'!AC13,0))='Таблица для заполнения'!AC13,FALSE),TRUE)</f>
        <v>1</v>
      </c>
      <c r="GN13" s="36" t="b">
        <f>IF($B13&lt;&gt;"",IF(ISNUMBER('Таблица для заполнения'!AD13),ABS(ROUND('Таблица для заполнения'!AD13,0))='Таблица для заполнения'!AD13,FALSE),TRUE)</f>
        <v>1</v>
      </c>
      <c r="GO13" s="36" t="b">
        <f>IF($B13&lt;&gt;"",IF(ISNUMBER('Таблица для заполнения'!AE13),ABS(ROUND('Таблица для заполнения'!AE13,0))='Таблица для заполнения'!AE13,FALSE),TRUE)</f>
        <v>1</v>
      </c>
      <c r="GP13" s="36" t="b">
        <f>IF($B13&lt;&gt;"",IF(ISNUMBER('Таблица для заполнения'!AF13),ABS(ROUND('Таблица для заполнения'!AF13,0))='Таблица для заполнения'!AF13,FALSE),TRUE)</f>
        <v>1</v>
      </c>
      <c r="GQ13" s="36" t="b">
        <f>IF($B13&lt;&gt;"",IF(ISNUMBER('Таблица для заполнения'!AG13),ABS(ROUND('Таблица для заполнения'!AG13,0))='Таблица для заполнения'!AG13,FALSE),TRUE)</f>
        <v>1</v>
      </c>
      <c r="GR13" s="36" t="b">
        <f>IF($B13&lt;&gt;"",IF(ISNUMBER('Таблица для заполнения'!AH13),ABS(ROUND('Таблица для заполнения'!AH13,0))='Таблица для заполнения'!AH13,FALSE),TRUE)</f>
        <v>1</v>
      </c>
      <c r="GS13" s="36" t="b">
        <f>IF($B13&lt;&gt;"",IF(ISNUMBER('Таблица для заполнения'!AI13),ABS(ROUND('Таблица для заполнения'!AI13,0))='Таблица для заполнения'!AI13,FALSE),TRUE)</f>
        <v>1</v>
      </c>
      <c r="GT13" s="36" t="b">
        <f>IF($B13&lt;&gt;"",IF(ISNUMBER('Таблица для заполнения'!AJ13),ABS(ROUND('Таблица для заполнения'!AJ13,0))='Таблица для заполнения'!AJ13,FALSE),TRUE)</f>
        <v>1</v>
      </c>
      <c r="GU13" s="36" t="b">
        <f>IF($B13&lt;&gt;"",IF(ISNUMBER('Таблица для заполнения'!AK13),ABS(ROUND('Таблица для заполнения'!AK13,0))='Таблица для заполнения'!AK13,FALSE),TRUE)</f>
        <v>1</v>
      </c>
      <c r="GV13" s="36" t="b">
        <f>IF($B13&lt;&gt;"",IF(ISNUMBER('Таблица для заполнения'!AL13),ABS(ROUND('Таблица для заполнения'!AL13,0))='Таблица для заполнения'!AL13,FALSE),TRUE)</f>
        <v>1</v>
      </c>
      <c r="GW13" s="36" t="b">
        <f>IF($B13&lt;&gt;"",IF(ISNUMBER('Таблица для заполнения'!AM13),ABS(ROUND('Таблица для заполнения'!AM13,0))='Таблица для заполнения'!AM13,FALSE),TRUE)</f>
        <v>1</v>
      </c>
      <c r="GX13" s="36" t="b">
        <f>IF($B13&lt;&gt;"",IF(ISNUMBER('Таблица для заполнения'!AN13),ABS(ROUND('Таблица для заполнения'!AN13,0))='Таблица для заполнения'!AN13,FALSE),TRUE)</f>
        <v>1</v>
      </c>
      <c r="GY13" s="36" t="b">
        <f>IF($B13&lt;&gt;"",IF(ISNUMBER('Таблица для заполнения'!AO13),ABS(ROUND('Таблица для заполнения'!AO13,0))='Таблица для заполнения'!AO13,FALSE),TRUE)</f>
        <v>1</v>
      </c>
      <c r="GZ13" s="36" t="b">
        <f>IF($B13&lt;&gt;"",IF(ISNUMBER('Таблица для заполнения'!AP13),ABS(ROUND('Таблица для заполнения'!AP13,0))='Таблица для заполнения'!AP13,FALSE),TRUE)</f>
        <v>1</v>
      </c>
      <c r="HA13" s="36" t="b">
        <f>IF($B13&lt;&gt;"",IF(ISNUMBER('Таблица для заполнения'!AQ13),ABS(ROUND('Таблица для заполнения'!AQ13,0))='Таблица для заполнения'!AQ13,FALSE),TRUE)</f>
        <v>1</v>
      </c>
      <c r="HB13" s="36" t="b">
        <f>IF($B13&lt;&gt;"",IF(ISNUMBER('Таблица для заполнения'!AR13),ABS(ROUND('Таблица для заполнения'!AR13,0))='Таблица для заполнения'!AR13,FALSE),TRUE)</f>
        <v>1</v>
      </c>
      <c r="HC13" s="36" t="b">
        <f>IF($B13&lt;&gt;"",IF(ISNUMBER('Таблица для заполнения'!AS13),ABS(ROUND('Таблица для заполнения'!AS13,0))='Таблица для заполнения'!AS13,FALSE),TRUE)</f>
        <v>1</v>
      </c>
      <c r="HD13" s="36" t="b">
        <f>IF($B13&lt;&gt;"",IF(ISNUMBER('Таблица для заполнения'!AT13),ABS(ROUND('Таблица для заполнения'!AT13,0))='Таблица для заполнения'!AT13,FALSE),TRUE)</f>
        <v>1</v>
      </c>
      <c r="HE13" s="36" t="b">
        <f>IF($B13&lt;&gt;"",IF(ISNUMBER('Таблица для заполнения'!AU13),ABS(ROUND('Таблица для заполнения'!AU13,0))='Таблица для заполнения'!AU13,FALSE),TRUE)</f>
        <v>1</v>
      </c>
      <c r="HF13" s="36" t="b">
        <f>IF($B13&lt;&gt;"",IF(ISNUMBER('Таблица для заполнения'!AV13),ABS(ROUND('Таблица для заполнения'!AV13,0))='Таблица для заполнения'!AV13,FALSE),TRUE)</f>
        <v>1</v>
      </c>
      <c r="HG13" s="36" t="b">
        <f>IF($B13&lt;&gt;"",IF(ISNUMBER('Таблица для заполнения'!AW13),ABS(ROUND('Таблица для заполнения'!AW13,0))='Таблица для заполнения'!AW13,FALSE),TRUE)</f>
        <v>1</v>
      </c>
      <c r="HH13" s="36" t="b">
        <f>IF($B13&lt;&gt;"",IF(ISNUMBER('Таблица для заполнения'!AX13),ABS(ROUND('Таблица для заполнения'!AX13,0))='Таблица для заполнения'!AX13,FALSE),TRUE)</f>
        <v>1</v>
      </c>
      <c r="HI13" s="36" t="b">
        <f>IF($B13&lt;&gt;"",IF(ISNUMBER('Таблица для заполнения'!AY13),ABS(ROUND('Таблица для заполнения'!AY13,0))='Таблица для заполнения'!AY13,FALSE),TRUE)</f>
        <v>1</v>
      </c>
      <c r="HJ13" s="36" t="b">
        <f>IF($B13&lt;&gt;"",IF(ISNUMBER('Таблица для заполнения'!AZ13),ABS(ROUND('Таблица для заполнения'!AZ13,0))='Таблица для заполнения'!AZ13,FALSE),TRUE)</f>
        <v>1</v>
      </c>
      <c r="HK13" s="36" t="b">
        <f>IF($B13&lt;&gt;"",IF(ISNUMBER('Таблица для заполнения'!BA13),ABS(ROUND('Таблица для заполнения'!BA13,0))='Таблица для заполнения'!BA13,FALSE),TRUE)</f>
        <v>1</v>
      </c>
      <c r="HL13" s="36" t="b">
        <f>IF($B13&lt;&gt;"",IF(ISNUMBER('Таблица для заполнения'!BB13),ABS(ROUND('Таблица для заполнения'!BB13,0))='Таблица для заполнения'!BB13,FALSE),TRUE)</f>
        <v>1</v>
      </c>
      <c r="HM13" s="36" t="b">
        <f>IF($B13&lt;&gt;"",IF(ISNUMBER('Таблица для заполнения'!BC13),ABS(ROUND('Таблица для заполнения'!BC13,0))='Таблица для заполнения'!BC13,FALSE),TRUE)</f>
        <v>1</v>
      </c>
      <c r="HN13" s="36" t="b">
        <f>IF($B13&lt;&gt;"",IF(ISNUMBER('Таблица для заполнения'!BD13),ABS(ROUND('Таблица для заполнения'!BD13,0))='Таблица для заполнения'!BD13,FALSE),TRUE)</f>
        <v>1</v>
      </c>
      <c r="HO13" s="36" t="b">
        <f>IF($B13&lt;&gt;"",IF(ISNUMBER('Таблица для заполнения'!BE13),ABS(ROUND('Таблица для заполнения'!BE13,0))='Таблица для заполнения'!BE13,FALSE),TRUE)</f>
        <v>1</v>
      </c>
      <c r="HP13" s="36" t="b">
        <f>IF($B13&lt;&gt;"",IF(ISNUMBER('Таблица для заполнения'!BF13),ABS(ROUND('Таблица для заполнения'!BF13,0))='Таблица для заполнения'!BF13,FALSE),TRUE)</f>
        <v>1</v>
      </c>
      <c r="HQ13" s="36" t="b">
        <f>IF($B13&lt;&gt;"",IF(ISNUMBER('Таблица для заполнения'!BG13),ABS(ROUND('Таблица для заполнения'!BG13,0))='Таблица для заполнения'!BG13,FALSE),TRUE)</f>
        <v>1</v>
      </c>
      <c r="HR13" s="36" t="b">
        <f>IF($B13&lt;&gt;"",IF(ISNUMBER('Таблица для заполнения'!BH13),ABS(ROUND('Таблица для заполнения'!BH13,0))='Таблица для заполнения'!BH13,FALSE),TRUE)</f>
        <v>1</v>
      </c>
      <c r="HS13" s="36" t="b">
        <f>IF($B13&lt;&gt;"",IF(ISNUMBER('Таблица для заполнения'!BI13),ABS(ROUND('Таблица для заполнения'!BI13,0))='Таблица для заполнения'!BI13,FALSE),TRUE)</f>
        <v>1</v>
      </c>
      <c r="HT13" s="36" t="b">
        <f>IF($B13&lt;&gt;"",IF(ISNUMBER('Таблица для заполнения'!BJ13),ABS(ROUND('Таблица для заполнения'!BJ13,0))='Таблица для заполнения'!BJ13,FALSE),TRUE)</f>
        <v>1</v>
      </c>
      <c r="HU13" s="36" t="b">
        <f>IF($B13&lt;&gt;"",IF(ISNUMBER('Таблица для заполнения'!BK13),ABS(ROUND('Таблица для заполнения'!BK13,0))='Таблица для заполнения'!BK13,FALSE),TRUE)</f>
        <v>1</v>
      </c>
      <c r="HV13" s="36" t="b">
        <f>IF($B13&lt;&gt;"",IF(ISNUMBER('Таблица для заполнения'!BL13),ABS(ROUND('Таблица для заполнения'!BL13,0))='Таблица для заполнения'!BL13,FALSE),TRUE)</f>
        <v>1</v>
      </c>
      <c r="HW13" s="36" t="b">
        <f>IF($B13&lt;&gt;"",IF(ISNUMBER('Таблица для заполнения'!BM13),ABS(ROUND('Таблица для заполнения'!BM13,0))='Таблица для заполнения'!BM13,FALSE),TRUE)</f>
        <v>1</v>
      </c>
      <c r="HX13" s="36" t="b">
        <f>IF($B13&lt;&gt;"",IF(ISNUMBER('Таблица для заполнения'!BN13),ABS(ROUND('Таблица для заполнения'!BN13,0))='Таблица для заполнения'!BN13,FALSE),TRUE)</f>
        <v>1</v>
      </c>
      <c r="HY13" s="36" t="b">
        <f>IF($B13&lt;&gt;"",IF(ISNUMBER('Таблица для заполнения'!BO13),ABS(ROUND('Таблица для заполнения'!BO13,0))='Таблица для заполнения'!BO13,FALSE),TRUE)</f>
        <v>1</v>
      </c>
      <c r="HZ13" s="36" t="b">
        <f>IF($B13&lt;&gt;"",IF(ISNUMBER('Таблица для заполнения'!BP13),ABS(ROUND('Таблица для заполнения'!BP13,0))='Таблица для заполнения'!BP13,FALSE),TRUE)</f>
        <v>1</v>
      </c>
      <c r="IA13" s="36" t="b">
        <f>IF($B13&lt;&gt;"",IF(ISNUMBER('Таблица для заполнения'!BQ13),ABS(ROUND('Таблица для заполнения'!BQ13,0))='Таблица для заполнения'!BQ13,FALSE),TRUE)</f>
        <v>1</v>
      </c>
      <c r="IB13" s="36" t="b">
        <f>IF($B13&lt;&gt;"",IF(ISNUMBER('Таблица для заполнения'!BR13),ABS(ROUND('Таблица для заполнения'!BR13,0))='Таблица для заполнения'!BR13,FALSE),TRUE)</f>
        <v>1</v>
      </c>
      <c r="IC13" s="36" t="b">
        <f>IF($B13&lt;&gt;"",IF(ISNUMBER('Таблица для заполнения'!BS13),ABS(ROUND('Таблица для заполнения'!BS13,0))='Таблица для заполнения'!BS13,FALSE),TRUE)</f>
        <v>1</v>
      </c>
      <c r="ID13" s="36" t="b">
        <f>IF($B13&lt;&gt;"",IF(ISNUMBER('Таблица для заполнения'!BT13),ABS(ROUND('Таблица для заполнения'!BT13,0))='Таблица для заполнения'!BT13,FALSE),TRUE)</f>
        <v>1</v>
      </c>
      <c r="IE13" s="36" t="b">
        <f>IF($B13&lt;&gt;"",IF(ISNUMBER('Таблица для заполнения'!BU13),ABS(ROUND('Таблица для заполнения'!BU13,0))='Таблица для заполнения'!BU13,FALSE),TRUE)</f>
        <v>1</v>
      </c>
      <c r="IF13" s="36" t="b">
        <f>IF($B13&lt;&gt;"",IF(ISNUMBER('Таблица для заполнения'!BV13),ABS(ROUND('Таблица для заполнения'!BV13,0))='Таблица для заполнения'!BV13,FALSE),TRUE)</f>
        <v>1</v>
      </c>
      <c r="IG13" s="36" t="b">
        <f>IF($B13&lt;&gt;"",IF(ISNUMBER('Таблица для заполнения'!BW13),ABS(ROUND('Таблица для заполнения'!BW13,0))='Таблица для заполнения'!BW13,FALSE),TRUE)</f>
        <v>1</v>
      </c>
      <c r="IH13" s="36" t="b">
        <f>IF($B13&lt;&gt;"",IF(ISNUMBER('Таблица для заполнения'!BX13),ABS(ROUND('Таблица для заполнения'!BX13,0))='Таблица для заполнения'!BX13,FALSE),TRUE)</f>
        <v>1</v>
      </c>
      <c r="II13" s="36" t="b">
        <f>IF($B13&lt;&gt;"",IF(ISNUMBER('Таблица для заполнения'!BY13),ABS(ROUND('Таблица для заполнения'!BY13,0))='Таблица для заполнения'!BY13,FALSE),TRUE)</f>
        <v>1</v>
      </c>
      <c r="IJ13" s="36" t="b">
        <f>IF($B13&lt;&gt;"",IF(ISNUMBER('Таблица для заполнения'!BZ13),ABS(ROUND('Таблица для заполнения'!BZ13,0))='Таблица для заполнения'!BZ13,FALSE),TRUE)</f>
        <v>1</v>
      </c>
      <c r="IK13" s="36" t="b">
        <f>IF($B13&lt;&gt;"",IF(ISNUMBER('Таблица для заполнения'!CA13),ABS(ROUND('Таблица для заполнения'!CA13,0))='Таблица для заполнения'!CA13,FALSE),TRUE)</f>
        <v>1</v>
      </c>
      <c r="IL13" s="36" t="b">
        <f>IF($B13&lt;&gt;"",IF(ISNUMBER('Таблица для заполнения'!CB13),ABS(ROUND('Таблица для заполнения'!CB13,0))='Таблица для заполнения'!CB13,FALSE),TRUE)</f>
        <v>1</v>
      </c>
      <c r="IM13" s="36" t="b">
        <f>IF($B13&lt;&gt;"",IF(ISNUMBER('Таблица для заполнения'!CC13),ABS(ROUND('Таблица для заполнения'!CC13,0))='Таблица для заполнения'!CC13,FALSE),TRUE)</f>
        <v>1</v>
      </c>
      <c r="IN13" s="36" t="b">
        <f>IF($B13&lt;&gt;"",IF(ISNUMBER('Таблица для заполнения'!CD13),ABS(ROUND('Таблица для заполнения'!CD13,0))='Таблица для заполнения'!CD13,FALSE),TRUE)</f>
        <v>1</v>
      </c>
      <c r="IO13" s="36" t="b">
        <f>IF($B13&lt;&gt;"",IF(ISNUMBER('Таблица для заполнения'!CE13),ABS(ROUND('Таблица для заполнения'!CE13,0))='Таблица для заполнения'!CE13,FALSE),TRUE)</f>
        <v>1</v>
      </c>
      <c r="IP13" s="36" t="b">
        <f>IF($B13&lt;&gt;"",IF(ISNUMBER('Таблица для заполнения'!CF13),ABS(ROUND('Таблица для заполнения'!CF13,0))='Таблица для заполнения'!CF13,FALSE),TRUE)</f>
        <v>1</v>
      </c>
      <c r="IQ13" s="36" t="b">
        <f>IF($B13&lt;&gt;"",IF(ISNUMBER('Таблица для заполнения'!CG13),ABS(ROUND('Таблица для заполнения'!CG13,0))='Таблица для заполнения'!CG13,FALSE),TRUE)</f>
        <v>1</v>
      </c>
      <c r="IR13" s="36" t="b">
        <f>IF($B13&lt;&gt;"",IF(ISNUMBER('Таблица для заполнения'!CH13),ABS(ROUND('Таблица для заполнения'!CH13,0))='Таблица для заполнения'!CH13,FALSE),TRUE)</f>
        <v>1</v>
      </c>
      <c r="IS13" s="36" t="b">
        <f>IF($B13&lt;&gt;"",IF(ISNUMBER('Таблица для заполнения'!CI13),ABS(ROUND('Таблица для заполнения'!CI13,0))='Таблица для заполнения'!CI13,FALSE),TRUE)</f>
        <v>1</v>
      </c>
      <c r="IT13" s="36" t="b">
        <f>IF($B13&lt;&gt;"",IF(ISNUMBER('Таблица для заполнения'!CJ13),ABS(ROUND('Таблица для заполнения'!CJ13,0))='Таблица для заполнения'!CJ13,FALSE),TRUE)</f>
        <v>1</v>
      </c>
      <c r="IU13" s="36" t="b">
        <f>IF($B13&lt;&gt;"",IF(ISNUMBER('Таблица для заполнения'!CK13),ABS(ROUND('Таблица для заполнения'!CK13,0))='Таблица для заполнения'!CK13,FALSE),TRUE)</f>
        <v>1</v>
      </c>
      <c r="IV13" s="36" t="b">
        <f>IF($B13&lt;&gt;"",IF(ISNUMBER('Таблица для заполнения'!CL13),ABS(ROUND('Таблица для заполнения'!CL13,0))='Таблица для заполнения'!CL13,FALSE),TRUE)</f>
        <v>1</v>
      </c>
      <c r="IW13" s="36" t="b">
        <f>IF($B13&lt;&gt;"",IF(ISNUMBER('Таблица для заполнения'!CM13),ABS(ROUND('Таблица для заполнения'!CM13,0))='Таблица для заполнения'!CM13,FALSE),TRUE)</f>
        <v>1</v>
      </c>
      <c r="IX13" s="36" t="b">
        <f>IF($B13&lt;&gt;"",IF(ISNUMBER('Таблица для заполнения'!CN13),ABS(ROUND('Таблица для заполнения'!CN13,0))='Таблица для заполнения'!CN13,FALSE),TRUE)</f>
        <v>1</v>
      </c>
      <c r="IY13" s="36" t="b">
        <f>IF($B13&lt;&gt;"",IF(ISNUMBER('Таблица для заполнения'!CO13),ABS(ROUND('Таблица для заполнения'!CO13,0))='Таблица для заполнения'!CO13,FALSE),TRUE)</f>
        <v>1</v>
      </c>
      <c r="IZ13" s="36" t="b">
        <f>IF($B13&lt;&gt;"",IF(ISNUMBER('Таблица для заполнения'!CP13),ABS(ROUND('Таблица для заполнения'!CP13,0))='Таблица для заполнения'!CP13,FALSE),TRUE)</f>
        <v>1</v>
      </c>
      <c r="JA13" s="36" t="b">
        <f>IF($B13&lt;&gt;"",IF(ISNUMBER('Таблица для заполнения'!CQ13),ABS(ROUND('Таблица для заполнения'!CQ13,0))='Таблица для заполнения'!CQ13,FALSE),TRUE)</f>
        <v>1</v>
      </c>
      <c r="JB13" s="36" t="b">
        <f>IF($B13&lt;&gt;"",IF(ISNUMBER('Таблица для заполнения'!CR13),ABS(ROUND('Таблица для заполнения'!CR13,0))='Таблица для заполнения'!CR13,FALSE),TRUE)</f>
        <v>1</v>
      </c>
      <c r="JC13" s="36" t="b">
        <f>IF($B13&lt;&gt;"",IF(ISNUMBER('Таблица для заполнения'!CS13),ABS(ROUND('Таблица для заполнения'!CS13,0))='Таблица для заполнения'!CS13,FALSE),TRUE)</f>
        <v>1</v>
      </c>
      <c r="JD13" s="36" t="b">
        <f>IF($B13&lt;&gt;"",IF(ISNUMBER('Таблица для заполнения'!CT13),ABS(ROUND('Таблица для заполнения'!CT13,0))='Таблица для заполнения'!CT13,FALSE),TRUE)</f>
        <v>1</v>
      </c>
      <c r="JE13" s="36" t="b">
        <f>IF($B13&lt;&gt;"",IF(ISNUMBER('Таблица для заполнения'!CU13),ABS(ROUND('Таблица для заполнения'!CU13,0))='Таблица для заполнения'!CU13,FALSE),TRUE)</f>
        <v>1</v>
      </c>
      <c r="JF13" s="36" t="b">
        <f>IF($B13&lt;&gt;"",IF(ISNUMBER('Таблица для заполнения'!CV13),ABS(ROUND('Таблица для заполнения'!CV13,0))='Таблица для заполнения'!CV13,FALSE),TRUE)</f>
        <v>1</v>
      </c>
      <c r="JG13" s="36" t="b">
        <f>IF($B13&lt;&gt;"",IF(ISNUMBER('Таблица для заполнения'!CW13),ABS(ROUND('Таблица для заполнения'!CW13,0))='Таблица для заполнения'!CW13,FALSE),TRUE)</f>
        <v>1</v>
      </c>
      <c r="JH13" s="36" t="b">
        <f>IF($B13&lt;&gt;"",IF(ISNUMBER('Таблица для заполнения'!CX13),ABS(ROUND('Таблица для заполнения'!CX13,0))='Таблица для заполнения'!CX13,FALSE),TRUE)</f>
        <v>1</v>
      </c>
      <c r="JI13" s="36" t="b">
        <f>IF($B13&lt;&gt;"",IF(ISNUMBER('Таблица для заполнения'!CY13),ABS(ROUND('Таблица для заполнения'!CY13,0))='Таблица для заполнения'!CY13,FALSE),TRUE)</f>
        <v>1</v>
      </c>
      <c r="JJ13" s="36" t="b">
        <f>IF($B13&lt;&gt;"",IF(ISNUMBER('Таблица для заполнения'!CZ13),ABS(ROUND('Таблица для заполнения'!CZ13,0))='Таблица для заполнения'!CZ13,FALSE),TRUE)</f>
        <v>1</v>
      </c>
      <c r="JK13" s="36" t="b">
        <f>IF($B13&lt;&gt;"",IF(ISNUMBER('Таблица для заполнения'!DA13),ABS(ROUND('Таблица для заполнения'!DA13,0))='Таблица для заполнения'!DA13,FALSE),TRUE)</f>
        <v>1</v>
      </c>
      <c r="JL13" s="36" t="b">
        <f>IF($B13&lt;&gt;"",IF(ISNUMBER('Таблица для заполнения'!DB13),ABS(ROUND('Таблица для заполнения'!DB13,0))='Таблица для заполнения'!DB13,FALSE),TRUE)</f>
        <v>1</v>
      </c>
      <c r="JM13" s="36" t="b">
        <f>IF($B13&lt;&gt;"",IF(ISNUMBER('Таблица для заполнения'!DC13),ABS(ROUND('Таблица для заполнения'!DC13,0))='Таблица для заполнения'!DC13,FALSE),TRUE)</f>
        <v>1</v>
      </c>
      <c r="JN13" s="36" t="b">
        <f>IF($B13&lt;&gt;"",IF(ISNUMBER('Таблица для заполнения'!DD13),ABS(ROUND('Таблица для заполнения'!DD13,0))='Таблица для заполнения'!DD13,FALSE),TRUE)</f>
        <v>1</v>
      </c>
      <c r="JO13" s="36" t="b">
        <f>IF($B13&lt;&gt;"",IF(ISNUMBER('Таблица для заполнения'!DE13),ABS(ROUND('Таблица для заполнения'!DE13,0))='Таблица для заполнения'!DE13,FALSE),TRUE)</f>
        <v>1</v>
      </c>
      <c r="JP13" s="36" t="b">
        <f>IF($B13&lt;&gt;"",IF(ISNUMBER('Таблица для заполнения'!DF13),ABS(ROUND('Таблица для заполнения'!DF13,0))='Таблица для заполнения'!DF13,FALSE),TRUE)</f>
        <v>1</v>
      </c>
      <c r="JQ13" s="36" t="b">
        <f>IF($B13&lt;&gt;"",IF(ISNUMBER('Таблица для заполнения'!DG13),ABS(ROUND('Таблица для заполнения'!DG13,0))='Таблица для заполнения'!DG13,FALSE),TRUE)</f>
        <v>1</v>
      </c>
      <c r="JR13" s="36" t="b">
        <f>IF($B13&lt;&gt;"",IF(ISNUMBER('Таблица для заполнения'!DH13),ABS(ROUND('Таблица для заполнения'!DH13,0))='Таблица для заполнения'!DH13,FALSE),TRUE)</f>
        <v>1</v>
      </c>
      <c r="JS13" s="36" t="b">
        <f>IF($B13&lt;&gt;"",IF(ISNUMBER('Таблица для заполнения'!DI13),ABS(ROUND('Таблица для заполнения'!DI13,0))='Таблица для заполнения'!DI13,FALSE),TRUE)</f>
        <v>1</v>
      </c>
      <c r="JT13" s="36" t="b">
        <f>IF($B13&lt;&gt;"",IF(ISNUMBER('Таблица для заполнения'!DJ13),ABS(ROUND('Таблица для заполнения'!DJ13,0))='Таблица для заполнения'!DJ13,FALSE),TRUE)</f>
        <v>1</v>
      </c>
      <c r="JU13" s="36" t="b">
        <f>IF($B13&lt;&gt;"",IF(ISNUMBER('Таблица для заполнения'!DK13),ABS(ROUND('Таблица для заполнения'!DK13,0))='Таблица для заполнения'!DK13,FALSE),TRUE)</f>
        <v>1</v>
      </c>
      <c r="JV13" s="36" t="b">
        <f>IF($B13&lt;&gt;"",IF(ISNUMBER('Таблица для заполнения'!DL13),ABS(ROUND('Таблица для заполнения'!DL13,0))='Таблица для заполнения'!DL13,FALSE),TRUE)</f>
        <v>1</v>
      </c>
      <c r="JW13" s="36" t="b">
        <f>IF($B13&lt;&gt;"",IF(ISNUMBER('Таблица для заполнения'!DM13),ABS(ROUND('Таблица для заполнения'!DM13,0))='Таблица для заполнения'!DM13,FALSE),TRUE)</f>
        <v>1</v>
      </c>
      <c r="JX13" s="36" t="b">
        <f>IF($B13&lt;&gt;"",IF(ISNUMBER('Таблица для заполнения'!DN13),ABS(ROUND('Таблица для заполнения'!DN13,0))='Таблица для заполнения'!DN13,FALSE),TRUE)</f>
        <v>1</v>
      </c>
      <c r="JY13" s="36" t="b">
        <f>IF($B13&lt;&gt;"",IF(ISNUMBER('Таблица для заполнения'!DO13),ABS(ROUND('Таблица для заполнения'!DO13,0))='Таблица для заполнения'!DO13,FALSE),TRUE)</f>
        <v>1</v>
      </c>
      <c r="JZ13" s="36" t="b">
        <f>IF($B13&lt;&gt;"",IF(ISNUMBER('Таблица для заполнения'!DP13),ABS(ROUND('Таблица для заполнения'!DP13,0))='Таблица для заполнения'!DP13,FALSE),TRUE)</f>
        <v>1</v>
      </c>
      <c r="KA13" s="36" t="b">
        <f>IF($B13&lt;&gt;"",IF(ISNUMBER('Таблица для заполнения'!DQ13),ABS(ROUND('Таблица для заполнения'!DQ13,0))='Таблица для заполнения'!DQ13,FALSE),TRUE)</f>
        <v>1</v>
      </c>
      <c r="KB13" s="36" t="b">
        <f>IF($B13&lt;&gt;"",IF(ISNUMBER('Таблица для заполнения'!DR13),ABS(ROUND('Таблица для заполнения'!DR13,0))='Таблица для заполнения'!DR13,FALSE),TRUE)</f>
        <v>1</v>
      </c>
      <c r="KC13" s="36" t="b">
        <f>IF($B13&lt;&gt;"",IF(ISNUMBER('Таблица для заполнения'!DS13),ABS(ROUND('Таблица для заполнения'!DS13,0))='Таблица для заполнения'!DS13,FALSE),TRUE)</f>
        <v>1</v>
      </c>
      <c r="KD13" s="36" t="b">
        <f>IF($B13&lt;&gt;"",IF(ISNUMBER('Таблица для заполнения'!DT13),ABS(ROUND('Таблица для заполнения'!DT13,0))='Таблица для заполнения'!DT13,FALSE),TRUE)</f>
        <v>1</v>
      </c>
      <c r="KE13" s="36" t="b">
        <f>IF($B13&lt;&gt;"",IF(ISNUMBER('Таблица для заполнения'!DU13),ABS(ROUND('Таблица для заполнения'!DU13,0))='Таблица для заполнения'!DU13,FALSE),TRUE)</f>
        <v>1</v>
      </c>
      <c r="KF13" s="36" t="b">
        <f>IF($B13&lt;&gt;"",IF(ISNUMBER('Таблица для заполнения'!DV13),ABS(ROUND('Таблица для заполнения'!DV13,0))='Таблица для заполнения'!DV13,FALSE),TRUE)</f>
        <v>1</v>
      </c>
      <c r="KG13" s="36" t="b">
        <f>IF($B13&lt;&gt;"",IF(ISNUMBER('Таблица для заполнения'!DW13),ABS(ROUND('Таблица для заполнения'!DW13,0))='Таблица для заполнения'!DW13,FALSE),TRUE)</f>
        <v>1</v>
      </c>
      <c r="KH13" s="36" t="b">
        <f>IF($B13&lt;&gt;"",IF(ISNUMBER('Таблица для заполнения'!DX13),ABS(ROUND('Таблица для заполнения'!DX13,0))='Таблица для заполнения'!DX13,FALSE),TRUE)</f>
        <v>1</v>
      </c>
      <c r="KI13" s="36" t="b">
        <f>IF($B13&lt;&gt;"",IF(ISNUMBER('Таблица для заполнения'!DY13),ABS(ROUND('Таблица для заполнения'!DY13,0))='Таблица для заполнения'!DY13,FALSE),TRUE)</f>
        <v>1</v>
      </c>
      <c r="KJ13" s="36" t="b">
        <f>IF($B13&lt;&gt;"",IF(ISNUMBER('Таблица для заполнения'!DZ13),ABS(ROUND('Таблица для заполнения'!DZ13,0))='Таблица для заполнения'!DZ13,FALSE),TRUE)</f>
        <v>1</v>
      </c>
      <c r="KK13" s="36" t="b">
        <f>IF($B13&lt;&gt;"",IF(ISNUMBER('Таблица для заполнения'!EA13),ABS(ROUND('Таблица для заполнения'!EA13,0))='Таблица для заполнения'!EA13,FALSE),TRUE)</f>
        <v>1</v>
      </c>
      <c r="KL13" s="36" t="b">
        <f>IF($B13&lt;&gt;"",IF(ISNUMBER('Таблица для заполнения'!EB13),ABS(ROUND('Таблица для заполнения'!EB13,0))='Таблица для заполнения'!EB13,FALSE),TRUE)</f>
        <v>1</v>
      </c>
      <c r="KM13" s="36" t="b">
        <f>IF($B13&lt;&gt;"",IF(ISNUMBER('Таблица для заполнения'!EC13),ABS(ROUND('Таблица для заполнения'!EC13,0))='Таблица для заполнения'!EC13,FALSE),TRUE)</f>
        <v>1</v>
      </c>
      <c r="KN13" s="36" t="b">
        <f>IF($B13&lt;&gt;"",IF(ISNUMBER('Таблица для заполнения'!ED13),ABS(ROUND('Таблица для заполнения'!ED13,0))='Таблица для заполнения'!ED13,FALSE),TRUE)</f>
        <v>1</v>
      </c>
      <c r="KO13" s="36" t="b">
        <f>IF($B13&lt;&gt;"",IF(ISNUMBER('Таблица для заполнения'!EE13),ABS(ROUND('Таблица для заполнения'!EE13,0))='Таблица для заполнения'!EE13,FALSE),TRUE)</f>
        <v>1</v>
      </c>
      <c r="KP13" s="36" t="b">
        <f>IF($B13&lt;&gt;"",IF(ISNUMBER('Таблица для заполнения'!EF13),ABS(ROUND('Таблица для заполнения'!EF13,0))='Таблица для заполнения'!EF13,FALSE),TRUE)</f>
        <v>1</v>
      </c>
      <c r="KQ13" s="36" t="b">
        <f>IF($B13&lt;&gt;"",IF(ISNUMBER('Таблица для заполнения'!EG13),ABS(ROUND('Таблица для заполнения'!EG13,0))='Таблица для заполнения'!EG13,FALSE),TRUE)</f>
        <v>1</v>
      </c>
      <c r="KR13" s="36" t="b">
        <f>IF($B13&lt;&gt;"",IF(ISNUMBER('Таблица для заполнения'!EH13),ABS(ROUND('Таблица для заполнения'!EH13,0))='Таблица для заполнения'!EH13,FALSE),TRUE)</f>
        <v>1</v>
      </c>
      <c r="KS13" s="36" t="b">
        <f>IF($B13&lt;&gt;"",IF(ISNUMBER('Таблица для заполнения'!EI13),ABS(ROUND('Таблица для заполнения'!EI13,0))='Таблица для заполнения'!EI13,FALSE),TRUE)</f>
        <v>1</v>
      </c>
      <c r="KT13" s="36" t="b">
        <f>IF($B13&lt;&gt;"",IF(ISNUMBER('Таблица для заполнения'!EJ13),ABS(ROUND('Таблица для заполнения'!EJ13,0))='Таблица для заполнения'!EJ13,FALSE),TRUE)</f>
        <v>1</v>
      </c>
      <c r="KU13" s="36" t="b">
        <f>IF($B13&lt;&gt;"",IF(ISNUMBER('Таблица для заполнения'!EK13),ABS(ROUND('Таблица для заполнения'!EK13,0))='Таблица для заполнения'!EK13,FALSE),TRUE)</f>
        <v>1</v>
      </c>
      <c r="KV13" s="36" t="b">
        <f>IF($B13&lt;&gt;"",IF(ISNUMBER('Таблица для заполнения'!EL13),ABS(ROUND('Таблица для заполнения'!EL13,0))='Таблица для заполнения'!EL13,FALSE),TRUE)</f>
        <v>1</v>
      </c>
      <c r="KW13" s="36" t="b">
        <f>IF($B13&lt;&gt;"",IF(ISNUMBER('Таблица для заполнения'!EM13),ABS(ROUND('Таблица для заполнения'!EM13,0))='Таблица для заполнения'!EM13,FALSE),TRUE)</f>
        <v>1</v>
      </c>
      <c r="KX13" s="36" t="b">
        <f>IF($B13&lt;&gt;"",IF(ISNUMBER('Таблица для заполнения'!EN13),ABS(ROUND('Таблица для заполнения'!EN13,0))='Таблица для заполнения'!EN13,FALSE),TRUE)</f>
        <v>1</v>
      </c>
      <c r="KY13" s="36" t="b">
        <f>IF($B13&lt;&gt;"",IF(ISNUMBER('Таблица для заполнения'!EO13),ABS(ROUND('Таблица для заполнения'!EO13,0))='Таблица для заполнения'!EO13,FALSE),TRUE)</f>
        <v>1</v>
      </c>
      <c r="KZ13" s="36" t="b">
        <f>IF($B13&lt;&gt;"",IF(ISNUMBER('Таблица для заполнения'!EP13),ABS(ROUND('Таблица для заполнения'!EP13,0))='Таблица для заполнения'!EP13,FALSE),TRUE)</f>
        <v>1</v>
      </c>
      <c r="LA13" s="36" t="b">
        <f>IF($B13&lt;&gt;"",IF(ISNUMBER('Таблица для заполнения'!EQ13),ABS(ROUND('Таблица для заполнения'!EQ13,0))='Таблица для заполнения'!EQ13,FALSE),TRUE)</f>
        <v>1</v>
      </c>
      <c r="LB13" s="36" t="b">
        <f>IF($B13&lt;&gt;"",IF(ISNUMBER('Таблица для заполнения'!ER13),ABS(ROUND('Таблица для заполнения'!ER13,0))='Таблица для заполнения'!ER13,FALSE),TRUE)</f>
        <v>1</v>
      </c>
      <c r="LC13" s="36" t="b">
        <f>IF($B13&lt;&gt;"",IF(ISNUMBER('Таблица для заполнения'!ES13),ABS(ROUND('Таблица для заполнения'!ES13,0))='Таблица для заполнения'!ES13,FALSE),TRUE)</f>
        <v>1</v>
      </c>
      <c r="LD13" s="36" t="b">
        <f>IF($B13&lt;&gt;"",IF(ISNUMBER('Таблица для заполнения'!ET13),ABS(ROUND('Таблица для заполнения'!ET13,0))='Таблица для заполнения'!ET13,FALSE),TRUE)</f>
        <v>1</v>
      </c>
      <c r="LE13" s="36" t="b">
        <f>IF($B13&lt;&gt;"",IF(ISNUMBER('Таблица для заполнения'!EU13),ABS(ROUND('Таблица для заполнения'!EU13,0))='Таблица для заполнения'!EU13,FALSE),TRUE)</f>
        <v>1</v>
      </c>
      <c r="LF13" s="36" t="b">
        <f>IF($B13&lt;&gt;"",IF(ISNUMBER('Таблица для заполнения'!EV13),ABS(ROUND('Таблица для заполнения'!EV13,0))='Таблица для заполнения'!EV13,FALSE),TRUE)</f>
        <v>1</v>
      </c>
      <c r="LG13" s="36" t="b">
        <f>IF($B13&lt;&gt;"",IF(ISNUMBER('Таблица для заполнения'!EW13),ABS(ROUND('Таблица для заполнения'!EW13,0))='Таблица для заполнения'!EW13,FALSE),TRUE)</f>
        <v>1</v>
      </c>
      <c r="LH13" s="36" t="b">
        <f>IF($B13&lt;&gt;"",IF(ISNUMBER('Таблица для заполнения'!EX13),ABS(ROUND('Таблица для заполнения'!EX13,0))='Таблица для заполнения'!EX13,FALSE),TRUE)</f>
        <v>1</v>
      </c>
      <c r="LI13" s="36" t="b">
        <f>IF($B13&lt;&gt;"",IF(ISNUMBER('Таблица для заполнения'!EY13),ABS(ROUND('Таблица для заполнения'!EY13,0))='Таблица для заполнения'!EY13,FALSE),TRUE)</f>
        <v>1</v>
      </c>
      <c r="LJ13" s="36" t="b">
        <f>IF($B13&lt;&gt;"",IF(ISNUMBER('Таблица для заполнения'!EZ13),ABS(ROUND('Таблица для заполнения'!EZ13,0))='Таблица для заполнения'!EZ13,FALSE),TRUE)</f>
        <v>1</v>
      </c>
      <c r="LK13" s="36" t="b">
        <f>IF($B13&lt;&gt;"",IF(ISNUMBER('Таблица для заполнения'!FA13),ABS(ROUND('Таблица для заполнения'!FA13,0))='Таблица для заполнения'!FA13,FALSE),TRUE)</f>
        <v>1</v>
      </c>
      <c r="LL13" s="36" t="b">
        <f>IF($B13&lt;&gt;"",IF(ISNUMBER('Таблица для заполнения'!FB13),ABS(ROUND('Таблица для заполнения'!FB13,0))='Таблица для заполнения'!FB13,FALSE),TRUE)</f>
        <v>1</v>
      </c>
      <c r="LM13" s="36" t="b">
        <f>IF($B13&lt;&gt;"",IF(ISNUMBER('Таблица для заполнения'!FC13),ABS(ROUND('Таблица для заполнения'!FC13,0))='Таблица для заполнения'!FC13,FALSE),TRUE)</f>
        <v>1</v>
      </c>
      <c r="LN13" s="36" t="b">
        <f>IF($B13&lt;&gt;"",IF(ISNUMBER('Таблица для заполнения'!FD13),ABS(ROUND('Таблица для заполнения'!FD13,0))='Таблица для заполнения'!FD13,FALSE),TRUE)</f>
        <v>1</v>
      </c>
      <c r="LO13" s="36" t="b">
        <f>IF($B13&lt;&gt;"",IF(ISNUMBER('Таблица для заполнения'!FE13),ABS(ROUND('Таблица для заполнения'!FE13,0))='Таблица для заполнения'!FE13,FALSE),TRUE)</f>
        <v>1</v>
      </c>
      <c r="LP13" s="36" t="b">
        <f>IF($B13&lt;&gt;"",IF(ISNUMBER('Таблица для заполнения'!FF13),ABS(ROUND('Таблица для заполнения'!FF13,0))='Таблица для заполнения'!FF13,FALSE),TRUE)</f>
        <v>1</v>
      </c>
      <c r="LQ13" s="36" t="b">
        <f>IF($B13&lt;&gt;"",IF(ISNUMBER('Таблица для заполнения'!FG13),ABS(ROUND('Таблица для заполнения'!FG13,0))='Таблица для заполнения'!FG13,FALSE),TRUE)</f>
        <v>1</v>
      </c>
      <c r="LR13" s="36" t="b">
        <f>IF($B13&lt;&gt;"",IF(ISNUMBER('Таблица для заполнения'!FH13),ABS(ROUND('Таблица для заполнения'!FH13,0))='Таблица для заполнения'!FH13,FALSE),TRUE)</f>
        <v>1</v>
      </c>
      <c r="LS13" s="36" t="b">
        <f>IF($B13&lt;&gt;"",IF(ISNUMBER('Таблица для заполнения'!FI13),ABS(ROUND('Таблица для заполнения'!FI13,0))='Таблица для заполнения'!FI13,FALSE),TRUE)</f>
        <v>1</v>
      </c>
      <c r="LT13" s="36" t="b">
        <f>IF($B13&lt;&gt;"",IF(ISNUMBER('Таблица для заполнения'!FJ13),ABS(ROUND('Таблица для заполнения'!FJ13,0))='Таблица для заполнения'!FJ13,FALSE),TRUE)</f>
        <v>1</v>
      </c>
      <c r="LU13" s="36" t="b">
        <f>IF($B13&lt;&gt;"",IF(ISNUMBER('Таблица для заполнения'!FK13),ABS(ROUND('Таблица для заполнения'!FK13,0))='Таблица для заполнения'!FK13,FALSE),TRUE)</f>
        <v>1</v>
      </c>
      <c r="LV13" s="36" t="b">
        <f>IF($B13&lt;&gt;"",IF(ISNUMBER('Таблица для заполнения'!FL13),ABS(ROUND('Таблица для заполнения'!FL13,0))='Таблица для заполнения'!FL13,FALSE),TRUE)</f>
        <v>1</v>
      </c>
      <c r="LW13" s="36" t="b">
        <f>IF($B13&lt;&gt;"",IF(ISNUMBER('Таблица для заполнения'!FM13),ABS(ROUND('Таблица для заполнения'!FM13,0))='Таблица для заполнения'!FM13,FALSE),TRUE)</f>
        <v>1</v>
      </c>
      <c r="LX13" s="36" t="b">
        <f>IF($B13&lt;&gt;"",IF(ISNUMBER('Таблица для заполнения'!FN13),ABS(ROUND('Таблица для заполнения'!FN13,0))='Таблица для заполнения'!FN13,FALSE),TRUE)</f>
        <v>1</v>
      </c>
      <c r="LY13" s="36" t="b">
        <f>IF($B13&lt;&gt;"",IF(ISNUMBER('Таблица для заполнения'!FO13),ABS(ROUND('Таблица для заполнения'!FO13,0))='Таблица для заполнения'!FO13,FALSE),TRUE)</f>
        <v>1</v>
      </c>
      <c r="LZ13" s="36" t="b">
        <f>IF($B13&lt;&gt;"",IF(ISNUMBER('Таблица для заполнения'!FP13),ABS(ROUND('Таблица для заполнения'!FP13,0))='Таблица для заполнения'!FP13,FALSE),TRUE)</f>
        <v>1</v>
      </c>
      <c r="MA13" s="36" t="b">
        <f>IF($B13&lt;&gt;"",IF(ISNUMBER('Таблица для заполнения'!FQ13),ABS(ROUND('Таблица для заполнения'!FQ13,0))='Таблица для заполнения'!FQ13,FALSE),TRUE)</f>
        <v>1</v>
      </c>
      <c r="MB13" s="36" t="b">
        <f>IF($B13&lt;&gt;"",IF(ISNUMBER('Таблица для заполнения'!FR13),ABS(ROUND('Таблица для заполнения'!FR13,0))='Таблица для заполнения'!FR13,FALSE),TRUE)</f>
        <v>1</v>
      </c>
      <c r="MC13" s="36" t="b">
        <f>IF($B13&lt;&gt;"",IF(ISNUMBER('Таблица для заполнения'!FS13),ABS(ROUND('Таблица для заполнения'!FS13,0))='Таблица для заполнения'!FS13,FALSE),TRUE)</f>
        <v>1</v>
      </c>
      <c r="MD13" s="36" t="b">
        <f>IF($B13&lt;&gt;"",IF(ISNUMBER('Таблица для заполнения'!FT13),ABS(ROUND('Таблица для заполнения'!FT13,0))='Таблица для заполнения'!FT13,FALSE),TRUE)</f>
        <v>1</v>
      </c>
      <c r="ME13" s="36" t="b">
        <f>IF($B13&lt;&gt;"",IF(ISNUMBER('Таблица для заполнения'!FU13),ABS(ROUND('Таблица для заполнения'!FU13,0))='Таблица для заполнения'!FU13,FALSE),TRUE)</f>
        <v>1</v>
      </c>
      <c r="MF13" s="36" t="b">
        <f>IF($B13&lt;&gt;"",IF(ISNUMBER('Таблица для заполнения'!FV13),ABS(ROUND('Таблица для заполнения'!FV13,0))='Таблица для заполнения'!FV13,FALSE),TRUE)</f>
        <v>1</v>
      </c>
      <c r="MG13" s="36" t="b">
        <f>IF($B13&lt;&gt;"",IF(ISNUMBER('Таблица для заполнения'!FW13),ABS(ROUND('Таблица для заполнения'!FW13,0))='Таблица для заполнения'!FW13,FALSE),TRUE)</f>
        <v>1</v>
      </c>
      <c r="MH13" s="36" t="b">
        <f>IF($B13&lt;&gt;"",IF(ISNUMBER('Таблица для заполнения'!FX13),ABS(ROUND('Таблица для заполнения'!FX13,0))='Таблица для заполнения'!FX13,FALSE),TRUE)</f>
        <v>1</v>
      </c>
      <c r="MI13" s="36" t="b">
        <f>IF($B13&lt;&gt;"",IF(ISNUMBER('Таблица для заполнения'!FY13),ABS(ROUND('Таблица для заполнения'!FY13,0))='Таблица для заполнения'!FY13,FALSE),TRUE)</f>
        <v>1</v>
      </c>
      <c r="MJ13" s="36" t="b">
        <f>IF($B13&lt;&gt;"",IF(ISNUMBER('Таблица для заполнения'!FZ13),ABS(ROUND('Таблица для заполнения'!FZ13,0))='Таблица для заполнения'!FZ13,FALSE),TRUE)</f>
        <v>1</v>
      </c>
      <c r="MK13" s="36" t="b">
        <f>IF($B13&lt;&gt;"",IF(ISNUMBER('Таблица для заполнения'!GA13),ABS(ROUND('Таблица для заполнения'!GA13,0))='Таблица для заполнения'!GA13,FALSE),TRUE)</f>
        <v>1</v>
      </c>
      <c r="ML13" s="36" t="b">
        <f>IF($B13&lt;&gt;"",IF(ISNUMBER('Таблица для заполнения'!GB13),ABS(ROUND('Таблица для заполнения'!GB13,0))='Таблица для заполнения'!GB13,FALSE),TRUE)</f>
        <v>1</v>
      </c>
      <c r="MM13" s="36" t="b">
        <f>IF($B13&lt;&gt;"",IF(ISNUMBER('Таблица для заполнения'!GC13),ABS(ROUND('Таблица для заполнения'!GC13,0))='Таблица для заполнения'!GC13,FALSE),TRUE)</f>
        <v>1</v>
      </c>
      <c r="MN13" s="36" t="b">
        <f>IF($B13&lt;&gt;"",IF(ISNUMBER('Таблица для заполнения'!GD13),ABS(ROUND('Таблица для заполнения'!GD13,0))='Таблица для заполнения'!GD13,FALSE),TRUE)</f>
        <v>1</v>
      </c>
      <c r="MO13" s="36" t="b">
        <f>IF($B13&lt;&gt;"",IF(ISNUMBER('Таблица для заполнения'!GE13),ABS(ROUND('Таблица для заполнения'!GE13,0))='Таблица для заполнения'!GE13,FALSE),TRUE)</f>
        <v>1</v>
      </c>
      <c r="MP13" s="36" t="b">
        <f>IF($B13&lt;&gt;"",IF(ISNUMBER('Таблица для заполнения'!GF13),ABS(ROUND('Таблица для заполнения'!GF13,1))='Таблица для заполнения'!GF13,FALSE),TRUE)</f>
        <v>1</v>
      </c>
      <c r="MQ13" s="36" t="b">
        <f>IF($B13&lt;&gt;"",IF(ISNUMBER('Таблица для заполнения'!GG13),ABS(ROUND('Таблица для заполнения'!GG13,1))='Таблица для заполнения'!GG13,FALSE),TRUE)</f>
        <v>1</v>
      </c>
      <c r="MR13" s="36" t="b">
        <f>IF($B13&lt;&gt;"",IF(ISNUMBER('Таблица для заполнения'!GH13),ABS(ROUND('Таблица для заполнения'!GH13,1))='Таблица для заполнения'!GH13,FALSE),TRUE)</f>
        <v>1</v>
      </c>
      <c r="MS13" s="36" t="b">
        <f>IF($B13&lt;&gt;"",IF(ISNUMBER('Таблица для заполнения'!GI13),ABS(ROUND('Таблица для заполнения'!GI13,1))='Таблица для заполнения'!GI13,FALSE),TRUE)</f>
        <v>1</v>
      </c>
      <c r="MT13" s="36" t="b">
        <f>IF($B13&lt;&gt;"",IF(ISNUMBER('Таблица для заполнения'!GJ13),ABS(ROUND('Таблица для заполнения'!GJ13,1))='Таблица для заполнения'!GJ13,FALSE),TRUE)</f>
        <v>1</v>
      </c>
      <c r="MU13" s="36" t="b">
        <f>IF($B13&lt;&gt;"",IF(ISNUMBER('Таблица для заполнения'!GK13),ABS(ROUND('Таблица для заполнения'!GK13,1))='Таблица для заполнения'!GK13,FALSE),TRUE)</f>
        <v>1</v>
      </c>
      <c r="MV13" s="36" t="b">
        <f>IF($B13&lt;&gt;"",IF(ISNUMBER('Таблица для заполнения'!GL13),ABS(ROUND('Таблица для заполнения'!GL13,1))='Таблица для заполнения'!GL13,FALSE),TRUE)</f>
        <v>1</v>
      </c>
      <c r="MW13" s="36" t="b">
        <f>IF($B13&lt;&gt;"",IF(ISNUMBER('Таблица для заполнения'!GM13),ABS(ROUND('Таблица для заполнения'!GM13,1))='Таблица для заполнения'!GM13,FALSE),TRUE)</f>
        <v>1</v>
      </c>
      <c r="MX13" s="36" t="b">
        <f>IF($B13&lt;&gt;"",IF(ISNUMBER('Таблица для заполнения'!GN13),ABS(ROUND('Таблица для заполнения'!GN13,1))='Таблица для заполнения'!GN13,FALSE),TRUE)</f>
        <v>1</v>
      </c>
      <c r="MY13" s="36" t="b">
        <f>IF($B13&lt;&gt;"",IF(ISNUMBER('Таблица для заполнения'!GO13),ABS(ROUND('Таблица для заполнения'!GO13,1))='Таблица для заполнения'!GO13,FALSE),TRUE)</f>
        <v>1</v>
      </c>
      <c r="MZ13" s="36" t="b">
        <f>IF($B13&lt;&gt;"",IF(ISNUMBER('Таблица для заполнения'!GP13),ABS(ROUND('Таблица для заполнения'!GP13,1))='Таблица для заполнения'!GP13,FALSE),TRUE)</f>
        <v>1</v>
      </c>
      <c r="NA13" s="36" t="b">
        <f>IF($B13&lt;&gt;"",IF(ISNUMBER('Таблица для заполнения'!GQ13),ABS(ROUND('Таблица для заполнения'!GQ13,1))='Таблица для заполнения'!GQ13,FALSE),TRUE)</f>
        <v>1</v>
      </c>
      <c r="NB13" s="36" t="b">
        <f>IF($B13&lt;&gt;"",IF(ISNUMBER('Таблица для заполнения'!GR13),ABS(ROUND('Таблица для заполнения'!GR13,1))='Таблица для заполнения'!GR13,FALSE),TRUE)</f>
        <v>1</v>
      </c>
      <c r="NC13" s="36" t="b">
        <f>IF($B13&lt;&gt;"",IF(ISNUMBER('Таблица для заполнения'!GS13),ABS(ROUND('Таблица для заполнения'!GS13,1))='Таблица для заполнения'!GS13,FALSE),TRUE)</f>
        <v>1</v>
      </c>
      <c r="ND13" s="36" t="b">
        <f>IF($B13&lt;&gt;"",IF(ISNUMBER('Таблица для заполнения'!GT13),ABS(ROUND('Таблица для заполнения'!GT13,1))='Таблица для заполнения'!GT13,FALSE),TRUE)</f>
        <v>1</v>
      </c>
      <c r="NE13" s="36" t="b">
        <f>IF($B13&lt;&gt;"",IF(ISNUMBER('Таблица для заполнения'!GU13),ABS(ROUND('Таблица для заполнения'!GU13,1))='Таблица для заполнения'!GU13,FALSE),TRUE)</f>
        <v>1</v>
      </c>
      <c r="NF13" s="36" t="b">
        <f>IF($B13&lt;&gt;"",IF(ISNUMBER('Таблица для заполнения'!GV13),ABS(ROUND('Таблица для заполнения'!GV13,1))='Таблица для заполнения'!GV13,FALSE),TRUE)</f>
        <v>1</v>
      </c>
      <c r="NG13" s="36" t="b">
        <f>IF($B13&lt;&gt;"",IF(ISNUMBER('Таблица для заполнения'!GW13),ABS(ROUND('Таблица для заполнения'!GW13,1))='Таблица для заполнения'!GW13,FALSE),TRUE)</f>
        <v>1</v>
      </c>
      <c r="NH13" s="36" t="b">
        <f>IF($B13&lt;&gt;"",IF(ISNUMBER('Таблица для заполнения'!GX13),ABS(ROUND('Таблица для заполнения'!GX13,1))='Таблица для заполнения'!GX13,FALSE),TRUE)</f>
        <v>1</v>
      </c>
      <c r="NI13" s="38" t="b">
        <f>IF($B13&lt;&gt;"",IF(ISNUMBER('Таблица для заполнения'!GY13),ABS(ROUND('Таблица для заполнения'!GY13,1))='Таблица для заполнения'!GY13,FALSE),TRUE)</f>
        <v>1</v>
      </c>
    </row>
    <row r="14" spans="1:373" ht="44.25" customHeight="1" thickBot="1" x14ac:dyDescent="0.3">
      <c r="A14" s="116">
        <v>7</v>
      </c>
      <c r="B14" s="17" t="str">
        <f>IF('Таблица для заполнения'!B14=0,"",'Таблица для заполнения'!B14)</f>
        <v/>
      </c>
      <c r="C14" s="35" t="b">
        <f t="shared" si="0"/>
        <v>1</v>
      </c>
      <c r="D14" s="35" t="b">
        <f>'Таблица для заполнения'!F14&lt;='Таблица для заполнения'!E14</f>
        <v>1</v>
      </c>
      <c r="E14" s="119" t="b">
        <f>'Таблица для заполнения'!G14&lt;='Таблица для заполнения'!E14</f>
        <v>1</v>
      </c>
      <c r="F14" s="36" t="b">
        <f>'Таблица для заполнения'!H14&lt;='Таблица для заполнения'!E14</f>
        <v>1</v>
      </c>
      <c r="G14" s="36" t="b">
        <f>'Таблица для заполнения'!I14&lt;='Таблица для заполнения'!E14</f>
        <v>1</v>
      </c>
      <c r="H14" s="36" t="b">
        <f>'Таблица для заполнения'!E14&gt;='Таблица для заполнения'!J14+'Таблица для заполнения'!K14</f>
        <v>1</v>
      </c>
      <c r="I14" s="36" t="b">
        <f>'Таблица для заполнения'!E14='Таблица для заполнения'!L14+'Таблица для заполнения'!M14+'Таблица для заполнения'!N14</f>
        <v>1</v>
      </c>
      <c r="J14" s="36" t="b">
        <f>'Таблица для заполнения'!M14&lt;='Таблица для заполнения'!R14</f>
        <v>1</v>
      </c>
      <c r="K14" s="36" t="b">
        <f>'Таблица для заполнения'!O14&gt;='Таблица для заполнения'!E14</f>
        <v>1</v>
      </c>
      <c r="L14" s="36" t="b">
        <f>'Таблица для заполнения'!O14&gt;='Таблица для заполнения'!P14+'Таблица для заполнения'!Q14</f>
        <v>1</v>
      </c>
      <c r="M14" s="36" t="b">
        <f>'Таблица для заполнения'!R14&lt;='Таблица для заполнения'!O14</f>
        <v>1</v>
      </c>
      <c r="N14" s="36" t="b">
        <f>'Таблица для заполнения'!O14&gt;='Таблица для заполнения'!S14+'Таблица для заполнения'!U14</f>
        <v>1</v>
      </c>
      <c r="O14" s="36" t="b">
        <f>OR(AND('Таблица для заполнения'!S14&gt;0,'Таблица для заполнения'!T14&gt;0),AND('Таблица для заполнения'!S14=0,'Таблица для заполнения'!T14=0))</f>
        <v>1</v>
      </c>
      <c r="P14" s="36" t="b">
        <f>OR(AND('Таблица для заполнения'!U14&gt;0,'Таблица для заполнения'!V14&gt;0),AND('Таблица для заполнения'!U14=0,'Таблица для заполнения'!V14=0))</f>
        <v>1</v>
      </c>
      <c r="Q14" s="36" t="b">
        <f>'Таблица для заполнения'!W14&lt;='Таблица для заполнения'!U14</f>
        <v>1</v>
      </c>
      <c r="R14" s="36" t="b">
        <f>'Таблица для заполнения'!V14&gt;='Таблица для заполнения'!X14+'Таблица для заполнения'!Y14</f>
        <v>1</v>
      </c>
      <c r="S14" s="36" t="b">
        <f>'Таблица для заполнения'!AB14&lt;='Таблица для заполнения'!AA14</f>
        <v>1</v>
      </c>
      <c r="T14" s="36" t="b">
        <f>'Таблица для заполнения'!AD14&lt;='Таблица для заполнения'!AC14</f>
        <v>1</v>
      </c>
      <c r="U14" s="36" t="b">
        <f>OR('Таблица для заполнения'!AA14=0,'Таблица для заполнения'!AA14=1)</f>
        <v>1</v>
      </c>
      <c r="V14" s="36" t="b">
        <f>OR('Таблица для заполнения'!AB14=0,'Таблица для заполнения'!AB14=1)</f>
        <v>1</v>
      </c>
      <c r="W14" s="36" t="b">
        <f>OR('Таблица для заполнения'!AC14=0,'Таблица для заполнения'!AC14=1)</f>
        <v>1</v>
      </c>
      <c r="X14" s="36" t="b">
        <f>OR('Таблица для заполнения'!AD14=0,'Таблица для заполнения'!AD14=1)</f>
        <v>1</v>
      </c>
      <c r="Y14" s="36" t="b">
        <f>'Таблица для заполнения'!AG14&lt;='Таблица для заполнения'!AF14</f>
        <v>1</v>
      </c>
      <c r="Z14" s="36" t="b">
        <f>'Таблица для заполнения'!AI14&lt;='Таблица для заполнения'!AH14</f>
        <v>1</v>
      </c>
      <c r="AA14" s="36" t="b">
        <f>'Таблица для заполнения'!AJ14='Таблица для заполнения'!AM14+'Таблица для заполнения'!AO14</f>
        <v>1</v>
      </c>
      <c r="AB14" s="36" t="b">
        <f>'Таблица для заполнения'!AJ14&gt;='Таблица для заполнения'!AK14+'Таблица для заполнения'!AL14</f>
        <v>1</v>
      </c>
      <c r="AC14" s="36" t="b">
        <f>'Таблица для заполнения'!AN14&lt;='Таблица для заполнения'!AJ14</f>
        <v>1</v>
      </c>
      <c r="AD14" s="36" t="b">
        <f>OR(AND('Таблица для заполнения'!AO14='Таблица для заполнения'!AJ14,AND('Таблица для заполнения'!AK14='Таблица для заполнения'!AP14,'Таблица для заполнения'!AL14='Таблица для заполнения'!AQ14)),'Таблица для заполнения'!AO14&lt;'Таблица для заполнения'!AJ14)</f>
        <v>1</v>
      </c>
      <c r="AE14" s="36" t="b">
        <f>OR(AND('Таблица для заполнения'!AJ14='Таблица для заполнения'!AO14,'Таблица для заполнения'!CM14='Таблица для заполнения'!CR14),AND('Таблица для заполнения'!AJ14&gt;'Таблица для заполнения'!AO14,'Таблица для заполнения'!CM14&gt;'Таблица для заполнения'!CR14))</f>
        <v>1</v>
      </c>
      <c r="AF14" s="36" t="b">
        <f>OR(AND('Таблица для заполнения'!AO14='Таблица для заполнения'!AR14,'Таблица для заполнения'!CR14='Таблица для заполнения'!CU14),AND('Таблица для заполнения'!AO14&gt;'Таблица для заполнения'!AR14,'Таблица для заполнения'!CR14&gt;'Таблица для заполнения'!CU14))</f>
        <v>1</v>
      </c>
      <c r="AG14" s="36" t="b">
        <f>'Таблица для заполнения'!AP14&lt;='Таблица для заполнения'!AK14</f>
        <v>1</v>
      </c>
      <c r="AH14" s="36" t="b">
        <f>'Таблица для заполнения'!AO14&gt;='Таблица для заполнения'!AP14+'Таблица для заполнения'!AQ14</f>
        <v>1</v>
      </c>
      <c r="AI14" s="36" t="b">
        <f>'Таблица для заполнения'!AM14&gt;=('Таблица для заполнения'!AK14+'Таблица для заполнения'!AL14)-('Таблица для заполнения'!AP14+'Таблица для заполнения'!AQ14)</f>
        <v>1</v>
      </c>
      <c r="AJ14" s="36" t="b">
        <f>'Таблица для заполнения'!AQ14&lt;='Таблица для заполнения'!AL14</f>
        <v>1</v>
      </c>
      <c r="AK14" s="36" t="b">
        <f>'Таблица для заполнения'!AO14&gt;='Таблица для заполнения'!AR14+'Таблица для заполнения'!AV14+'Таблица для заполнения'!AW14</f>
        <v>1</v>
      </c>
      <c r="AL14" s="36" t="b">
        <f>OR(AND('Таблица для заполнения'!AR14='Таблица для заполнения'!AO14,AND('Таблица для заполнения'!AP14='Таблица для заполнения'!AS14,'Таблица для заполнения'!AQ14='Таблица для заполнения'!AT14)),'Таблица для заполнения'!AR14&lt;'Таблица для заполнения'!AO14)</f>
        <v>1</v>
      </c>
      <c r="AM14" s="36" t="b">
        <f>'Таблица для заполнения'!AS14&lt;='Таблица для заполнения'!AP14</f>
        <v>1</v>
      </c>
      <c r="AN14" s="36" t="b">
        <f>'Таблица для заполнения'!AR14&gt;='Таблица для заполнения'!AS14+'Таблица для заполнения'!AT14</f>
        <v>1</v>
      </c>
      <c r="AO14" s="36" t="b">
        <f>('Таблица для заполнения'!AO14-'Таблица для заполнения'!AR14)&gt;=('Таблица для заполнения'!AP14+'Таблица для заполнения'!AQ14)-('Таблица для заполнения'!AS14+'Таблица для заполнения'!AT14)</f>
        <v>1</v>
      </c>
      <c r="AP14" s="36" t="b">
        <f>'Таблица для заполнения'!AT14&lt;='Таблица для заполнения'!AQ14</f>
        <v>1</v>
      </c>
      <c r="AQ14" s="36" t="b">
        <f>'Таблица для заполнения'!AU14&lt;='Таблица для заполнения'!AR14</f>
        <v>1</v>
      </c>
      <c r="AR14" s="36" t="b">
        <f>'Таблица для заполнения'!AR14='Таблица для заполнения'!AX14+'Таблица для заполнения'!BF14+'Таблица для заполнения'!BK14+'Таблица для заполнения'!BV14+'Таблица для заполнения'!CA14+'Таблица для заполнения'!CB14+'Таблица для заполнения'!CC14+'Таблица для заполнения'!CD14+'Таблица для заполнения'!CE14+'Таблица для заполнения'!CF14</f>
        <v>1</v>
      </c>
      <c r="AS14" s="36" t="b">
        <f>'Таблица для заполнения'!AX14&gt;='Таблица для заполнения'!AY14+'Таблица для заполнения'!BB14+'Таблица для заполнения'!BE14</f>
        <v>1</v>
      </c>
      <c r="AT14" s="36" t="b">
        <f>'Таблица для заполнения'!AY14='Таблица для заполнения'!AZ14+'Таблица для заполнения'!BA14</f>
        <v>1</v>
      </c>
      <c r="AU14" s="36" t="b">
        <f>'Таблица для заполнения'!BB14='Таблица для заполнения'!BC14+'Таблица для заполнения'!BD14</f>
        <v>1</v>
      </c>
      <c r="AV14" s="36" t="b">
        <f>'Таблица для заполнения'!BF14&gt;='Таблица для заполнения'!BG14+'Таблица для заполнения'!BH14+'Таблица для заполнения'!BI14+'Таблица для заполнения'!BJ14</f>
        <v>1</v>
      </c>
      <c r="AW14" s="36" t="b">
        <f>'Таблица для заполнения'!BK14&gt;='Таблица для заполнения'!BL14+'Таблица для заполнения'!BQ14</f>
        <v>1</v>
      </c>
      <c r="AX14" s="36" t="b">
        <f>'Таблица для заполнения'!BL14&gt;='Таблица для заполнения'!BM14+'Таблица для заполнения'!BN14+'Таблица для заполнения'!BO14+'Таблица для заполнения'!BP14</f>
        <v>1</v>
      </c>
      <c r="AY14" s="36" t="b">
        <f>'Таблица для заполнения'!BQ14&gt;='Таблица для заполнения'!BR14+'Таблица для заполнения'!BS14+'Таблица для заполнения'!BT14+'Таблица для заполнения'!BU14</f>
        <v>1</v>
      </c>
      <c r="AZ14" s="36" t="b">
        <f>'Таблица для заполнения'!BV14&gt;='Таблица для заполнения'!BW14+'Таблица для заполнения'!BX14+'Таблица для заполнения'!BY14+'Таблица для заполнения'!BZ14</f>
        <v>1</v>
      </c>
      <c r="BA14" s="36" t="b">
        <f>'Таблица для заполнения'!CG14+'Таблица для заполнения'!CH14&lt;='Таблица для заполнения'!AO14</f>
        <v>1</v>
      </c>
      <c r="BB14" s="36" t="b">
        <f>'Таблица для заполнения'!CI14&lt;='Таблица для заполнения'!AO14</f>
        <v>1</v>
      </c>
      <c r="BC14" s="36" t="b">
        <f>'Таблица для заполнения'!CJ14&lt;='Таблица для заполнения'!AO14</f>
        <v>1</v>
      </c>
      <c r="BD14" s="36" t="b">
        <f>'Таблица для заполнения'!CK14&lt;='Таблица для заполнения'!AO14</f>
        <v>1</v>
      </c>
      <c r="BE14" s="36" t="b">
        <f>'Таблица для заполнения'!CL14&lt;='Таблица для заполнения'!AO14</f>
        <v>1</v>
      </c>
      <c r="BF14" s="36" t="b">
        <f>'Таблица для заполнения'!CM14='Таблица для заполнения'!CP14+'Таблица для заполнения'!CR14</f>
        <v>1</v>
      </c>
      <c r="BG14" s="36" t="b">
        <f>'Таблица для заполнения'!CM14&gt;='Таблица для заполнения'!CN14+'Таблица для заполнения'!CO14</f>
        <v>1</v>
      </c>
      <c r="BH14" s="36" t="b">
        <f>'Таблица для заполнения'!CQ14&lt;='Таблица для заполнения'!CM14</f>
        <v>1</v>
      </c>
      <c r="BI14" s="36" t="b">
        <f>OR(AND('Таблица для заполнения'!CR14='Таблица для заполнения'!CM14,AND('Таблица для заполнения'!CN14='Таблица для заполнения'!CS14,'Таблица для заполнения'!CO14='Таблица для заполнения'!CT14)),'Таблица для заполнения'!CR14&lt;'Таблица для заполнения'!CM14)</f>
        <v>1</v>
      </c>
      <c r="BJ14" s="36" t="b">
        <f>'Таблица для заполнения'!CS14&lt;='Таблица для заполнения'!CN14</f>
        <v>1</v>
      </c>
      <c r="BK14" s="36" t="b">
        <f>'Таблица для заполнения'!CR14&gt;='Таблица для заполнения'!CS14+'Таблица для заполнения'!CT14</f>
        <v>1</v>
      </c>
      <c r="BL14" s="36" t="b">
        <f>'Таблица для заполнения'!CP14&gt;=('Таблица для заполнения'!CN14+'Таблица для заполнения'!CO14)-('Таблица для заполнения'!CS14+'Таблица для заполнения'!CT14)</f>
        <v>1</v>
      </c>
      <c r="BM14" s="36" t="b">
        <f>'Таблица для заполнения'!CT14&lt;='Таблица для заполнения'!CO14</f>
        <v>1</v>
      </c>
      <c r="BN14" s="36" t="b">
        <f>'Таблица для заполнения'!CR14&gt;='Таблица для заполнения'!CU14+'Таблица для заполнения'!CY14+'Таблица для заполнения'!CZ14</f>
        <v>1</v>
      </c>
      <c r="BO14" s="36" t="b">
        <f>OR(AND('Таблица для заполнения'!CU14='Таблица для заполнения'!CR14,AND('Таблица для заполнения'!CS14='Таблица для заполнения'!CV14,'Таблица для заполнения'!CT14='Таблица для заполнения'!CW14)),'Таблица для заполнения'!CU14&lt;'Таблица для заполнения'!CR14)</f>
        <v>1</v>
      </c>
      <c r="BP14" s="36" t="b">
        <f>'Таблица для заполнения'!CV14&lt;='Таблица для заполнения'!CS14</f>
        <v>1</v>
      </c>
      <c r="BQ14" s="36" t="b">
        <f>'Таблица для заполнения'!CU14&gt;='Таблица для заполнения'!CV14+'Таблица для заполнения'!CW14</f>
        <v>1</v>
      </c>
      <c r="BR14" s="36" t="b">
        <f>'Таблица для заполнения'!CR14-'Таблица для заполнения'!CU14&gt;=('Таблица для заполнения'!CS14+'Таблица для заполнения'!CT14)-('Таблица для заполнения'!CV14+'Таблица для заполнения'!CW14)</f>
        <v>1</v>
      </c>
      <c r="BS14" s="36" t="b">
        <f>'Таблица для заполнения'!CW14&lt;='Таблица для заполнения'!CT14</f>
        <v>1</v>
      </c>
      <c r="BT14" s="36" t="b">
        <f>'Таблица для заполнения'!CX14&lt;='Таблица для заполнения'!CU14</f>
        <v>1</v>
      </c>
      <c r="BU14" s="36" t="b">
        <f>'Таблица для заполнения'!CU14='Таблица для заполнения'!DA14+'Таблица для заполнения'!DI14+'Таблица для заполнения'!DN14+'Таблица для заполнения'!DY14+'Таблица для заполнения'!ED14+'Таблица для заполнения'!EE14+'Таблица для заполнения'!EF14+'Таблица для заполнения'!EG14+'Таблица для заполнения'!EH14+'Таблица для заполнения'!EI14</f>
        <v>1</v>
      </c>
      <c r="BV14" s="36" t="b">
        <f>'Таблица для заполнения'!DA14&gt;='Таблица для заполнения'!DB14+'Таблица для заполнения'!DE14+'Таблица для заполнения'!DH14</f>
        <v>1</v>
      </c>
      <c r="BW14" s="36" t="b">
        <f>'Таблица для заполнения'!DB14='Таблица для заполнения'!DC14+'Таблица для заполнения'!DD14</f>
        <v>1</v>
      </c>
      <c r="BX14" s="36" t="b">
        <f>'Таблица для заполнения'!DE14='Таблица для заполнения'!DF14+'Таблица для заполнения'!DG14</f>
        <v>1</v>
      </c>
      <c r="BY14" s="36" t="b">
        <f>'Таблица для заполнения'!DI14&gt;='Таблица для заполнения'!DJ14+'Таблица для заполнения'!DK14+'Таблица для заполнения'!DL14+'Таблица для заполнения'!DM14</f>
        <v>1</v>
      </c>
      <c r="BZ14" s="36" t="b">
        <f>'Таблица для заполнения'!DN14&gt;='Таблица для заполнения'!DO14+'Таблица для заполнения'!DT14</f>
        <v>1</v>
      </c>
      <c r="CA14" s="36" t="b">
        <f>'Таблица для заполнения'!DO14&gt;='Таблица для заполнения'!DP14+'Таблица для заполнения'!DQ14+'Таблица для заполнения'!DR14+'Таблица для заполнения'!DS14</f>
        <v>1</v>
      </c>
      <c r="CB14" s="36" t="b">
        <f>'Таблица для заполнения'!DT14&gt;='Таблица для заполнения'!DU14+'Таблица для заполнения'!DV14+'Таблица для заполнения'!DW14+'Таблица для заполнения'!DX14</f>
        <v>1</v>
      </c>
      <c r="CC14" s="36" t="b">
        <f>'Таблица для заполнения'!DY14&gt;='Таблица для заполнения'!DZ14+'Таблица для заполнения'!EA14+'Таблица для заполнения'!EB14+'Таблица для заполнения'!EC14</f>
        <v>1</v>
      </c>
      <c r="CD14" s="36" t="b">
        <f>'Таблица для заполнения'!EJ14+'Таблица для заполнения'!EK14&lt;='Таблица для заполнения'!CR14</f>
        <v>1</v>
      </c>
      <c r="CE14" s="36" t="b">
        <f>'Таблица для заполнения'!EL14&lt;='Таблица для заполнения'!CR14</f>
        <v>1</v>
      </c>
      <c r="CF14" s="36" t="b">
        <f>'Таблица для заполнения'!EM14&lt;='Таблица для заполнения'!CR14</f>
        <v>1</v>
      </c>
      <c r="CG14" s="36" t="b">
        <f>'Таблица для заполнения'!EN14&lt;='Таблица для заполнения'!CR14</f>
        <v>1</v>
      </c>
      <c r="CH14" s="36" t="b">
        <f>'Таблица для заполнения'!EO14&lt;='Таблица для заполнения'!CR14</f>
        <v>1</v>
      </c>
      <c r="CI14" s="36" t="b">
        <f>OR(AND('Таблица для заполнения'!AJ14='Таблица для заполнения'!AK14+'Таблица для заполнения'!AL14,'Таблица для заполнения'!CM14='Таблица для заполнения'!CN14+'Таблица для заполнения'!CO14),AND('Таблица для заполнения'!AJ14&gt;'Таблица для заполнения'!AK14+'Таблица для заполнения'!AL14,'Таблица для заполнения'!CM14&gt;'Таблица для заполнения'!CN14+'Таблица для заполнения'!CO14))</f>
        <v>1</v>
      </c>
      <c r="CJ14" s="36" t="b">
        <f>OR(AND('Таблица для заполнения'!AO14='Таблица для заполнения'!AP14+'Таблица для заполнения'!AQ14,'Таблица для заполнения'!CR14='Таблица для заполнения'!CS14+'Таблица для заполнения'!CT14),AND('Таблица для заполнения'!AO14&gt;'Таблица для заполнения'!AP14+'Таблица для заполнения'!AQ14,'Таблица для заполнения'!CR14&gt;'Таблица для заполнения'!CS14+'Таблица для заполнения'!CT14))</f>
        <v>1</v>
      </c>
      <c r="CK14" s="36" t="b">
        <f>OR(AND('Таблица для заполнения'!AR14='Таблица для заполнения'!AS14+'Таблица для заполнения'!AT14,'Таблица для заполнения'!CU14='Таблица для заполнения'!CV14+'Таблица для заполнения'!CW14),AND('Таблица для заполнения'!AR14&gt;'Таблица для заполнения'!AS14+'Таблица для заполнения'!AT14,'Таблица для заполнения'!CU14&gt;'Таблица для заполнения'!CV14+'Таблица для заполнения'!CW14))</f>
        <v>1</v>
      </c>
      <c r="CL14" s="36" t="b">
        <f>OR(AND('Таблица для заполнения'!AO14='Таблица для заполнения'!AR14+'Таблица для заполнения'!AV14+'Таблица для заполнения'!AW14,'Таблица для заполнения'!CR14='Таблица для заполнения'!CU14+'Таблица для заполнения'!CY14+'Таблица для заполнения'!CZ14),AND('Таблица для заполнения'!AO14&gt;'Таблица для заполнения'!AR14+'Таблица для заполнения'!AV14+'Таблица для заполнения'!AW14,'Таблица для заполнения'!CR14&gt;'Таблица для заполнения'!CU14+'Таблица для заполнения'!CY14+'Таблица для заполнения'!CZ14))</f>
        <v>1</v>
      </c>
      <c r="CM14" s="36" t="b">
        <f>OR(AND('Таблица для заполнения'!AX14='Таблица для заполнения'!AY14+'Таблица для заполнения'!BB14+'Таблица для заполнения'!BE14,'Таблица для заполнения'!DA14='Таблица для заполнения'!DB14+'Таблица для заполнения'!DE14+'Таблица для заполнения'!DH14),AND('Таблица для заполнения'!AX14&gt;'Таблица для заполнения'!AY14+'Таблица для заполнения'!BB14+'Таблица для заполнения'!BE14,'Таблица для заполнения'!DA14&gt;'Таблица для заполнения'!DB14+'Таблица для заполнения'!DE14+'Таблица для заполнения'!DH14))</f>
        <v>1</v>
      </c>
      <c r="CN14" s="36" t="b">
        <f>OR(AND('Таблица для заполнения'!BF14='Таблица для заполнения'!BG14+'Таблица для заполнения'!BH14+'Таблица для заполнения'!BI14+'Таблица для заполнения'!BJ14,'Таблица для заполнения'!DI14='Таблица для заполнения'!DJ14+'Таблица для заполнения'!DK14+'Таблица для заполнения'!DL14+'Таблица для заполнения'!DM14),AND('Таблица для заполнения'!BF14&gt;'Таблица для заполнения'!BG14+'Таблица для заполнения'!BH14+'Таблица для заполнения'!BI14+'Таблица для заполнения'!BJ14,'Таблица для заполнения'!DI14&gt;'Таблица для заполнения'!DJ14+'Таблица для заполнения'!DK14+'Таблица для заполнения'!DL14+'Таблица для заполнения'!DM14))</f>
        <v>1</v>
      </c>
      <c r="CO14" s="36" t="b">
        <f>OR(AND('Таблица для заполнения'!BK14='Таблица для заполнения'!BL14+'Таблица для заполнения'!BQ14,'Таблица для заполнения'!DN14='Таблица для заполнения'!DO14+'Таблица для заполнения'!DT14),AND('Таблица для заполнения'!BK14&gt;'Таблица для заполнения'!BL14+'Таблица для заполнения'!BQ14,'Таблица для заполнения'!DN14&gt;'Таблица для заполнения'!DO14+'Таблица для заполнения'!DT14))</f>
        <v>1</v>
      </c>
      <c r="CP14" s="36" t="b">
        <f>AND(IF('Таблица для заполнения'!AJ14=0,'Таблица для заполнения'!CM14=0,'Таблица для заполнения'!CM14&gt;='Таблица для заполнения'!AJ14),IF('Таблица для заполнения'!AK14=0,'Таблица для заполнения'!CN14=0,'Таблица для заполнения'!CN14&gt;='Таблица для заполнения'!AK14),IF('Таблица для заполнения'!AL14=0,'Таблица для заполнения'!CO14=0,'Таблица для заполнения'!CO14&gt;='Таблица для заполнения'!AL14),IF('Таблица для заполнения'!AM14=0,'Таблица для заполнения'!CP14=0,'Таблица для заполнения'!CP14&gt;='Таблица для заполнения'!AM14),IF('Таблица для заполнения'!AN14=0,'Таблица для заполнения'!CQ14=0,'Таблица для заполнения'!CQ14&gt;='Таблица для заполнения'!AN14),IF('Таблица для заполнения'!AO14=0,'Таблица для заполнения'!CR14=0,'Таблица для заполнения'!CR14&gt;='Таблица для заполнения'!AO14),IF('Таблица для заполнения'!AP14=0,'Таблица для заполнения'!CS14=0,'Таблица для заполнения'!CS14&gt;='Таблица для заполнения'!AP14),IF('Таблица для заполнения'!AQ14=0,'Таблица для заполнения'!CT14=0,'Таблица для заполнения'!CT14&gt;='Таблица для заполнения'!AQ14),IF('Таблица для заполнения'!AR14=0,'Таблица для заполнения'!CU14=0,'Таблица для заполнения'!CU14&gt;='Таблица для заполнения'!AR14),IF('Таблица для заполнения'!AS14=0,'Таблица для заполнения'!CV14=0,'Таблица для заполнения'!CV14&gt;='Таблица для заполнения'!AS14),IF('Таблица для заполнения'!AT14=0,'Таблица для заполнения'!CW14=0,'Таблица для заполнения'!CW14&gt;='Таблица для заполнения'!AT14),IF('Таблица для заполнения'!AU14=0,'Таблица для заполнения'!CX14=0,'Таблица для заполнения'!CX14&gt;='Таблица для заполнения'!AU14),IF('Таблица для заполнения'!AV14=0,'Таблица для заполнения'!CY14=0,'Таблица для заполнения'!CY14&gt;='Таблица для заполнения'!AV14),IF('Таблица для заполнения'!AW14=0,'Таблица для заполнения'!CZ14=0,'Таблица для заполнения'!CZ14&gt;='Таблица для заполнения'!AW14),IF('Таблица для заполнения'!AX14=0,'Таблица для заполнения'!DA14=0,'Таблица для заполнения'!DA14&gt;='Таблица для заполнения'!AX14),IF('Таблица для заполнения'!AY14=0,'Таблица для заполнения'!DB14=0,'Таблица для заполнения'!DB14&gt;='Таблица для заполнения'!AY14),IF('Таблица для заполнения'!AZ14=0,'Таблица для заполнения'!DC14=0,'Таблица для заполнения'!DC14&gt;='Таблица для заполнения'!AZ14),IF('Таблица для заполнения'!BA14=0,'Таблица для заполнения'!DD14=0,'Таблица для заполнения'!DD14&gt;='Таблица для заполнения'!BA14),IF('Таблица для заполнения'!BB14=0,'Таблица для заполнения'!DE14=0,'Таблица для заполнения'!DE14&gt;='Таблица для заполнения'!BB14),IF('Таблица для заполнения'!BC14=0,'Таблица для заполнения'!DF14=0,'Таблица для заполнения'!DF14&gt;='Таблица для заполнения'!BC14),IF('Таблица для заполнения'!BD14=0,'Таблица для заполнения'!DG14=0,'Таблица для заполнения'!DG14&gt;='Таблица для заполнения'!BD14),IF('Таблица для заполнения'!BE14=0,'Таблица для заполнения'!DH14=0,'Таблица для заполнения'!DH14&gt;='Таблица для заполнения'!BE14),IF('Таблица для заполнения'!BF14=0,'Таблица для заполнения'!DI14=0,'Таблица для заполнения'!DI14&gt;='Таблица для заполнения'!BF14),IF('Таблица для заполнения'!BG14=0,'Таблица для заполнения'!DJ14=0,'Таблица для заполнения'!DJ14&gt;='Таблица для заполнения'!BG14),IF('Таблица для заполнения'!BH14=0,'Таблица для заполнения'!DK14=0,'Таблица для заполнения'!DK14&gt;='Таблица для заполнения'!BH14),IF('Таблица для заполнения'!BI14=0,'Таблица для заполнения'!DL14=0,'Таблица для заполнения'!DL14&gt;='Таблица для заполнения'!BI14),IF('Таблица для заполнения'!BJ14=0,'Таблица для заполнения'!DM14=0,'Таблица для заполнения'!DM14&gt;='Таблица для заполнения'!BJ14),IF('Таблица для заполнения'!BK14=0,'Таблица для заполнения'!DN14=0,'Таблица для заполнения'!DN14&gt;='Таблица для заполнения'!BK14),IF('Таблица для заполнения'!BL14=0,'Таблица для заполнения'!DO14=0,'Таблица для заполнения'!DO14&gt;='Таблица для заполнения'!BL14),IF('Таблица для заполнения'!BM14=0,'Таблица для заполнения'!DP14=0,'Таблица для заполнения'!DP14&gt;='Таблица для заполнения'!BM14),IF('Таблица для заполнения'!BN14=0,'Таблица для заполнения'!DQ14=0,'Таблица для заполнения'!DQ14&gt;='Таблица для заполнения'!BN14),IF('Таблица для заполнения'!BO14=0,'Таблица для заполнения'!DR14=0,'Таблица для заполнения'!DR14&gt;='Таблица для заполнения'!BO14),IF('Таблица для заполнения'!BP14=0,'Таблица для заполнения'!DS14=0,'Таблица для заполнения'!DS14&gt;='Таблица для заполнения'!BP14),IF('Таблица для заполнения'!BQ14=0,'Таблица для заполнения'!DT14=0,'Таблица для заполнения'!DT14&gt;='Таблица для заполнения'!BQ14),IF('Таблица для заполнения'!BR14=0,'Таблица для заполнения'!DU14=0,'Таблица для заполнения'!DU14&gt;='Таблица для заполнения'!BR14),IF('Таблица для заполнения'!BS14=0,'Таблица для заполнения'!DV14=0,'Таблица для заполнения'!DV14&gt;='Таблица для заполнения'!BS14),IF('Таблица для заполнения'!BT14=0,'Таблица для заполнения'!DW14=0,'Таблица для заполнения'!DW14&gt;='Таблица для заполнения'!BT14),IF('Таблица для заполнения'!BU14=0,'Таблица для заполнения'!DX14=0,'Таблица для заполнения'!DX14&gt;='Таблица для заполнения'!BU14),IF('Таблица для заполнения'!BV14=0,'Таблица для заполнения'!DY14=0,'Таблица для заполнения'!DY14&gt;='Таблица для заполнения'!BV14),IF('Таблица для заполнения'!BW14=0,'Таблица для заполнения'!DZ14=0,'Таблица для заполнения'!DZ14&gt;='Таблица для заполнения'!BW14),IF('Таблица для заполнения'!BX14=0,'Таблица для заполнения'!EA14=0,'Таблица для заполнения'!EA14&gt;='Таблица для заполнения'!BX14),IF('Таблица для заполнения'!BY14=0,'Таблица для заполнения'!EB14=0,'Таблица для заполнения'!EB14&gt;='Таблица для заполнения'!BY14),IF('Таблица для заполнения'!BZ14=0,'Таблица для заполнения'!EC14=0,'Таблица для заполнения'!EC14&gt;='Таблица для заполнения'!BZ14),IF('Таблица для заполнения'!CA14=0,'Таблица для заполнения'!ED14=0,'Таблица для заполнения'!ED14&gt;='Таблица для заполнения'!CA14),IF('Таблица для заполнения'!CB14=0,'Таблица для заполнения'!EE14=0,'Таблица для заполнения'!EE14&gt;='Таблица для заполнения'!CB14),IF('Таблица для заполнения'!CC14=0,'Таблица для заполнения'!EF14=0,'Таблица для заполнения'!EF14&gt;='Таблица для заполнения'!CC14),IF('Таблица для заполнения'!CD14=0,'Таблица для заполнения'!EG14=0,'Таблица для заполнения'!EG14&gt;='Таблица для заполнения'!CD14),IF('Таблица для заполнения'!CE14=0,'Таблица для заполнения'!EH14=0,'Таблица для заполнения'!EH14&gt;='Таблица для заполнения'!CE14),IF('Таблица для заполнения'!CF14=0,'Таблица для заполнения'!EI14=0,'Таблица для заполнения'!EI14&gt;='Таблица для заполнения'!CF14),IF('Таблица для заполнения'!CG14=0,'Таблица для заполнения'!EJ14=0,'Таблица для заполнения'!EJ14&gt;='Таблица для заполнения'!CG14),IF('Таблица для заполнения'!CH14=0,'Таблица для заполнения'!EK14=0,'Таблица для заполнения'!EK14&gt;='Таблица для заполнения'!CH14),IF('Таблица для заполнения'!CI14=0,'Таблица для заполнения'!EL14=0,'Таблица для заполнения'!EL14&gt;='Таблица для заполнения'!CI14),IF('Таблица для заполнения'!CJ14=0,'Таблица для заполнения'!EM14=0,'Таблица для заполнения'!EM14&gt;='Таблица для заполнения'!CJ14),IF('Таблица для заполнения'!CK14=0,'Таблица для заполнения'!EN14=0,'Таблица для заполнения'!EN14&gt;='Таблица для заполнения'!CK14),IF('Таблица для заполнения'!CL14=0,'Таблица для заполнения'!EO14=0,'Таблица для заполнения'!EO14&gt;='Таблица для заполнения'!CL14))</f>
        <v>1</v>
      </c>
      <c r="CQ14" s="36" t="b">
        <f>'Таблица для заполнения'!EP14&gt;='Таблица для заполнения'!EQ14+'Таблица для заполнения'!ER14</f>
        <v>1</v>
      </c>
      <c r="CR14" s="36" t="b">
        <f>'Таблица для заполнения'!ES14&lt;='Таблица для заполнения'!EP14</f>
        <v>1</v>
      </c>
      <c r="CS14" s="36" t="b">
        <f>OR(AND('Таблица для заполнения'!EP14='Таблица для заполнения'!ES14,AND('Таблица для заполнения'!EQ14='Таблица для заполнения'!ET14,'Таблица для заполнения'!ER14='Таблица для заполнения'!EU14)),'Таблица для заполнения'!ES14&lt;'Таблица для заполнения'!EP14)</f>
        <v>1</v>
      </c>
      <c r="CT14" s="36" t="b">
        <f>'Таблица для заполнения'!ET14&lt;='Таблица для заполнения'!EQ14</f>
        <v>1</v>
      </c>
      <c r="CU14" s="36" t="b">
        <f>'Таблица для заполнения'!ES14&gt;='Таблица для заполнения'!ET14+'Таблица для заполнения'!EU14</f>
        <v>1</v>
      </c>
      <c r="CV14" s="36" t="b">
        <f>'Таблица для заполнения'!EU14&lt;='Таблица для заполнения'!ER14</f>
        <v>1</v>
      </c>
      <c r="CW14" s="36" t="b">
        <f>'Таблица для заполнения'!EP14-'Таблица для заполнения'!ES14&gt;=('Таблица для заполнения'!EQ14+'Таблица для заполнения'!ER14)-('Таблица для заполнения'!ET14+'Таблица для заполнения'!EU14)</f>
        <v>1</v>
      </c>
      <c r="CX14" s="36" t="b">
        <f>'Таблица для заполнения'!EV14&lt;='Таблица для заполнения'!EP14</f>
        <v>1</v>
      </c>
      <c r="CY14" s="36" t="b">
        <f>'Таблица для заполнения'!EW14&lt;='Таблица для заполнения'!EP14</f>
        <v>1</v>
      </c>
      <c r="CZ14" s="36" t="b">
        <f>'Таблица для заполнения'!EX14&lt;='Таблица для заполнения'!EP14</f>
        <v>1</v>
      </c>
      <c r="DA14" s="36" t="b">
        <f>IF('Таблица для заполнения'!AF14&gt;0,'Таблица для заполнения'!EX14&gt;=0,'Таблица для заполнения'!EX14=0)</f>
        <v>1</v>
      </c>
      <c r="DB14" s="36" t="b">
        <f>OR(AND('Таблица для заполнения'!EP14='Таблица для заполнения'!ES14,'Таблица для заполнения'!FH14='Таблица для заполнения'!FK14),AND('Таблица для заполнения'!EP14&gt;'Таблица для заполнения'!ES14,'Таблица для заполнения'!FH14&gt;'Таблица для заполнения'!FK14))</f>
        <v>1</v>
      </c>
      <c r="DC14" s="36" t="b">
        <f>OR(AND('Таблица для заполнения'!EQ14='Таблица для заполнения'!ET14,'Таблица для заполнения'!FI14='Таблица для заполнения'!FL14),AND('Таблица для заполнения'!EQ14&gt;'Таблица для заполнения'!ET14,'Таблица для заполнения'!FI14&gt;'Таблица для заполнения'!FL14))</f>
        <v>1</v>
      </c>
      <c r="DD14" s="36" t="b">
        <f>OR(AND('Таблица для заполнения'!ER14='Таблица для заполнения'!EU14,'Таблица для заполнения'!FJ14='Таблица для заполнения'!FM14),AND('Таблица для заполнения'!ER14&gt;'Таблица для заполнения'!EU14,'Таблица для заполнения'!FJ14&gt;'Таблица для заполнения'!FM14))</f>
        <v>1</v>
      </c>
      <c r="DE14" s="36" t="b">
        <f>OR(AND('Таблица для заполнения'!EP14='Таблица для заполнения'!EQ14+'Таблица для заполнения'!ER14,'Таблица для заполнения'!FH14='Таблица для заполнения'!FI14+'Таблица для заполнения'!FJ14),AND('Таблица для заполнения'!EP14&gt;'Таблица для заполнения'!EQ14+'Таблица для заполнения'!ER14,'Таблица для заполнения'!FH14&gt;'Таблица для заполнения'!FI14+'Таблица для заполнения'!FJ14))</f>
        <v>1</v>
      </c>
      <c r="DF14" s="36" t="b">
        <f>OR(AND('Таблица для заполнения'!ES14='Таблица для заполнения'!ET14+'Таблица для заполнения'!EU14,'Таблица для заполнения'!FK14='Таблица для заполнения'!FL14+'Таблица для заполнения'!FM14),AND('Таблица для заполнения'!ES14&gt;'Таблица для заполнения'!ET14+'Таблица для заполнения'!EU14,'Таблица для заполнения'!FK14&gt;'Таблица для заполнения'!FL14+'Таблица для заполнения'!FM14))</f>
        <v>1</v>
      </c>
      <c r="DG14" s="36" t="b">
        <f>'Таблица для заполнения'!EP14-'Таблица для заполнения'!EY14&gt;=('Таблица для заполнения'!EQ14+'Таблица для заполнения'!ER14)-('Таблица для заполнения'!EZ14+'Таблица для заполнения'!FA14)</f>
        <v>1</v>
      </c>
      <c r="DH14" s="36" t="b">
        <f>'Таблица для заполнения'!ES14-'Таблица для заполнения'!FB14&gt;=('Таблица для заполнения'!ET14+'Таблица для заполнения'!EU14)-('Таблица для заполнения'!FC14+'Таблица для заполнения'!FD14)</f>
        <v>1</v>
      </c>
      <c r="DI14" s="36" t="b">
        <f>'Таблица для заполнения'!EY14&gt;='Таблица для заполнения'!EZ14+'Таблица для заполнения'!FA14</f>
        <v>1</v>
      </c>
      <c r="DJ14" s="36" t="b">
        <f>'Таблица для заполнения'!FB14&lt;='Таблица для заполнения'!EY14</f>
        <v>1</v>
      </c>
      <c r="DK14" s="36" t="b">
        <f>OR(AND('Таблица для заполнения'!EY14='Таблица для заполнения'!FB14,AND('Таблица для заполнения'!EZ14='Таблица для заполнения'!FC14,'Таблица для заполнения'!FA14='Таблица для заполнения'!FD14)),'Таблица для заполнения'!FB14&lt;'Таблица для заполнения'!EY14)</f>
        <v>1</v>
      </c>
      <c r="DL14" s="36" t="b">
        <f>'Таблица для заполнения'!FC14&lt;='Таблица для заполнения'!EZ14</f>
        <v>1</v>
      </c>
      <c r="DM14" s="36" t="b">
        <f>'Таблица для заполнения'!FB14&gt;='Таблица для заполнения'!FC14+'Таблица для заполнения'!FD14</f>
        <v>1</v>
      </c>
      <c r="DN14" s="36" t="b">
        <f>'Таблица для заполнения'!FD14&lt;='Таблица для заполнения'!FA14</f>
        <v>1</v>
      </c>
      <c r="DO14" s="36" t="b">
        <f>'Таблица для заполнения'!EY14-'Таблица для заполнения'!FB14&gt;=('Таблица для заполнения'!EZ14+'Таблица для заполнения'!FA14)-('Таблица для заполнения'!FC14+'Таблица для заполнения'!FD14)</f>
        <v>1</v>
      </c>
      <c r="DP14" s="36" t="b">
        <f>'Таблица для заполнения'!FE14&lt;='Таблица для заполнения'!EY14</f>
        <v>1</v>
      </c>
      <c r="DQ14" s="36" t="b">
        <f>'Таблица для заполнения'!FF14&lt;='Таблица для заполнения'!EY14</f>
        <v>1</v>
      </c>
      <c r="DR14" s="36" t="b">
        <f>'Таблица для заполнения'!FG14&lt;='Таблица для заполнения'!EY14</f>
        <v>1</v>
      </c>
      <c r="DS14" s="36" t="b">
        <f>OR(AND('Таблица для заполнения'!EY14='Таблица для заполнения'!FB14,'Таблица для заполнения'!FO14='Таблица для заполнения'!FR14),AND('Таблица для заполнения'!EY14&gt;'Таблица для заполнения'!FB14,'Таблица для заполнения'!FO14&gt;'Таблица для заполнения'!FR14))</f>
        <v>1</v>
      </c>
      <c r="DT14" s="36" t="b">
        <f>OR(AND('Таблица для заполнения'!EZ14='Таблица для заполнения'!FC14,'Таблица для заполнения'!FP14='Таблица для заполнения'!FS14),AND('Таблица для заполнения'!EZ14&gt;'Таблица для заполнения'!FC14,'Таблица для заполнения'!FP14&gt;'Таблица для заполнения'!FS14))</f>
        <v>1</v>
      </c>
      <c r="DU14" s="36" t="b">
        <f>OR(AND('Таблица для заполнения'!FA14='Таблица для заполнения'!FD14,'Таблица для заполнения'!FQ14='Таблица для заполнения'!FT14),AND('Таблица для заполнения'!FA14&gt;'Таблица для заполнения'!FD14,'Таблица для заполнения'!FQ14&gt;'Таблица для заполнения'!FT14))</f>
        <v>1</v>
      </c>
      <c r="DV14" s="36" t="b">
        <f>OR(AND('Таблица для заполнения'!EY14='Таблица для заполнения'!EZ14+'Таблица для заполнения'!FA14,'Таблица для заполнения'!FO14='Таблица для заполнения'!FP14+'Таблица для заполнения'!FQ14),AND('Таблица для заполнения'!EY14&gt;'Таблица для заполнения'!EZ14+'Таблица для заполнения'!FA14,'Таблица для заполнения'!FO14&gt;'Таблица для заполнения'!FP14+'Таблица для заполнения'!FQ14))</f>
        <v>1</v>
      </c>
      <c r="DW14" s="36" t="b">
        <f>OR(AND('Таблица для заполнения'!FB14='Таблица для заполнения'!FC14+'Таблица для заполнения'!FD14,'Таблица для заполнения'!FR14='Таблица для заполнения'!FS14+'Таблица для заполнения'!FT14),AND('Таблица для заполнения'!FB14&gt;'Таблица для заполнения'!FC14+'Таблица для заполнения'!FD14,'Таблица для заполнения'!FR14&gt;'Таблица для заполнения'!FS14+'Таблица для заполнения'!FT14))</f>
        <v>1</v>
      </c>
      <c r="DX14" s="36" t="b">
        <f>'Таблица для заполнения'!FH14-'Таблица для заполнения'!FO14&gt;=('Таблица для заполнения'!FI14+'Таблица для заполнения'!FJ14)-('Таблица для заполнения'!FP14+'Таблица для заполнения'!FQ14)</f>
        <v>1</v>
      </c>
      <c r="DY14" s="36" t="b">
        <f>'Таблица для заполнения'!FK14-'Таблица для заполнения'!FR14&gt;=('Таблица для заполнения'!FL14+'Таблица для заполнения'!FM14)-('Таблица для заполнения'!FS14+'Таблица для заполнения'!FT14)</f>
        <v>1</v>
      </c>
      <c r="DZ14" s="36" t="b">
        <f>AND('Таблица для заполнения'!EP14&gt;='Таблица для заполнения'!EY14,'Таблица для заполнения'!EQ14&gt;='Таблица для заполнения'!EZ14,'Таблица для заполнения'!ER14&gt;='Таблица для заполнения'!FA14,'Таблица для заполнения'!ES14&gt;='Таблица для заполнения'!FB14,'Таблица для заполнения'!ET14&gt;='Таблица для заполнения'!FC14,'Таблица для заполнения'!EU14&gt;='Таблица для заполнения'!FD14,'Таблица для заполнения'!EV14&gt;='Таблица для заполнения'!FE14,'Таблица для заполнения'!EW14&gt;='Таблица для заполнения'!FF14,'Таблица для заполнения'!EX14&gt;='Таблица для заполнения'!FG14)</f>
        <v>1</v>
      </c>
      <c r="EA14" s="36" t="b">
        <f>'Таблица для заполнения'!FH14&gt;='Таблица для заполнения'!FI14+'Таблица для заполнения'!FJ14</f>
        <v>1</v>
      </c>
      <c r="EB14" s="36" t="b">
        <f>'Таблица для заполнения'!FK14&lt;='Таблица для заполнения'!FH14</f>
        <v>1</v>
      </c>
      <c r="EC14" s="36" t="b">
        <f>OR(AND('Таблица для заполнения'!FH14='Таблица для заполнения'!FK14,AND('Таблица для заполнения'!FI14='Таблица для заполнения'!FL14,'Таблица для заполнения'!FJ14='Таблица для заполнения'!FM14)),'Таблица для заполнения'!FK14&lt;'Таблица для заполнения'!FH14)</f>
        <v>1</v>
      </c>
      <c r="ED14" s="36" t="b">
        <f>'Таблица для заполнения'!FL14&lt;='Таблица для заполнения'!FI14</f>
        <v>1</v>
      </c>
      <c r="EE14" s="36" t="b">
        <f>'Таблица для заполнения'!FK14&gt;='Таблица для заполнения'!FL14+'Таблица для заполнения'!FM14</f>
        <v>1</v>
      </c>
      <c r="EF14" s="36" t="b">
        <f>'Таблица для заполнения'!FM14&lt;='Таблица для заполнения'!FJ14</f>
        <v>1</v>
      </c>
      <c r="EG14" s="36" t="b">
        <f>'Таблица для заполнения'!FH14-'Таблица для заполнения'!FK14&gt;=('Таблица для заполнения'!FI14+'Таблица для заполнения'!FJ14)-('Таблица для заполнения'!FL14+'Таблица для заполнения'!FM14)</f>
        <v>1</v>
      </c>
      <c r="EH14" s="36" t="b">
        <f>'Таблица для заполнения'!FN14&lt;='Таблица для заполнения'!FH14</f>
        <v>1</v>
      </c>
      <c r="EI14" s="36" t="b">
        <f>AND(IF('Таблица для заполнения'!EP14=0,'Таблица для заполнения'!FH14=0,'Таблица для заполнения'!FH14&gt;='Таблица для заполнения'!EP14),IF('Таблица для заполнения'!EQ14=0,'Таблица для заполнения'!FI14=0,'Таблица для заполнения'!FI14&gt;='Таблица для заполнения'!EQ14),IF('Таблица для заполнения'!ER14=0,'Таблица для заполнения'!FJ14=0,'Таблица для заполнения'!FJ14&gt;='Таблица для заполнения'!ER14),IF('Таблица для заполнения'!ES14=0,'Таблица для заполнения'!FK14=0,'Таблица для заполнения'!FK14&gt;='Таблица для заполнения'!ES14),IF('Таблица для заполнения'!ET14=0,'Таблица для заполнения'!FL14=0,'Таблица для заполнения'!FL14&gt;='Таблица для заполнения'!ET14),IF('Таблица для заполнения'!EU14=0,'Таблица для заполнения'!FM14=0,'Таблица для заполнения'!FM14&gt;='Таблица для заполнения'!EU14),IF('Таблица для заполнения'!EX14=0,'Таблица для заполнения'!FN14=0,'Таблица для заполнения'!FN14&gt;='Таблица для заполнения'!EX14))</f>
        <v>1</v>
      </c>
      <c r="EJ14" s="36" t="b">
        <f>'Таблица для заполнения'!FO14&gt;='Таблица для заполнения'!FP14+'Таблица для заполнения'!FQ14</f>
        <v>1</v>
      </c>
      <c r="EK14" s="36" t="b">
        <f>'Таблица для заполнения'!FR14&lt;='Таблица для заполнения'!FO14</f>
        <v>1</v>
      </c>
      <c r="EL14" s="36" t="b">
        <f>OR(AND('Таблица для заполнения'!FO14='Таблица для заполнения'!FR14,AND('Таблица для заполнения'!FP14='Таблица для заполнения'!FS14,'Таблица для заполнения'!FQ14='Таблица для заполнения'!FT14)),'Таблица для заполнения'!FR14&lt;'Таблица для заполнения'!FO14)</f>
        <v>1</v>
      </c>
      <c r="EM14" s="36" t="b">
        <f>'Таблица для заполнения'!FS14&lt;='Таблица для заполнения'!FP14</f>
        <v>1</v>
      </c>
      <c r="EN14" s="36" t="b">
        <f>'Таблица для заполнения'!FR14&gt;='Таблица для заполнения'!FS14+'Таблица для заполнения'!FT14</f>
        <v>1</v>
      </c>
      <c r="EO14" s="36" t="b">
        <f>'Таблица для заполнения'!FT14&lt;='Таблица для заполнения'!FQ14</f>
        <v>1</v>
      </c>
      <c r="EP14" s="36" t="b">
        <f>'Таблица для заполнения'!FO14-'Таблица для заполнения'!FR14&gt;=('Таблица для заполнения'!FP14+'Таблица для заполнения'!FQ14)-('Таблица для заполнения'!FS14+'Таблица для заполнения'!FT14)</f>
        <v>1</v>
      </c>
      <c r="EQ14" s="36" t="b">
        <f>'Таблица для заполнения'!FU14&lt;='Таблица для заполнения'!FO14</f>
        <v>1</v>
      </c>
      <c r="ER14" s="36" t="b">
        <f>AND(IF('Таблица для заполнения'!EY14=0,'Таблица для заполнения'!FO14=0,'Таблица для заполнения'!FO14&gt;='Таблица для заполнения'!EY14),IF('Таблица для заполнения'!EZ14=0,'Таблица для заполнения'!FP14=0,'Таблица для заполнения'!FP14&gt;='Таблица для заполнения'!EZ14),IF('Таблица для заполнения'!FA14=0,'Таблица для заполнения'!FQ14=0,'Таблица для заполнения'!FQ14&gt;='Таблица для заполнения'!FA14),IF('Таблица для заполнения'!FB14=0,'Таблица для заполнения'!FR14=0,'Таблица для заполнения'!FR14&gt;='Таблица для заполнения'!FB14),IF('Таблица для заполнения'!FC14=0,'Таблица для заполнения'!FS14=0,'Таблица для заполнения'!FS14&gt;='Таблица для заполнения'!FC14),IF('Таблица для заполнения'!FD14=0,'Таблица для заполнения'!FT14=0,'Таблица для заполнения'!FT14&gt;='Таблица для заполнения'!FD14),IF('Таблица для заполнения'!FG14=0,'Таблица для заполнения'!FU14=0,'Таблица для заполнения'!FU14&gt;='Таблица для заполнения'!FG14))</f>
        <v>1</v>
      </c>
      <c r="ES14" s="36" t="b">
        <f>AND('Таблица для заполнения'!FH14&gt;='Таблица для заполнения'!FO14,'Таблица для заполнения'!FI14&gt;='Таблица для заполнения'!FP14,'Таблица для заполнения'!FJ14&gt;='Таблица для заполнения'!FQ14,'Таблица для заполнения'!FK14&gt;='Таблица для заполнения'!FR14,'Таблица для заполнения'!FL14&gt;='Таблица для заполнения'!FS14,'Таблица для заполнения'!FM14&gt;='Таблица для заполнения'!FT14,'Таблица для заполнения'!FN14&gt;='Таблица для заполнения'!FU14)</f>
        <v>1</v>
      </c>
      <c r="ET14" s="36" t="b">
        <f>AND(OR(AND('Таблица для заполнения'!EP14='Таблица для заполнения'!EY14,'Таблица для заполнения'!FH14='Таблица для заполнения'!FO14),AND('Таблица для заполнения'!EP14&gt;'Таблица для заполнения'!EY14,'Таблица для заполнения'!FH14&gt;'Таблица для заполнения'!FO14)),OR(AND('Таблица для заполнения'!EQ14='Таблица для заполнения'!EZ14,'Таблица для заполнения'!FI14='Таблица для заполнения'!FP14),AND('Таблица для заполнения'!EQ14&gt;'Таблица для заполнения'!EZ14,'Таблица для заполнения'!FI14&gt;'Таблица для заполнения'!FP14)),OR(AND('Таблица для заполнения'!ER14='Таблица для заполнения'!FA14,'Таблица для заполнения'!FJ14='Таблица для заполнения'!FQ14),AND('Таблица для заполнения'!ER14&gt;'Таблица для заполнения'!FA14,'Таблица для заполнения'!FJ14&gt;'Таблица для заполнения'!FQ14)),OR(AND('Таблица для заполнения'!ES14='Таблица для заполнения'!FB14,'Таблица для заполнения'!FK14='Таблица для заполнения'!FR14),AND('Таблица для заполнения'!ES14&gt;'Таблица для заполнения'!FB14,'Таблица для заполнения'!FK14&gt;'Таблица для заполнения'!FR14)),OR(AND('Таблица для заполнения'!ET14='Таблица для заполнения'!FC14,'Таблица для заполнения'!FL14='Таблица для заполнения'!FS14),AND('Таблица для заполнения'!ET14&gt;'Таблица для заполнения'!FC14,'Таблица для заполнения'!FL14&gt;'Таблица для заполнения'!FS14)),OR(AND('Таблица для заполнения'!EU14='Таблица для заполнения'!FD14,'Таблица для заполнения'!FM14='Таблица для заполнения'!FT14),AND('Таблица для заполнения'!EU14&gt;'Таблица для заполнения'!FD14,'Таблица для заполнения'!FM14&gt;'Таблица для заполнения'!FT14)),OR(AND('Таблица для заполнения'!EX14='Таблица для заполнения'!FG14,'Таблица для заполнения'!FN14='Таблица для заполнения'!FU14),AND('Таблица для заполнения'!EX14&gt;'Таблица для заполнения'!FG14,'Таблица для заполнения'!FN14&gt;'Таблица для заполнения'!FU14)))</f>
        <v>1</v>
      </c>
      <c r="EU14" s="36" t="b">
        <f>'Таблица для заполнения'!FW14&lt;='Таблица для заполнения'!FV14</f>
        <v>1</v>
      </c>
      <c r="EV14" s="36" t="b">
        <f>'Таблица для заполнения'!FX14&lt;='Таблица для заполнения'!FV14</f>
        <v>1</v>
      </c>
      <c r="EW14" s="36" t="b">
        <f>IF('Таблица для заполнения'!GQ14&gt;0,'Таблица для заполнения'!FX14&gt;0,'Таблица для заполнения'!FX14=0)</f>
        <v>1</v>
      </c>
      <c r="EX14" s="36" t="b">
        <f>'Таблица для заполнения'!FY14&lt;='Таблица для заполнения'!FV14</f>
        <v>1</v>
      </c>
      <c r="EY14" s="36" t="b">
        <f>'Таблица для заполнения'!FZ14&lt;='Таблица для заполнения'!FV14</f>
        <v>1</v>
      </c>
      <c r="EZ14" s="36" t="b">
        <f>'Таблица для заполнения'!FX14&gt;='Таблица для заполнения'!GA14+'Таблица для заполнения'!GB14</f>
        <v>1</v>
      </c>
      <c r="FA14" s="36" t="b">
        <f>'Таблица для заполнения'!FW14='Таблица для заполнения'!GC14+'Таблица для заполнения'!GD14+'Таблица для заполнения'!GE14</f>
        <v>1</v>
      </c>
      <c r="FB14" s="36" t="b">
        <f>'Таблица для заполнения'!GF14='Таблица для заполнения'!GG14+'Таблица для заполнения'!GH14+'Таблица для заполнения'!GI14+'Таблица для заполнения'!GM14</f>
        <v>1</v>
      </c>
      <c r="FC14" s="36" t="b">
        <f>'Таблица для заполнения'!GI14&gt;='Таблица для заполнения'!GJ14+'Таблица для заполнения'!GK14+'Таблица для заполнения'!GL14</f>
        <v>1</v>
      </c>
      <c r="FD14" s="36" t="b">
        <f>'Таблица для заполнения'!GN14&gt;='Таблица для заполнения'!GO14+'Таблица для заполнения'!GS14+'Таблица для заполнения'!GU14+'Таблица для заполнения'!GX14</f>
        <v>1</v>
      </c>
      <c r="FE14" s="36" t="b">
        <f>'Таблица для заполнения'!GP14&lt;='Таблица для заполнения'!GO14</f>
        <v>1</v>
      </c>
      <c r="FF14" s="36" t="b">
        <f>'Таблица для заполнения'!GQ14&lt;='Таблица для заполнения'!GO14</f>
        <v>1</v>
      </c>
      <c r="FG14" s="36" t="b">
        <f>IF('Таблица для заполнения'!FX14&gt;0,'Таблица для заполнения'!GQ14&gt;0,'Таблица для заполнения'!GQ14=0)</f>
        <v>1</v>
      </c>
      <c r="FH14" s="36" t="b">
        <f>'Таблица для заполнения'!GR14&lt;='Таблица для заполнения'!GQ14</f>
        <v>1</v>
      </c>
      <c r="FI14" s="36" t="b">
        <f>'Таблица для заполнения'!GR14&lt;='Таблица для заполнения'!GP14</f>
        <v>1</v>
      </c>
      <c r="FJ14" s="36" t="b">
        <f>'Таблица для заполнения'!GT14&lt;='Таблица для заполнения'!GS14</f>
        <v>1</v>
      </c>
      <c r="FK14" s="36" t="b">
        <f>'Таблица для заполнения'!GV14&lt;='Таблица для заполнения'!GU14</f>
        <v>1</v>
      </c>
      <c r="FL14" s="36" t="b">
        <f>'Таблица для заполнения'!GW14&lt;='Таблица для заполнения'!GU14</f>
        <v>1</v>
      </c>
      <c r="FM14" s="38" t="b">
        <f>'Таблица для заполнения'!GY14&lt;='Таблица для заполнения'!GX14</f>
        <v>1</v>
      </c>
      <c r="FN14" s="42" t="b">
        <f t="shared" si="1"/>
        <v>1</v>
      </c>
      <c r="FO14" s="35" t="b">
        <f>IF($B14&lt;&gt;"",IF(ISNUMBER('Таблица для заполнения'!E14),ABS(ROUND('Таблица для заполнения'!E14,0))='Таблица для заполнения'!E14,FALSE),TRUE)</f>
        <v>1</v>
      </c>
      <c r="FP14" s="36" t="b">
        <f>IF($B14&lt;&gt;"",IF(ISNUMBER('Таблица для заполнения'!F14),ABS(ROUND('Таблица для заполнения'!F14,0))='Таблица для заполнения'!F14,FALSE),TRUE)</f>
        <v>1</v>
      </c>
      <c r="FQ14" s="36" t="b">
        <f>IF($B14&lt;&gt;"",IF(ISNUMBER('Таблица для заполнения'!G14),ABS(ROUND('Таблица для заполнения'!G14,0))='Таблица для заполнения'!G14,FALSE),TRUE)</f>
        <v>1</v>
      </c>
      <c r="FR14" s="36" t="b">
        <f>IF($B14&lt;&gt;"",IF(ISNUMBER('Таблица для заполнения'!H14),ABS(ROUND('Таблица для заполнения'!H14,0))='Таблица для заполнения'!H14,FALSE),TRUE)</f>
        <v>1</v>
      </c>
      <c r="FS14" s="36" t="b">
        <f>IF($B14&lt;&gt;"",IF(ISNUMBER('Таблица для заполнения'!I14),ABS(ROUND('Таблица для заполнения'!I14,0))='Таблица для заполнения'!I14,FALSE),TRUE)</f>
        <v>1</v>
      </c>
      <c r="FT14" s="36" t="b">
        <f>IF($B14&lt;&gt;"",IF(ISNUMBER('Таблица для заполнения'!J14),ABS(ROUND('Таблица для заполнения'!J14,0))='Таблица для заполнения'!J14,FALSE),TRUE)</f>
        <v>1</v>
      </c>
      <c r="FU14" s="36" t="b">
        <f>IF($B14&lt;&gt;"",IF(ISNUMBER('Таблица для заполнения'!K14),ABS(ROUND('Таблица для заполнения'!K14,0))='Таблица для заполнения'!K14,FALSE),TRUE)</f>
        <v>1</v>
      </c>
      <c r="FV14" s="36" t="b">
        <f>IF($B14&lt;&gt;"",IF(ISNUMBER('Таблица для заполнения'!L14),ABS(ROUND('Таблица для заполнения'!L14,0))='Таблица для заполнения'!L14,FALSE),TRUE)</f>
        <v>1</v>
      </c>
      <c r="FW14" s="36" t="b">
        <f>IF($B14&lt;&gt;"",IF(ISNUMBER('Таблица для заполнения'!M14),ABS(ROUND('Таблица для заполнения'!M14,0))='Таблица для заполнения'!M14,FALSE),TRUE)</f>
        <v>1</v>
      </c>
      <c r="FX14" s="36" t="b">
        <f>IF($B14&lt;&gt;"",IF(ISNUMBER('Таблица для заполнения'!N14),ABS(ROUND('Таблица для заполнения'!N14,0))='Таблица для заполнения'!N14,FALSE),TRUE)</f>
        <v>1</v>
      </c>
      <c r="FY14" s="36" t="b">
        <f>IF($B14&lt;&gt;"",IF(ISNUMBER('Таблица для заполнения'!O14),ABS(ROUND('Таблица для заполнения'!O14,0))='Таблица для заполнения'!O14,FALSE),TRUE)</f>
        <v>1</v>
      </c>
      <c r="FZ14" s="36" t="b">
        <f>IF($B14&lt;&gt;"",IF(ISNUMBER('Таблица для заполнения'!P14),ABS(ROUND('Таблица для заполнения'!P14,0))='Таблица для заполнения'!P14,FALSE),TRUE)</f>
        <v>1</v>
      </c>
      <c r="GA14" s="36" t="b">
        <f>IF($B14&lt;&gt;"",IF(ISNUMBER('Таблица для заполнения'!Q14),ABS(ROUND('Таблица для заполнения'!Q14,0))='Таблица для заполнения'!Q14,FALSE),TRUE)</f>
        <v>1</v>
      </c>
      <c r="GB14" s="36" t="b">
        <f>IF($B14&lt;&gt;"",IF(ISNUMBER('Таблица для заполнения'!R14),ABS(ROUND('Таблица для заполнения'!R14,0))='Таблица для заполнения'!R14,FALSE),TRUE)</f>
        <v>1</v>
      </c>
      <c r="GC14" s="36" t="b">
        <f>IF($B14&lt;&gt;"",IF(ISNUMBER('Таблица для заполнения'!S14),ABS(ROUND('Таблица для заполнения'!S14,0))='Таблица для заполнения'!S14,FALSE),TRUE)</f>
        <v>1</v>
      </c>
      <c r="GD14" s="36" t="b">
        <f>IF($B14&lt;&gt;"",IF(ISNUMBER('Таблица для заполнения'!T14),ABS(ROUND('Таблица для заполнения'!T14,0))='Таблица для заполнения'!T14,FALSE),TRUE)</f>
        <v>1</v>
      </c>
      <c r="GE14" s="36" t="b">
        <f>IF($B14&lt;&gt;"",IF(ISNUMBER('Таблица для заполнения'!U14),ABS(ROUND('Таблица для заполнения'!U14,0))='Таблица для заполнения'!U14,FALSE),TRUE)</f>
        <v>1</v>
      </c>
      <c r="GF14" s="36" t="b">
        <f>IF($B14&lt;&gt;"",IF(ISNUMBER('Таблица для заполнения'!V14),ABS(ROUND('Таблица для заполнения'!V14,1))='Таблица для заполнения'!V14,FALSE),TRUE)</f>
        <v>1</v>
      </c>
      <c r="GG14" s="36" t="b">
        <f>IF($B14&lt;&gt;"",IF(ISNUMBER('Таблица для заполнения'!W14),ABS(ROUND('Таблица для заполнения'!W14,0))='Таблица для заполнения'!W14,FALSE),TRUE)</f>
        <v>1</v>
      </c>
      <c r="GH14" s="36" t="b">
        <f>IF($B14&lt;&gt;"",IF(ISNUMBER('Таблица для заполнения'!X14),ABS(ROUND('Таблица для заполнения'!X14,1))='Таблица для заполнения'!X14,FALSE),TRUE)</f>
        <v>1</v>
      </c>
      <c r="GI14" s="36" t="b">
        <f>IF($B14&lt;&gt;"",IF(ISNUMBER('Таблица для заполнения'!Y14),ABS(ROUND('Таблица для заполнения'!Y14,1))='Таблица для заполнения'!Y14,FALSE),TRUE)</f>
        <v>1</v>
      </c>
      <c r="GJ14" s="36" t="b">
        <f>IF($B14&lt;&gt;"",IF(ISNUMBER('Таблица для заполнения'!Z14),ABS(ROUND('Таблица для заполнения'!Z14,0))='Таблица для заполнения'!Z14,FALSE),TRUE)</f>
        <v>1</v>
      </c>
      <c r="GK14" s="36" t="b">
        <f>IF($B14&lt;&gt;"",IF(ISNUMBER('Таблица для заполнения'!AA14),ABS(ROUND('Таблица для заполнения'!AA14,0))='Таблица для заполнения'!AA14,FALSE),TRUE)</f>
        <v>1</v>
      </c>
      <c r="GL14" s="36" t="b">
        <f>IF($B14&lt;&gt;"",IF(ISNUMBER('Таблица для заполнения'!AB14),ABS(ROUND('Таблица для заполнения'!AB14,0))='Таблица для заполнения'!AB14,FALSE),TRUE)</f>
        <v>1</v>
      </c>
      <c r="GM14" s="36" t="b">
        <f>IF($B14&lt;&gt;"",IF(ISNUMBER('Таблица для заполнения'!AC14),ABS(ROUND('Таблица для заполнения'!AC14,0))='Таблица для заполнения'!AC14,FALSE),TRUE)</f>
        <v>1</v>
      </c>
      <c r="GN14" s="36" t="b">
        <f>IF($B14&lt;&gt;"",IF(ISNUMBER('Таблица для заполнения'!AD14),ABS(ROUND('Таблица для заполнения'!AD14,0))='Таблица для заполнения'!AD14,FALSE),TRUE)</f>
        <v>1</v>
      </c>
      <c r="GO14" s="36" t="b">
        <f>IF($B14&lt;&gt;"",IF(ISNUMBER('Таблица для заполнения'!AE14),ABS(ROUND('Таблица для заполнения'!AE14,0))='Таблица для заполнения'!AE14,FALSE),TRUE)</f>
        <v>1</v>
      </c>
      <c r="GP14" s="36" t="b">
        <f>IF($B14&lt;&gt;"",IF(ISNUMBER('Таблица для заполнения'!AF14),ABS(ROUND('Таблица для заполнения'!AF14,0))='Таблица для заполнения'!AF14,FALSE),TRUE)</f>
        <v>1</v>
      </c>
      <c r="GQ14" s="36" t="b">
        <f>IF($B14&lt;&gt;"",IF(ISNUMBER('Таблица для заполнения'!AG14),ABS(ROUND('Таблица для заполнения'!AG14,0))='Таблица для заполнения'!AG14,FALSE),TRUE)</f>
        <v>1</v>
      </c>
      <c r="GR14" s="36" t="b">
        <f>IF($B14&lt;&gt;"",IF(ISNUMBER('Таблица для заполнения'!AH14),ABS(ROUND('Таблица для заполнения'!AH14,0))='Таблица для заполнения'!AH14,FALSE),TRUE)</f>
        <v>1</v>
      </c>
      <c r="GS14" s="36" t="b">
        <f>IF($B14&lt;&gt;"",IF(ISNUMBER('Таблица для заполнения'!AI14),ABS(ROUND('Таблица для заполнения'!AI14,0))='Таблица для заполнения'!AI14,FALSE),TRUE)</f>
        <v>1</v>
      </c>
      <c r="GT14" s="36" t="b">
        <f>IF($B14&lt;&gt;"",IF(ISNUMBER('Таблица для заполнения'!AJ14),ABS(ROUND('Таблица для заполнения'!AJ14,0))='Таблица для заполнения'!AJ14,FALSE),TRUE)</f>
        <v>1</v>
      </c>
      <c r="GU14" s="36" t="b">
        <f>IF($B14&lt;&gt;"",IF(ISNUMBER('Таблица для заполнения'!AK14),ABS(ROUND('Таблица для заполнения'!AK14,0))='Таблица для заполнения'!AK14,FALSE),TRUE)</f>
        <v>1</v>
      </c>
      <c r="GV14" s="36" t="b">
        <f>IF($B14&lt;&gt;"",IF(ISNUMBER('Таблица для заполнения'!AL14),ABS(ROUND('Таблица для заполнения'!AL14,0))='Таблица для заполнения'!AL14,FALSE),TRUE)</f>
        <v>1</v>
      </c>
      <c r="GW14" s="36" t="b">
        <f>IF($B14&lt;&gt;"",IF(ISNUMBER('Таблица для заполнения'!AM14),ABS(ROUND('Таблица для заполнения'!AM14,0))='Таблица для заполнения'!AM14,FALSE),TRUE)</f>
        <v>1</v>
      </c>
      <c r="GX14" s="36" t="b">
        <f>IF($B14&lt;&gt;"",IF(ISNUMBER('Таблица для заполнения'!AN14),ABS(ROUND('Таблица для заполнения'!AN14,0))='Таблица для заполнения'!AN14,FALSE),TRUE)</f>
        <v>1</v>
      </c>
      <c r="GY14" s="36" t="b">
        <f>IF($B14&lt;&gt;"",IF(ISNUMBER('Таблица для заполнения'!AO14),ABS(ROUND('Таблица для заполнения'!AO14,0))='Таблица для заполнения'!AO14,FALSE),TRUE)</f>
        <v>1</v>
      </c>
      <c r="GZ14" s="36" t="b">
        <f>IF($B14&lt;&gt;"",IF(ISNUMBER('Таблица для заполнения'!AP14),ABS(ROUND('Таблица для заполнения'!AP14,0))='Таблица для заполнения'!AP14,FALSE),TRUE)</f>
        <v>1</v>
      </c>
      <c r="HA14" s="36" t="b">
        <f>IF($B14&lt;&gt;"",IF(ISNUMBER('Таблица для заполнения'!AQ14),ABS(ROUND('Таблица для заполнения'!AQ14,0))='Таблица для заполнения'!AQ14,FALSE),TRUE)</f>
        <v>1</v>
      </c>
      <c r="HB14" s="36" t="b">
        <f>IF($B14&lt;&gt;"",IF(ISNUMBER('Таблица для заполнения'!AR14),ABS(ROUND('Таблица для заполнения'!AR14,0))='Таблица для заполнения'!AR14,FALSE),TRUE)</f>
        <v>1</v>
      </c>
      <c r="HC14" s="36" t="b">
        <f>IF($B14&lt;&gt;"",IF(ISNUMBER('Таблица для заполнения'!AS14),ABS(ROUND('Таблица для заполнения'!AS14,0))='Таблица для заполнения'!AS14,FALSE),TRUE)</f>
        <v>1</v>
      </c>
      <c r="HD14" s="36" t="b">
        <f>IF($B14&lt;&gt;"",IF(ISNUMBER('Таблица для заполнения'!AT14),ABS(ROUND('Таблица для заполнения'!AT14,0))='Таблица для заполнения'!AT14,FALSE),TRUE)</f>
        <v>1</v>
      </c>
      <c r="HE14" s="36" t="b">
        <f>IF($B14&lt;&gt;"",IF(ISNUMBER('Таблица для заполнения'!AU14),ABS(ROUND('Таблица для заполнения'!AU14,0))='Таблица для заполнения'!AU14,FALSE),TRUE)</f>
        <v>1</v>
      </c>
      <c r="HF14" s="36" t="b">
        <f>IF($B14&lt;&gt;"",IF(ISNUMBER('Таблица для заполнения'!AV14),ABS(ROUND('Таблица для заполнения'!AV14,0))='Таблица для заполнения'!AV14,FALSE),TRUE)</f>
        <v>1</v>
      </c>
      <c r="HG14" s="36" t="b">
        <f>IF($B14&lt;&gt;"",IF(ISNUMBER('Таблица для заполнения'!AW14),ABS(ROUND('Таблица для заполнения'!AW14,0))='Таблица для заполнения'!AW14,FALSE),TRUE)</f>
        <v>1</v>
      </c>
      <c r="HH14" s="36" t="b">
        <f>IF($B14&lt;&gt;"",IF(ISNUMBER('Таблица для заполнения'!AX14),ABS(ROUND('Таблица для заполнения'!AX14,0))='Таблица для заполнения'!AX14,FALSE),TRUE)</f>
        <v>1</v>
      </c>
      <c r="HI14" s="36" t="b">
        <f>IF($B14&lt;&gt;"",IF(ISNUMBER('Таблица для заполнения'!AY14),ABS(ROUND('Таблица для заполнения'!AY14,0))='Таблица для заполнения'!AY14,FALSE),TRUE)</f>
        <v>1</v>
      </c>
      <c r="HJ14" s="36" t="b">
        <f>IF($B14&lt;&gt;"",IF(ISNUMBER('Таблица для заполнения'!AZ14),ABS(ROUND('Таблица для заполнения'!AZ14,0))='Таблица для заполнения'!AZ14,FALSE),TRUE)</f>
        <v>1</v>
      </c>
      <c r="HK14" s="36" t="b">
        <f>IF($B14&lt;&gt;"",IF(ISNUMBER('Таблица для заполнения'!BA14),ABS(ROUND('Таблица для заполнения'!BA14,0))='Таблица для заполнения'!BA14,FALSE),TRUE)</f>
        <v>1</v>
      </c>
      <c r="HL14" s="36" t="b">
        <f>IF($B14&lt;&gt;"",IF(ISNUMBER('Таблица для заполнения'!BB14),ABS(ROUND('Таблица для заполнения'!BB14,0))='Таблица для заполнения'!BB14,FALSE),TRUE)</f>
        <v>1</v>
      </c>
      <c r="HM14" s="36" t="b">
        <f>IF($B14&lt;&gt;"",IF(ISNUMBER('Таблица для заполнения'!BC14),ABS(ROUND('Таблица для заполнения'!BC14,0))='Таблица для заполнения'!BC14,FALSE),TRUE)</f>
        <v>1</v>
      </c>
      <c r="HN14" s="36" t="b">
        <f>IF($B14&lt;&gt;"",IF(ISNUMBER('Таблица для заполнения'!BD14),ABS(ROUND('Таблица для заполнения'!BD14,0))='Таблица для заполнения'!BD14,FALSE),TRUE)</f>
        <v>1</v>
      </c>
      <c r="HO14" s="36" t="b">
        <f>IF($B14&lt;&gt;"",IF(ISNUMBER('Таблица для заполнения'!BE14),ABS(ROUND('Таблица для заполнения'!BE14,0))='Таблица для заполнения'!BE14,FALSE),TRUE)</f>
        <v>1</v>
      </c>
      <c r="HP14" s="36" t="b">
        <f>IF($B14&lt;&gt;"",IF(ISNUMBER('Таблица для заполнения'!BF14),ABS(ROUND('Таблица для заполнения'!BF14,0))='Таблица для заполнения'!BF14,FALSE),TRUE)</f>
        <v>1</v>
      </c>
      <c r="HQ14" s="36" t="b">
        <f>IF($B14&lt;&gt;"",IF(ISNUMBER('Таблица для заполнения'!BG14),ABS(ROUND('Таблица для заполнения'!BG14,0))='Таблица для заполнения'!BG14,FALSE),TRUE)</f>
        <v>1</v>
      </c>
      <c r="HR14" s="36" t="b">
        <f>IF($B14&lt;&gt;"",IF(ISNUMBER('Таблица для заполнения'!BH14),ABS(ROUND('Таблица для заполнения'!BH14,0))='Таблица для заполнения'!BH14,FALSE),TRUE)</f>
        <v>1</v>
      </c>
      <c r="HS14" s="36" t="b">
        <f>IF($B14&lt;&gt;"",IF(ISNUMBER('Таблица для заполнения'!BI14),ABS(ROUND('Таблица для заполнения'!BI14,0))='Таблица для заполнения'!BI14,FALSE),TRUE)</f>
        <v>1</v>
      </c>
      <c r="HT14" s="36" t="b">
        <f>IF($B14&lt;&gt;"",IF(ISNUMBER('Таблица для заполнения'!BJ14),ABS(ROUND('Таблица для заполнения'!BJ14,0))='Таблица для заполнения'!BJ14,FALSE),TRUE)</f>
        <v>1</v>
      </c>
      <c r="HU14" s="36" t="b">
        <f>IF($B14&lt;&gt;"",IF(ISNUMBER('Таблица для заполнения'!BK14),ABS(ROUND('Таблица для заполнения'!BK14,0))='Таблица для заполнения'!BK14,FALSE),TRUE)</f>
        <v>1</v>
      </c>
      <c r="HV14" s="36" t="b">
        <f>IF($B14&lt;&gt;"",IF(ISNUMBER('Таблица для заполнения'!BL14),ABS(ROUND('Таблица для заполнения'!BL14,0))='Таблица для заполнения'!BL14,FALSE),TRUE)</f>
        <v>1</v>
      </c>
      <c r="HW14" s="36" t="b">
        <f>IF($B14&lt;&gt;"",IF(ISNUMBER('Таблица для заполнения'!BM14),ABS(ROUND('Таблица для заполнения'!BM14,0))='Таблица для заполнения'!BM14,FALSE),TRUE)</f>
        <v>1</v>
      </c>
      <c r="HX14" s="36" t="b">
        <f>IF($B14&lt;&gt;"",IF(ISNUMBER('Таблица для заполнения'!BN14),ABS(ROUND('Таблица для заполнения'!BN14,0))='Таблица для заполнения'!BN14,FALSE),TRUE)</f>
        <v>1</v>
      </c>
      <c r="HY14" s="36" t="b">
        <f>IF($B14&lt;&gt;"",IF(ISNUMBER('Таблица для заполнения'!BO14),ABS(ROUND('Таблица для заполнения'!BO14,0))='Таблица для заполнения'!BO14,FALSE),TRUE)</f>
        <v>1</v>
      </c>
      <c r="HZ14" s="36" t="b">
        <f>IF($B14&lt;&gt;"",IF(ISNUMBER('Таблица для заполнения'!BP14),ABS(ROUND('Таблица для заполнения'!BP14,0))='Таблица для заполнения'!BP14,FALSE),TRUE)</f>
        <v>1</v>
      </c>
      <c r="IA14" s="36" t="b">
        <f>IF($B14&lt;&gt;"",IF(ISNUMBER('Таблица для заполнения'!BQ14),ABS(ROUND('Таблица для заполнения'!BQ14,0))='Таблица для заполнения'!BQ14,FALSE),TRUE)</f>
        <v>1</v>
      </c>
      <c r="IB14" s="36" t="b">
        <f>IF($B14&lt;&gt;"",IF(ISNUMBER('Таблица для заполнения'!BR14),ABS(ROUND('Таблица для заполнения'!BR14,0))='Таблица для заполнения'!BR14,FALSE),TRUE)</f>
        <v>1</v>
      </c>
      <c r="IC14" s="36" t="b">
        <f>IF($B14&lt;&gt;"",IF(ISNUMBER('Таблица для заполнения'!BS14),ABS(ROUND('Таблица для заполнения'!BS14,0))='Таблица для заполнения'!BS14,FALSE),TRUE)</f>
        <v>1</v>
      </c>
      <c r="ID14" s="36" t="b">
        <f>IF($B14&lt;&gt;"",IF(ISNUMBER('Таблица для заполнения'!BT14),ABS(ROUND('Таблица для заполнения'!BT14,0))='Таблица для заполнения'!BT14,FALSE),TRUE)</f>
        <v>1</v>
      </c>
      <c r="IE14" s="36" t="b">
        <f>IF($B14&lt;&gt;"",IF(ISNUMBER('Таблица для заполнения'!BU14),ABS(ROUND('Таблица для заполнения'!BU14,0))='Таблица для заполнения'!BU14,FALSE),TRUE)</f>
        <v>1</v>
      </c>
      <c r="IF14" s="36" t="b">
        <f>IF($B14&lt;&gt;"",IF(ISNUMBER('Таблица для заполнения'!BV14),ABS(ROUND('Таблица для заполнения'!BV14,0))='Таблица для заполнения'!BV14,FALSE),TRUE)</f>
        <v>1</v>
      </c>
      <c r="IG14" s="36" t="b">
        <f>IF($B14&lt;&gt;"",IF(ISNUMBER('Таблица для заполнения'!BW14),ABS(ROUND('Таблица для заполнения'!BW14,0))='Таблица для заполнения'!BW14,FALSE),TRUE)</f>
        <v>1</v>
      </c>
      <c r="IH14" s="36" t="b">
        <f>IF($B14&lt;&gt;"",IF(ISNUMBER('Таблица для заполнения'!BX14),ABS(ROUND('Таблица для заполнения'!BX14,0))='Таблица для заполнения'!BX14,FALSE),TRUE)</f>
        <v>1</v>
      </c>
      <c r="II14" s="36" t="b">
        <f>IF($B14&lt;&gt;"",IF(ISNUMBER('Таблица для заполнения'!BY14),ABS(ROUND('Таблица для заполнения'!BY14,0))='Таблица для заполнения'!BY14,FALSE),TRUE)</f>
        <v>1</v>
      </c>
      <c r="IJ14" s="36" t="b">
        <f>IF($B14&lt;&gt;"",IF(ISNUMBER('Таблица для заполнения'!BZ14),ABS(ROUND('Таблица для заполнения'!BZ14,0))='Таблица для заполнения'!BZ14,FALSE),TRUE)</f>
        <v>1</v>
      </c>
      <c r="IK14" s="36" t="b">
        <f>IF($B14&lt;&gt;"",IF(ISNUMBER('Таблица для заполнения'!CA14),ABS(ROUND('Таблица для заполнения'!CA14,0))='Таблица для заполнения'!CA14,FALSE),TRUE)</f>
        <v>1</v>
      </c>
      <c r="IL14" s="36" t="b">
        <f>IF($B14&lt;&gt;"",IF(ISNUMBER('Таблица для заполнения'!CB14),ABS(ROUND('Таблица для заполнения'!CB14,0))='Таблица для заполнения'!CB14,FALSE),TRUE)</f>
        <v>1</v>
      </c>
      <c r="IM14" s="36" t="b">
        <f>IF($B14&lt;&gt;"",IF(ISNUMBER('Таблица для заполнения'!CC14),ABS(ROUND('Таблица для заполнения'!CC14,0))='Таблица для заполнения'!CC14,FALSE),TRUE)</f>
        <v>1</v>
      </c>
      <c r="IN14" s="36" t="b">
        <f>IF($B14&lt;&gt;"",IF(ISNUMBER('Таблица для заполнения'!CD14),ABS(ROUND('Таблица для заполнения'!CD14,0))='Таблица для заполнения'!CD14,FALSE),TRUE)</f>
        <v>1</v>
      </c>
      <c r="IO14" s="36" t="b">
        <f>IF($B14&lt;&gt;"",IF(ISNUMBER('Таблица для заполнения'!CE14),ABS(ROUND('Таблица для заполнения'!CE14,0))='Таблица для заполнения'!CE14,FALSE),TRUE)</f>
        <v>1</v>
      </c>
      <c r="IP14" s="36" t="b">
        <f>IF($B14&lt;&gt;"",IF(ISNUMBER('Таблица для заполнения'!CF14),ABS(ROUND('Таблица для заполнения'!CF14,0))='Таблица для заполнения'!CF14,FALSE),TRUE)</f>
        <v>1</v>
      </c>
      <c r="IQ14" s="36" t="b">
        <f>IF($B14&lt;&gt;"",IF(ISNUMBER('Таблица для заполнения'!CG14),ABS(ROUND('Таблица для заполнения'!CG14,0))='Таблица для заполнения'!CG14,FALSE),TRUE)</f>
        <v>1</v>
      </c>
      <c r="IR14" s="36" t="b">
        <f>IF($B14&lt;&gt;"",IF(ISNUMBER('Таблица для заполнения'!CH14),ABS(ROUND('Таблица для заполнения'!CH14,0))='Таблица для заполнения'!CH14,FALSE),TRUE)</f>
        <v>1</v>
      </c>
      <c r="IS14" s="36" t="b">
        <f>IF($B14&lt;&gt;"",IF(ISNUMBER('Таблица для заполнения'!CI14),ABS(ROUND('Таблица для заполнения'!CI14,0))='Таблица для заполнения'!CI14,FALSE),TRUE)</f>
        <v>1</v>
      </c>
      <c r="IT14" s="36" t="b">
        <f>IF($B14&lt;&gt;"",IF(ISNUMBER('Таблица для заполнения'!CJ14),ABS(ROUND('Таблица для заполнения'!CJ14,0))='Таблица для заполнения'!CJ14,FALSE),TRUE)</f>
        <v>1</v>
      </c>
      <c r="IU14" s="36" t="b">
        <f>IF($B14&lt;&gt;"",IF(ISNUMBER('Таблица для заполнения'!CK14),ABS(ROUND('Таблица для заполнения'!CK14,0))='Таблица для заполнения'!CK14,FALSE),TRUE)</f>
        <v>1</v>
      </c>
      <c r="IV14" s="36" t="b">
        <f>IF($B14&lt;&gt;"",IF(ISNUMBER('Таблица для заполнения'!CL14),ABS(ROUND('Таблица для заполнения'!CL14,0))='Таблица для заполнения'!CL14,FALSE),TRUE)</f>
        <v>1</v>
      </c>
      <c r="IW14" s="36" t="b">
        <f>IF($B14&lt;&gt;"",IF(ISNUMBER('Таблица для заполнения'!CM14),ABS(ROUND('Таблица для заполнения'!CM14,0))='Таблица для заполнения'!CM14,FALSE),TRUE)</f>
        <v>1</v>
      </c>
      <c r="IX14" s="36" t="b">
        <f>IF($B14&lt;&gt;"",IF(ISNUMBER('Таблица для заполнения'!CN14),ABS(ROUND('Таблица для заполнения'!CN14,0))='Таблица для заполнения'!CN14,FALSE),TRUE)</f>
        <v>1</v>
      </c>
      <c r="IY14" s="36" t="b">
        <f>IF($B14&lt;&gt;"",IF(ISNUMBER('Таблица для заполнения'!CO14),ABS(ROUND('Таблица для заполнения'!CO14,0))='Таблица для заполнения'!CO14,FALSE),TRUE)</f>
        <v>1</v>
      </c>
      <c r="IZ14" s="36" t="b">
        <f>IF($B14&lt;&gt;"",IF(ISNUMBER('Таблица для заполнения'!CP14),ABS(ROUND('Таблица для заполнения'!CP14,0))='Таблица для заполнения'!CP14,FALSE),TRUE)</f>
        <v>1</v>
      </c>
      <c r="JA14" s="36" t="b">
        <f>IF($B14&lt;&gt;"",IF(ISNUMBER('Таблица для заполнения'!CQ14),ABS(ROUND('Таблица для заполнения'!CQ14,0))='Таблица для заполнения'!CQ14,FALSE),TRUE)</f>
        <v>1</v>
      </c>
      <c r="JB14" s="36" t="b">
        <f>IF($B14&lt;&gt;"",IF(ISNUMBER('Таблица для заполнения'!CR14),ABS(ROUND('Таблица для заполнения'!CR14,0))='Таблица для заполнения'!CR14,FALSE),TRUE)</f>
        <v>1</v>
      </c>
      <c r="JC14" s="36" t="b">
        <f>IF($B14&lt;&gt;"",IF(ISNUMBER('Таблица для заполнения'!CS14),ABS(ROUND('Таблица для заполнения'!CS14,0))='Таблица для заполнения'!CS14,FALSE),TRUE)</f>
        <v>1</v>
      </c>
      <c r="JD14" s="36" t="b">
        <f>IF($B14&lt;&gt;"",IF(ISNUMBER('Таблица для заполнения'!CT14),ABS(ROUND('Таблица для заполнения'!CT14,0))='Таблица для заполнения'!CT14,FALSE),TRUE)</f>
        <v>1</v>
      </c>
      <c r="JE14" s="36" t="b">
        <f>IF($B14&lt;&gt;"",IF(ISNUMBER('Таблица для заполнения'!CU14),ABS(ROUND('Таблица для заполнения'!CU14,0))='Таблица для заполнения'!CU14,FALSE),TRUE)</f>
        <v>1</v>
      </c>
      <c r="JF14" s="36" t="b">
        <f>IF($B14&lt;&gt;"",IF(ISNUMBER('Таблица для заполнения'!CV14),ABS(ROUND('Таблица для заполнения'!CV14,0))='Таблица для заполнения'!CV14,FALSE),TRUE)</f>
        <v>1</v>
      </c>
      <c r="JG14" s="36" t="b">
        <f>IF($B14&lt;&gt;"",IF(ISNUMBER('Таблица для заполнения'!CW14),ABS(ROUND('Таблица для заполнения'!CW14,0))='Таблица для заполнения'!CW14,FALSE),TRUE)</f>
        <v>1</v>
      </c>
      <c r="JH14" s="36" t="b">
        <f>IF($B14&lt;&gt;"",IF(ISNUMBER('Таблица для заполнения'!CX14),ABS(ROUND('Таблица для заполнения'!CX14,0))='Таблица для заполнения'!CX14,FALSE),TRUE)</f>
        <v>1</v>
      </c>
      <c r="JI14" s="36" t="b">
        <f>IF($B14&lt;&gt;"",IF(ISNUMBER('Таблица для заполнения'!CY14),ABS(ROUND('Таблица для заполнения'!CY14,0))='Таблица для заполнения'!CY14,FALSE),TRUE)</f>
        <v>1</v>
      </c>
      <c r="JJ14" s="36" t="b">
        <f>IF($B14&lt;&gt;"",IF(ISNUMBER('Таблица для заполнения'!CZ14),ABS(ROUND('Таблица для заполнения'!CZ14,0))='Таблица для заполнения'!CZ14,FALSE),TRUE)</f>
        <v>1</v>
      </c>
      <c r="JK14" s="36" t="b">
        <f>IF($B14&lt;&gt;"",IF(ISNUMBER('Таблица для заполнения'!DA14),ABS(ROUND('Таблица для заполнения'!DA14,0))='Таблица для заполнения'!DA14,FALSE),TRUE)</f>
        <v>1</v>
      </c>
      <c r="JL14" s="36" t="b">
        <f>IF($B14&lt;&gt;"",IF(ISNUMBER('Таблица для заполнения'!DB14),ABS(ROUND('Таблица для заполнения'!DB14,0))='Таблица для заполнения'!DB14,FALSE),TRUE)</f>
        <v>1</v>
      </c>
      <c r="JM14" s="36" t="b">
        <f>IF($B14&lt;&gt;"",IF(ISNUMBER('Таблица для заполнения'!DC14),ABS(ROUND('Таблица для заполнения'!DC14,0))='Таблица для заполнения'!DC14,FALSE),TRUE)</f>
        <v>1</v>
      </c>
      <c r="JN14" s="36" t="b">
        <f>IF($B14&lt;&gt;"",IF(ISNUMBER('Таблица для заполнения'!DD14),ABS(ROUND('Таблица для заполнения'!DD14,0))='Таблица для заполнения'!DD14,FALSE),TRUE)</f>
        <v>1</v>
      </c>
      <c r="JO14" s="36" t="b">
        <f>IF($B14&lt;&gt;"",IF(ISNUMBER('Таблица для заполнения'!DE14),ABS(ROUND('Таблица для заполнения'!DE14,0))='Таблица для заполнения'!DE14,FALSE),TRUE)</f>
        <v>1</v>
      </c>
      <c r="JP14" s="36" t="b">
        <f>IF($B14&lt;&gt;"",IF(ISNUMBER('Таблица для заполнения'!DF14),ABS(ROUND('Таблица для заполнения'!DF14,0))='Таблица для заполнения'!DF14,FALSE),TRUE)</f>
        <v>1</v>
      </c>
      <c r="JQ14" s="36" t="b">
        <f>IF($B14&lt;&gt;"",IF(ISNUMBER('Таблица для заполнения'!DG14),ABS(ROUND('Таблица для заполнения'!DG14,0))='Таблица для заполнения'!DG14,FALSE),TRUE)</f>
        <v>1</v>
      </c>
      <c r="JR14" s="36" t="b">
        <f>IF($B14&lt;&gt;"",IF(ISNUMBER('Таблица для заполнения'!DH14),ABS(ROUND('Таблица для заполнения'!DH14,0))='Таблица для заполнения'!DH14,FALSE),TRUE)</f>
        <v>1</v>
      </c>
      <c r="JS14" s="36" t="b">
        <f>IF($B14&lt;&gt;"",IF(ISNUMBER('Таблица для заполнения'!DI14),ABS(ROUND('Таблица для заполнения'!DI14,0))='Таблица для заполнения'!DI14,FALSE),TRUE)</f>
        <v>1</v>
      </c>
      <c r="JT14" s="36" t="b">
        <f>IF($B14&lt;&gt;"",IF(ISNUMBER('Таблица для заполнения'!DJ14),ABS(ROUND('Таблица для заполнения'!DJ14,0))='Таблица для заполнения'!DJ14,FALSE),TRUE)</f>
        <v>1</v>
      </c>
      <c r="JU14" s="36" t="b">
        <f>IF($B14&lt;&gt;"",IF(ISNUMBER('Таблица для заполнения'!DK14),ABS(ROUND('Таблица для заполнения'!DK14,0))='Таблица для заполнения'!DK14,FALSE),TRUE)</f>
        <v>1</v>
      </c>
      <c r="JV14" s="36" t="b">
        <f>IF($B14&lt;&gt;"",IF(ISNUMBER('Таблица для заполнения'!DL14),ABS(ROUND('Таблица для заполнения'!DL14,0))='Таблица для заполнения'!DL14,FALSE),TRUE)</f>
        <v>1</v>
      </c>
      <c r="JW14" s="36" t="b">
        <f>IF($B14&lt;&gt;"",IF(ISNUMBER('Таблица для заполнения'!DM14),ABS(ROUND('Таблица для заполнения'!DM14,0))='Таблица для заполнения'!DM14,FALSE),TRUE)</f>
        <v>1</v>
      </c>
      <c r="JX14" s="36" t="b">
        <f>IF($B14&lt;&gt;"",IF(ISNUMBER('Таблица для заполнения'!DN14),ABS(ROUND('Таблица для заполнения'!DN14,0))='Таблица для заполнения'!DN14,FALSE),TRUE)</f>
        <v>1</v>
      </c>
      <c r="JY14" s="36" t="b">
        <f>IF($B14&lt;&gt;"",IF(ISNUMBER('Таблица для заполнения'!DO14),ABS(ROUND('Таблица для заполнения'!DO14,0))='Таблица для заполнения'!DO14,FALSE),TRUE)</f>
        <v>1</v>
      </c>
      <c r="JZ14" s="36" t="b">
        <f>IF($B14&lt;&gt;"",IF(ISNUMBER('Таблица для заполнения'!DP14),ABS(ROUND('Таблица для заполнения'!DP14,0))='Таблица для заполнения'!DP14,FALSE),TRUE)</f>
        <v>1</v>
      </c>
      <c r="KA14" s="36" t="b">
        <f>IF($B14&lt;&gt;"",IF(ISNUMBER('Таблица для заполнения'!DQ14),ABS(ROUND('Таблица для заполнения'!DQ14,0))='Таблица для заполнения'!DQ14,FALSE),TRUE)</f>
        <v>1</v>
      </c>
      <c r="KB14" s="36" t="b">
        <f>IF($B14&lt;&gt;"",IF(ISNUMBER('Таблица для заполнения'!DR14),ABS(ROUND('Таблица для заполнения'!DR14,0))='Таблица для заполнения'!DR14,FALSE),TRUE)</f>
        <v>1</v>
      </c>
      <c r="KC14" s="36" t="b">
        <f>IF($B14&lt;&gt;"",IF(ISNUMBER('Таблица для заполнения'!DS14),ABS(ROUND('Таблица для заполнения'!DS14,0))='Таблица для заполнения'!DS14,FALSE),TRUE)</f>
        <v>1</v>
      </c>
      <c r="KD14" s="36" t="b">
        <f>IF($B14&lt;&gt;"",IF(ISNUMBER('Таблица для заполнения'!DT14),ABS(ROUND('Таблица для заполнения'!DT14,0))='Таблица для заполнения'!DT14,FALSE),TRUE)</f>
        <v>1</v>
      </c>
      <c r="KE14" s="36" t="b">
        <f>IF($B14&lt;&gt;"",IF(ISNUMBER('Таблица для заполнения'!DU14),ABS(ROUND('Таблица для заполнения'!DU14,0))='Таблица для заполнения'!DU14,FALSE),TRUE)</f>
        <v>1</v>
      </c>
      <c r="KF14" s="36" t="b">
        <f>IF($B14&lt;&gt;"",IF(ISNUMBER('Таблица для заполнения'!DV14),ABS(ROUND('Таблица для заполнения'!DV14,0))='Таблица для заполнения'!DV14,FALSE),TRUE)</f>
        <v>1</v>
      </c>
      <c r="KG14" s="36" t="b">
        <f>IF($B14&lt;&gt;"",IF(ISNUMBER('Таблица для заполнения'!DW14),ABS(ROUND('Таблица для заполнения'!DW14,0))='Таблица для заполнения'!DW14,FALSE),TRUE)</f>
        <v>1</v>
      </c>
      <c r="KH14" s="36" t="b">
        <f>IF($B14&lt;&gt;"",IF(ISNUMBER('Таблица для заполнения'!DX14),ABS(ROUND('Таблица для заполнения'!DX14,0))='Таблица для заполнения'!DX14,FALSE),TRUE)</f>
        <v>1</v>
      </c>
      <c r="KI14" s="36" t="b">
        <f>IF($B14&lt;&gt;"",IF(ISNUMBER('Таблица для заполнения'!DY14),ABS(ROUND('Таблица для заполнения'!DY14,0))='Таблица для заполнения'!DY14,FALSE),TRUE)</f>
        <v>1</v>
      </c>
      <c r="KJ14" s="36" t="b">
        <f>IF($B14&lt;&gt;"",IF(ISNUMBER('Таблица для заполнения'!DZ14),ABS(ROUND('Таблица для заполнения'!DZ14,0))='Таблица для заполнения'!DZ14,FALSE),TRUE)</f>
        <v>1</v>
      </c>
      <c r="KK14" s="36" t="b">
        <f>IF($B14&lt;&gt;"",IF(ISNUMBER('Таблица для заполнения'!EA14),ABS(ROUND('Таблица для заполнения'!EA14,0))='Таблица для заполнения'!EA14,FALSE),TRUE)</f>
        <v>1</v>
      </c>
      <c r="KL14" s="36" t="b">
        <f>IF($B14&lt;&gt;"",IF(ISNUMBER('Таблица для заполнения'!EB14),ABS(ROUND('Таблица для заполнения'!EB14,0))='Таблица для заполнения'!EB14,FALSE),TRUE)</f>
        <v>1</v>
      </c>
      <c r="KM14" s="36" t="b">
        <f>IF($B14&lt;&gt;"",IF(ISNUMBER('Таблица для заполнения'!EC14),ABS(ROUND('Таблица для заполнения'!EC14,0))='Таблица для заполнения'!EC14,FALSE),TRUE)</f>
        <v>1</v>
      </c>
      <c r="KN14" s="36" t="b">
        <f>IF($B14&lt;&gt;"",IF(ISNUMBER('Таблица для заполнения'!ED14),ABS(ROUND('Таблица для заполнения'!ED14,0))='Таблица для заполнения'!ED14,FALSE),TRUE)</f>
        <v>1</v>
      </c>
      <c r="KO14" s="36" t="b">
        <f>IF($B14&lt;&gt;"",IF(ISNUMBER('Таблица для заполнения'!EE14),ABS(ROUND('Таблица для заполнения'!EE14,0))='Таблица для заполнения'!EE14,FALSE),TRUE)</f>
        <v>1</v>
      </c>
      <c r="KP14" s="36" t="b">
        <f>IF($B14&lt;&gt;"",IF(ISNUMBER('Таблица для заполнения'!EF14),ABS(ROUND('Таблица для заполнения'!EF14,0))='Таблица для заполнения'!EF14,FALSE),TRUE)</f>
        <v>1</v>
      </c>
      <c r="KQ14" s="36" t="b">
        <f>IF($B14&lt;&gt;"",IF(ISNUMBER('Таблица для заполнения'!EG14),ABS(ROUND('Таблица для заполнения'!EG14,0))='Таблица для заполнения'!EG14,FALSE),TRUE)</f>
        <v>1</v>
      </c>
      <c r="KR14" s="36" t="b">
        <f>IF($B14&lt;&gt;"",IF(ISNUMBER('Таблица для заполнения'!EH14),ABS(ROUND('Таблица для заполнения'!EH14,0))='Таблица для заполнения'!EH14,FALSE),TRUE)</f>
        <v>1</v>
      </c>
      <c r="KS14" s="36" t="b">
        <f>IF($B14&lt;&gt;"",IF(ISNUMBER('Таблица для заполнения'!EI14),ABS(ROUND('Таблица для заполнения'!EI14,0))='Таблица для заполнения'!EI14,FALSE),TRUE)</f>
        <v>1</v>
      </c>
      <c r="KT14" s="36" t="b">
        <f>IF($B14&lt;&gt;"",IF(ISNUMBER('Таблица для заполнения'!EJ14),ABS(ROUND('Таблица для заполнения'!EJ14,0))='Таблица для заполнения'!EJ14,FALSE),TRUE)</f>
        <v>1</v>
      </c>
      <c r="KU14" s="36" t="b">
        <f>IF($B14&lt;&gt;"",IF(ISNUMBER('Таблица для заполнения'!EK14),ABS(ROUND('Таблица для заполнения'!EK14,0))='Таблица для заполнения'!EK14,FALSE),TRUE)</f>
        <v>1</v>
      </c>
      <c r="KV14" s="36" t="b">
        <f>IF($B14&lt;&gt;"",IF(ISNUMBER('Таблица для заполнения'!EL14),ABS(ROUND('Таблица для заполнения'!EL14,0))='Таблица для заполнения'!EL14,FALSE),TRUE)</f>
        <v>1</v>
      </c>
      <c r="KW14" s="36" t="b">
        <f>IF($B14&lt;&gt;"",IF(ISNUMBER('Таблица для заполнения'!EM14),ABS(ROUND('Таблица для заполнения'!EM14,0))='Таблица для заполнения'!EM14,FALSE),TRUE)</f>
        <v>1</v>
      </c>
      <c r="KX14" s="36" t="b">
        <f>IF($B14&lt;&gt;"",IF(ISNUMBER('Таблица для заполнения'!EN14),ABS(ROUND('Таблица для заполнения'!EN14,0))='Таблица для заполнения'!EN14,FALSE),TRUE)</f>
        <v>1</v>
      </c>
      <c r="KY14" s="36" t="b">
        <f>IF($B14&lt;&gt;"",IF(ISNUMBER('Таблица для заполнения'!EO14),ABS(ROUND('Таблица для заполнения'!EO14,0))='Таблица для заполнения'!EO14,FALSE),TRUE)</f>
        <v>1</v>
      </c>
      <c r="KZ14" s="36" t="b">
        <f>IF($B14&lt;&gt;"",IF(ISNUMBER('Таблица для заполнения'!EP14),ABS(ROUND('Таблица для заполнения'!EP14,0))='Таблица для заполнения'!EP14,FALSE),TRUE)</f>
        <v>1</v>
      </c>
      <c r="LA14" s="36" t="b">
        <f>IF($B14&lt;&gt;"",IF(ISNUMBER('Таблица для заполнения'!EQ14),ABS(ROUND('Таблица для заполнения'!EQ14,0))='Таблица для заполнения'!EQ14,FALSE),TRUE)</f>
        <v>1</v>
      </c>
      <c r="LB14" s="36" t="b">
        <f>IF($B14&lt;&gt;"",IF(ISNUMBER('Таблица для заполнения'!ER14),ABS(ROUND('Таблица для заполнения'!ER14,0))='Таблица для заполнения'!ER14,FALSE),TRUE)</f>
        <v>1</v>
      </c>
      <c r="LC14" s="36" t="b">
        <f>IF($B14&lt;&gt;"",IF(ISNUMBER('Таблица для заполнения'!ES14),ABS(ROUND('Таблица для заполнения'!ES14,0))='Таблица для заполнения'!ES14,FALSE),TRUE)</f>
        <v>1</v>
      </c>
      <c r="LD14" s="36" t="b">
        <f>IF($B14&lt;&gt;"",IF(ISNUMBER('Таблица для заполнения'!ET14),ABS(ROUND('Таблица для заполнения'!ET14,0))='Таблица для заполнения'!ET14,FALSE),TRUE)</f>
        <v>1</v>
      </c>
      <c r="LE14" s="36" t="b">
        <f>IF($B14&lt;&gt;"",IF(ISNUMBER('Таблица для заполнения'!EU14),ABS(ROUND('Таблица для заполнения'!EU14,0))='Таблица для заполнения'!EU14,FALSE),TRUE)</f>
        <v>1</v>
      </c>
      <c r="LF14" s="36" t="b">
        <f>IF($B14&lt;&gt;"",IF(ISNUMBER('Таблица для заполнения'!EV14),ABS(ROUND('Таблица для заполнения'!EV14,0))='Таблица для заполнения'!EV14,FALSE),TRUE)</f>
        <v>1</v>
      </c>
      <c r="LG14" s="36" t="b">
        <f>IF($B14&lt;&gt;"",IF(ISNUMBER('Таблица для заполнения'!EW14),ABS(ROUND('Таблица для заполнения'!EW14,0))='Таблица для заполнения'!EW14,FALSE),TRUE)</f>
        <v>1</v>
      </c>
      <c r="LH14" s="36" t="b">
        <f>IF($B14&lt;&gt;"",IF(ISNUMBER('Таблица для заполнения'!EX14),ABS(ROUND('Таблица для заполнения'!EX14,0))='Таблица для заполнения'!EX14,FALSE),TRUE)</f>
        <v>1</v>
      </c>
      <c r="LI14" s="36" t="b">
        <f>IF($B14&lt;&gt;"",IF(ISNUMBER('Таблица для заполнения'!EY14),ABS(ROUND('Таблица для заполнения'!EY14,0))='Таблица для заполнения'!EY14,FALSE),TRUE)</f>
        <v>1</v>
      </c>
      <c r="LJ14" s="36" t="b">
        <f>IF($B14&lt;&gt;"",IF(ISNUMBER('Таблица для заполнения'!EZ14),ABS(ROUND('Таблица для заполнения'!EZ14,0))='Таблица для заполнения'!EZ14,FALSE),TRUE)</f>
        <v>1</v>
      </c>
      <c r="LK14" s="36" t="b">
        <f>IF($B14&lt;&gt;"",IF(ISNUMBER('Таблица для заполнения'!FA14),ABS(ROUND('Таблица для заполнения'!FA14,0))='Таблица для заполнения'!FA14,FALSE),TRUE)</f>
        <v>1</v>
      </c>
      <c r="LL14" s="36" t="b">
        <f>IF($B14&lt;&gt;"",IF(ISNUMBER('Таблица для заполнения'!FB14),ABS(ROUND('Таблица для заполнения'!FB14,0))='Таблица для заполнения'!FB14,FALSE),TRUE)</f>
        <v>1</v>
      </c>
      <c r="LM14" s="36" t="b">
        <f>IF($B14&lt;&gt;"",IF(ISNUMBER('Таблица для заполнения'!FC14),ABS(ROUND('Таблица для заполнения'!FC14,0))='Таблица для заполнения'!FC14,FALSE),TRUE)</f>
        <v>1</v>
      </c>
      <c r="LN14" s="36" t="b">
        <f>IF($B14&lt;&gt;"",IF(ISNUMBER('Таблица для заполнения'!FD14),ABS(ROUND('Таблица для заполнения'!FD14,0))='Таблица для заполнения'!FD14,FALSE),TRUE)</f>
        <v>1</v>
      </c>
      <c r="LO14" s="36" t="b">
        <f>IF($B14&lt;&gt;"",IF(ISNUMBER('Таблица для заполнения'!FE14),ABS(ROUND('Таблица для заполнения'!FE14,0))='Таблица для заполнения'!FE14,FALSE),TRUE)</f>
        <v>1</v>
      </c>
      <c r="LP14" s="36" t="b">
        <f>IF($B14&lt;&gt;"",IF(ISNUMBER('Таблица для заполнения'!FF14),ABS(ROUND('Таблица для заполнения'!FF14,0))='Таблица для заполнения'!FF14,FALSE),TRUE)</f>
        <v>1</v>
      </c>
      <c r="LQ14" s="36" t="b">
        <f>IF($B14&lt;&gt;"",IF(ISNUMBER('Таблица для заполнения'!FG14),ABS(ROUND('Таблица для заполнения'!FG14,0))='Таблица для заполнения'!FG14,FALSE),TRUE)</f>
        <v>1</v>
      </c>
      <c r="LR14" s="36" t="b">
        <f>IF($B14&lt;&gt;"",IF(ISNUMBER('Таблица для заполнения'!FH14),ABS(ROUND('Таблица для заполнения'!FH14,0))='Таблица для заполнения'!FH14,FALSE),TRUE)</f>
        <v>1</v>
      </c>
      <c r="LS14" s="36" t="b">
        <f>IF($B14&lt;&gt;"",IF(ISNUMBER('Таблица для заполнения'!FI14),ABS(ROUND('Таблица для заполнения'!FI14,0))='Таблица для заполнения'!FI14,FALSE),TRUE)</f>
        <v>1</v>
      </c>
      <c r="LT14" s="36" t="b">
        <f>IF($B14&lt;&gt;"",IF(ISNUMBER('Таблица для заполнения'!FJ14),ABS(ROUND('Таблица для заполнения'!FJ14,0))='Таблица для заполнения'!FJ14,FALSE),TRUE)</f>
        <v>1</v>
      </c>
      <c r="LU14" s="36" t="b">
        <f>IF($B14&lt;&gt;"",IF(ISNUMBER('Таблица для заполнения'!FK14),ABS(ROUND('Таблица для заполнения'!FK14,0))='Таблица для заполнения'!FK14,FALSE),TRUE)</f>
        <v>1</v>
      </c>
      <c r="LV14" s="36" t="b">
        <f>IF($B14&lt;&gt;"",IF(ISNUMBER('Таблица для заполнения'!FL14),ABS(ROUND('Таблица для заполнения'!FL14,0))='Таблица для заполнения'!FL14,FALSE),TRUE)</f>
        <v>1</v>
      </c>
      <c r="LW14" s="36" t="b">
        <f>IF($B14&lt;&gt;"",IF(ISNUMBER('Таблица для заполнения'!FM14),ABS(ROUND('Таблица для заполнения'!FM14,0))='Таблица для заполнения'!FM14,FALSE),TRUE)</f>
        <v>1</v>
      </c>
      <c r="LX14" s="36" t="b">
        <f>IF($B14&lt;&gt;"",IF(ISNUMBER('Таблица для заполнения'!FN14),ABS(ROUND('Таблица для заполнения'!FN14,0))='Таблица для заполнения'!FN14,FALSE),TRUE)</f>
        <v>1</v>
      </c>
      <c r="LY14" s="36" t="b">
        <f>IF($B14&lt;&gt;"",IF(ISNUMBER('Таблица для заполнения'!FO14),ABS(ROUND('Таблица для заполнения'!FO14,0))='Таблица для заполнения'!FO14,FALSE),TRUE)</f>
        <v>1</v>
      </c>
      <c r="LZ14" s="36" t="b">
        <f>IF($B14&lt;&gt;"",IF(ISNUMBER('Таблица для заполнения'!FP14),ABS(ROUND('Таблица для заполнения'!FP14,0))='Таблица для заполнения'!FP14,FALSE),TRUE)</f>
        <v>1</v>
      </c>
      <c r="MA14" s="36" t="b">
        <f>IF($B14&lt;&gt;"",IF(ISNUMBER('Таблица для заполнения'!FQ14),ABS(ROUND('Таблица для заполнения'!FQ14,0))='Таблица для заполнения'!FQ14,FALSE),TRUE)</f>
        <v>1</v>
      </c>
      <c r="MB14" s="36" t="b">
        <f>IF($B14&lt;&gt;"",IF(ISNUMBER('Таблица для заполнения'!FR14),ABS(ROUND('Таблица для заполнения'!FR14,0))='Таблица для заполнения'!FR14,FALSE),TRUE)</f>
        <v>1</v>
      </c>
      <c r="MC14" s="36" t="b">
        <f>IF($B14&lt;&gt;"",IF(ISNUMBER('Таблица для заполнения'!FS14),ABS(ROUND('Таблица для заполнения'!FS14,0))='Таблица для заполнения'!FS14,FALSE),TRUE)</f>
        <v>1</v>
      </c>
      <c r="MD14" s="36" t="b">
        <f>IF($B14&lt;&gt;"",IF(ISNUMBER('Таблица для заполнения'!FT14),ABS(ROUND('Таблица для заполнения'!FT14,0))='Таблица для заполнения'!FT14,FALSE),TRUE)</f>
        <v>1</v>
      </c>
      <c r="ME14" s="36" t="b">
        <f>IF($B14&lt;&gt;"",IF(ISNUMBER('Таблица для заполнения'!FU14),ABS(ROUND('Таблица для заполнения'!FU14,0))='Таблица для заполнения'!FU14,FALSE),TRUE)</f>
        <v>1</v>
      </c>
      <c r="MF14" s="36" t="b">
        <f>IF($B14&lt;&gt;"",IF(ISNUMBER('Таблица для заполнения'!FV14),ABS(ROUND('Таблица для заполнения'!FV14,0))='Таблица для заполнения'!FV14,FALSE),TRUE)</f>
        <v>1</v>
      </c>
      <c r="MG14" s="36" t="b">
        <f>IF($B14&lt;&gt;"",IF(ISNUMBER('Таблица для заполнения'!FW14),ABS(ROUND('Таблица для заполнения'!FW14,0))='Таблица для заполнения'!FW14,FALSE),TRUE)</f>
        <v>1</v>
      </c>
      <c r="MH14" s="36" t="b">
        <f>IF($B14&lt;&gt;"",IF(ISNUMBER('Таблица для заполнения'!FX14),ABS(ROUND('Таблица для заполнения'!FX14,0))='Таблица для заполнения'!FX14,FALSE),TRUE)</f>
        <v>1</v>
      </c>
      <c r="MI14" s="36" t="b">
        <f>IF($B14&lt;&gt;"",IF(ISNUMBER('Таблица для заполнения'!FY14),ABS(ROUND('Таблица для заполнения'!FY14,0))='Таблица для заполнения'!FY14,FALSE),TRUE)</f>
        <v>1</v>
      </c>
      <c r="MJ14" s="36" t="b">
        <f>IF($B14&lt;&gt;"",IF(ISNUMBER('Таблица для заполнения'!FZ14),ABS(ROUND('Таблица для заполнения'!FZ14,0))='Таблица для заполнения'!FZ14,FALSE),TRUE)</f>
        <v>1</v>
      </c>
      <c r="MK14" s="36" t="b">
        <f>IF($B14&lt;&gt;"",IF(ISNUMBER('Таблица для заполнения'!GA14),ABS(ROUND('Таблица для заполнения'!GA14,0))='Таблица для заполнения'!GA14,FALSE),TRUE)</f>
        <v>1</v>
      </c>
      <c r="ML14" s="36" t="b">
        <f>IF($B14&lt;&gt;"",IF(ISNUMBER('Таблица для заполнения'!GB14),ABS(ROUND('Таблица для заполнения'!GB14,0))='Таблица для заполнения'!GB14,FALSE),TRUE)</f>
        <v>1</v>
      </c>
      <c r="MM14" s="36" t="b">
        <f>IF($B14&lt;&gt;"",IF(ISNUMBER('Таблица для заполнения'!GC14),ABS(ROUND('Таблица для заполнения'!GC14,0))='Таблица для заполнения'!GC14,FALSE),TRUE)</f>
        <v>1</v>
      </c>
      <c r="MN14" s="36" t="b">
        <f>IF($B14&lt;&gt;"",IF(ISNUMBER('Таблица для заполнения'!GD14),ABS(ROUND('Таблица для заполнения'!GD14,0))='Таблица для заполнения'!GD14,FALSE),TRUE)</f>
        <v>1</v>
      </c>
      <c r="MO14" s="36" t="b">
        <f>IF($B14&lt;&gt;"",IF(ISNUMBER('Таблица для заполнения'!GE14),ABS(ROUND('Таблица для заполнения'!GE14,0))='Таблица для заполнения'!GE14,FALSE),TRUE)</f>
        <v>1</v>
      </c>
      <c r="MP14" s="36" t="b">
        <f>IF($B14&lt;&gt;"",IF(ISNUMBER('Таблица для заполнения'!GF14),ABS(ROUND('Таблица для заполнения'!GF14,1))='Таблица для заполнения'!GF14,FALSE),TRUE)</f>
        <v>1</v>
      </c>
      <c r="MQ14" s="36" t="b">
        <f>IF($B14&lt;&gt;"",IF(ISNUMBER('Таблица для заполнения'!GG14),ABS(ROUND('Таблица для заполнения'!GG14,1))='Таблица для заполнения'!GG14,FALSE),TRUE)</f>
        <v>1</v>
      </c>
      <c r="MR14" s="36" t="b">
        <f>IF($B14&lt;&gt;"",IF(ISNUMBER('Таблица для заполнения'!GH14),ABS(ROUND('Таблица для заполнения'!GH14,1))='Таблица для заполнения'!GH14,FALSE),TRUE)</f>
        <v>1</v>
      </c>
      <c r="MS14" s="36" t="b">
        <f>IF($B14&lt;&gt;"",IF(ISNUMBER('Таблица для заполнения'!GI14),ABS(ROUND('Таблица для заполнения'!GI14,1))='Таблица для заполнения'!GI14,FALSE),TRUE)</f>
        <v>1</v>
      </c>
      <c r="MT14" s="36" t="b">
        <f>IF($B14&lt;&gt;"",IF(ISNUMBER('Таблица для заполнения'!GJ14),ABS(ROUND('Таблица для заполнения'!GJ14,1))='Таблица для заполнения'!GJ14,FALSE),TRUE)</f>
        <v>1</v>
      </c>
      <c r="MU14" s="36" t="b">
        <f>IF($B14&lt;&gt;"",IF(ISNUMBER('Таблица для заполнения'!GK14),ABS(ROUND('Таблица для заполнения'!GK14,1))='Таблица для заполнения'!GK14,FALSE),TRUE)</f>
        <v>1</v>
      </c>
      <c r="MV14" s="36" t="b">
        <f>IF($B14&lt;&gt;"",IF(ISNUMBER('Таблица для заполнения'!GL14),ABS(ROUND('Таблица для заполнения'!GL14,1))='Таблица для заполнения'!GL14,FALSE),TRUE)</f>
        <v>1</v>
      </c>
      <c r="MW14" s="36" t="b">
        <f>IF($B14&lt;&gt;"",IF(ISNUMBER('Таблица для заполнения'!GM14),ABS(ROUND('Таблица для заполнения'!GM14,1))='Таблица для заполнения'!GM14,FALSE),TRUE)</f>
        <v>1</v>
      </c>
      <c r="MX14" s="36" t="b">
        <f>IF($B14&lt;&gt;"",IF(ISNUMBER('Таблица для заполнения'!GN14),ABS(ROUND('Таблица для заполнения'!GN14,1))='Таблица для заполнения'!GN14,FALSE),TRUE)</f>
        <v>1</v>
      </c>
      <c r="MY14" s="36" t="b">
        <f>IF($B14&lt;&gt;"",IF(ISNUMBER('Таблица для заполнения'!GO14),ABS(ROUND('Таблица для заполнения'!GO14,1))='Таблица для заполнения'!GO14,FALSE),TRUE)</f>
        <v>1</v>
      </c>
      <c r="MZ14" s="36" t="b">
        <f>IF($B14&lt;&gt;"",IF(ISNUMBER('Таблица для заполнения'!GP14),ABS(ROUND('Таблица для заполнения'!GP14,1))='Таблица для заполнения'!GP14,FALSE),TRUE)</f>
        <v>1</v>
      </c>
      <c r="NA14" s="36" t="b">
        <f>IF($B14&lt;&gt;"",IF(ISNUMBER('Таблица для заполнения'!GQ14),ABS(ROUND('Таблица для заполнения'!GQ14,1))='Таблица для заполнения'!GQ14,FALSE),TRUE)</f>
        <v>1</v>
      </c>
      <c r="NB14" s="36" t="b">
        <f>IF($B14&lt;&gt;"",IF(ISNUMBER('Таблица для заполнения'!GR14),ABS(ROUND('Таблица для заполнения'!GR14,1))='Таблица для заполнения'!GR14,FALSE),TRUE)</f>
        <v>1</v>
      </c>
      <c r="NC14" s="36" t="b">
        <f>IF($B14&lt;&gt;"",IF(ISNUMBER('Таблица для заполнения'!GS14),ABS(ROUND('Таблица для заполнения'!GS14,1))='Таблица для заполнения'!GS14,FALSE),TRUE)</f>
        <v>1</v>
      </c>
      <c r="ND14" s="36" t="b">
        <f>IF($B14&lt;&gt;"",IF(ISNUMBER('Таблица для заполнения'!GT14),ABS(ROUND('Таблица для заполнения'!GT14,1))='Таблица для заполнения'!GT14,FALSE),TRUE)</f>
        <v>1</v>
      </c>
      <c r="NE14" s="36" t="b">
        <f>IF($B14&lt;&gt;"",IF(ISNUMBER('Таблица для заполнения'!GU14),ABS(ROUND('Таблица для заполнения'!GU14,1))='Таблица для заполнения'!GU14,FALSE),TRUE)</f>
        <v>1</v>
      </c>
      <c r="NF14" s="36" t="b">
        <f>IF($B14&lt;&gt;"",IF(ISNUMBER('Таблица для заполнения'!GV14),ABS(ROUND('Таблица для заполнения'!GV14,1))='Таблица для заполнения'!GV14,FALSE),TRUE)</f>
        <v>1</v>
      </c>
      <c r="NG14" s="36" t="b">
        <f>IF($B14&lt;&gt;"",IF(ISNUMBER('Таблица для заполнения'!GW14),ABS(ROUND('Таблица для заполнения'!GW14,1))='Таблица для заполнения'!GW14,FALSE),TRUE)</f>
        <v>1</v>
      </c>
      <c r="NH14" s="36" t="b">
        <f>IF($B14&lt;&gt;"",IF(ISNUMBER('Таблица для заполнения'!GX14),ABS(ROUND('Таблица для заполнения'!GX14,1))='Таблица для заполнения'!GX14,FALSE),TRUE)</f>
        <v>1</v>
      </c>
      <c r="NI14" s="38" t="b">
        <f>IF($B14&lt;&gt;"",IF(ISNUMBER('Таблица для заполнения'!GY14),ABS(ROUND('Таблица для заполнения'!GY14,1))='Таблица для заполнения'!GY14,FALSE),TRUE)</f>
        <v>1</v>
      </c>
    </row>
    <row r="15" spans="1:373" ht="44.25" customHeight="1" thickBot="1" x14ac:dyDescent="0.3">
      <c r="A15" s="116">
        <v>8</v>
      </c>
      <c r="B15" s="17" t="str">
        <f>IF('Таблица для заполнения'!B15=0,"",'Таблица для заполнения'!B15)</f>
        <v/>
      </c>
      <c r="C15" s="35" t="b">
        <f t="shared" si="0"/>
        <v>1</v>
      </c>
      <c r="D15" s="35" t="b">
        <f>'Таблица для заполнения'!F15&lt;='Таблица для заполнения'!E15</f>
        <v>1</v>
      </c>
      <c r="E15" s="119" t="b">
        <f>'Таблица для заполнения'!G15&lt;='Таблица для заполнения'!E15</f>
        <v>1</v>
      </c>
      <c r="F15" s="36" t="b">
        <f>'Таблица для заполнения'!H15&lt;='Таблица для заполнения'!E15</f>
        <v>1</v>
      </c>
      <c r="G15" s="36" t="b">
        <f>'Таблица для заполнения'!I15&lt;='Таблица для заполнения'!E15</f>
        <v>1</v>
      </c>
      <c r="H15" s="36" t="b">
        <f>'Таблица для заполнения'!E15&gt;='Таблица для заполнения'!J15+'Таблица для заполнения'!K15</f>
        <v>1</v>
      </c>
      <c r="I15" s="36" t="b">
        <f>'Таблица для заполнения'!E15='Таблица для заполнения'!L15+'Таблица для заполнения'!M15+'Таблица для заполнения'!N15</f>
        <v>1</v>
      </c>
      <c r="J15" s="36" t="b">
        <f>'Таблица для заполнения'!M15&lt;='Таблица для заполнения'!R15</f>
        <v>1</v>
      </c>
      <c r="K15" s="36" t="b">
        <f>'Таблица для заполнения'!O15&gt;='Таблица для заполнения'!E15</f>
        <v>1</v>
      </c>
      <c r="L15" s="36" t="b">
        <f>'Таблица для заполнения'!O15&gt;='Таблица для заполнения'!P15+'Таблица для заполнения'!Q15</f>
        <v>1</v>
      </c>
      <c r="M15" s="36" t="b">
        <f>'Таблица для заполнения'!R15&lt;='Таблица для заполнения'!O15</f>
        <v>1</v>
      </c>
      <c r="N15" s="36" t="b">
        <f>'Таблица для заполнения'!O15&gt;='Таблица для заполнения'!S15+'Таблица для заполнения'!U15</f>
        <v>1</v>
      </c>
      <c r="O15" s="36" t="b">
        <f>OR(AND('Таблица для заполнения'!S15&gt;0,'Таблица для заполнения'!T15&gt;0),AND('Таблица для заполнения'!S15=0,'Таблица для заполнения'!T15=0))</f>
        <v>1</v>
      </c>
      <c r="P15" s="36" t="b">
        <f>OR(AND('Таблица для заполнения'!U15&gt;0,'Таблица для заполнения'!V15&gt;0),AND('Таблица для заполнения'!U15=0,'Таблица для заполнения'!V15=0))</f>
        <v>1</v>
      </c>
      <c r="Q15" s="36" t="b">
        <f>'Таблица для заполнения'!W15&lt;='Таблица для заполнения'!U15</f>
        <v>1</v>
      </c>
      <c r="R15" s="36" t="b">
        <f>'Таблица для заполнения'!V15&gt;='Таблица для заполнения'!X15+'Таблица для заполнения'!Y15</f>
        <v>1</v>
      </c>
      <c r="S15" s="36" t="b">
        <f>'Таблица для заполнения'!AB15&lt;='Таблица для заполнения'!AA15</f>
        <v>1</v>
      </c>
      <c r="T15" s="36" t="b">
        <f>'Таблица для заполнения'!AD15&lt;='Таблица для заполнения'!AC15</f>
        <v>1</v>
      </c>
      <c r="U15" s="36" t="b">
        <f>OR('Таблица для заполнения'!AA15=0,'Таблица для заполнения'!AA15=1)</f>
        <v>1</v>
      </c>
      <c r="V15" s="36" t="b">
        <f>OR('Таблица для заполнения'!AB15=0,'Таблица для заполнения'!AB15=1)</f>
        <v>1</v>
      </c>
      <c r="W15" s="36" t="b">
        <f>OR('Таблица для заполнения'!AC15=0,'Таблица для заполнения'!AC15=1)</f>
        <v>1</v>
      </c>
      <c r="X15" s="36" t="b">
        <f>OR('Таблица для заполнения'!AD15=0,'Таблица для заполнения'!AD15=1)</f>
        <v>1</v>
      </c>
      <c r="Y15" s="36" t="b">
        <f>'Таблица для заполнения'!AG15&lt;='Таблица для заполнения'!AF15</f>
        <v>1</v>
      </c>
      <c r="Z15" s="36" t="b">
        <f>'Таблица для заполнения'!AI15&lt;='Таблица для заполнения'!AH15</f>
        <v>1</v>
      </c>
      <c r="AA15" s="36" t="b">
        <f>'Таблица для заполнения'!AJ15='Таблица для заполнения'!AM15+'Таблица для заполнения'!AO15</f>
        <v>1</v>
      </c>
      <c r="AB15" s="36" t="b">
        <f>'Таблица для заполнения'!AJ15&gt;='Таблица для заполнения'!AK15+'Таблица для заполнения'!AL15</f>
        <v>1</v>
      </c>
      <c r="AC15" s="36" t="b">
        <f>'Таблица для заполнения'!AN15&lt;='Таблица для заполнения'!AJ15</f>
        <v>1</v>
      </c>
      <c r="AD15" s="36" t="b">
        <f>OR(AND('Таблица для заполнения'!AO15='Таблица для заполнения'!AJ15,AND('Таблица для заполнения'!AK15='Таблица для заполнения'!AP15,'Таблица для заполнения'!AL15='Таблица для заполнения'!AQ15)),'Таблица для заполнения'!AO15&lt;'Таблица для заполнения'!AJ15)</f>
        <v>1</v>
      </c>
      <c r="AE15" s="36" t="b">
        <f>OR(AND('Таблица для заполнения'!AJ15='Таблица для заполнения'!AO15,'Таблица для заполнения'!CM15='Таблица для заполнения'!CR15),AND('Таблица для заполнения'!AJ15&gt;'Таблица для заполнения'!AO15,'Таблица для заполнения'!CM15&gt;'Таблица для заполнения'!CR15))</f>
        <v>1</v>
      </c>
      <c r="AF15" s="36" t="b">
        <f>OR(AND('Таблица для заполнения'!AO15='Таблица для заполнения'!AR15,'Таблица для заполнения'!CR15='Таблица для заполнения'!CU15),AND('Таблица для заполнения'!AO15&gt;'Таблица для заполнения'!AR15,'Таблица для заполнения'!CR15&gt;'Таблица для заполнения'!CU15))</f>
        <v>1</v>
      </c>
      <c r="AG15" s="36" t="b">
        <f>'Таблица для заполнения'!AP15&lt;='Таблица для заполнения'!AK15</f>
        <v>1</v>
      </c>
      <c r="AH15" s="36" t="b">
        <f>'Таблица для заполнения'!AO15&gt;='Таблица для заполнения'!AP15+'Таблица для заполнения'!AQ15</f>
        <v>1</v>
      </c>
      <c r="AI15" s="36" t="b">
        <f>'Таблица для заполнения'!AM15&gt;=('Таблица для заполнения'!AK15+'Таблица для заполнения'!AL15)-('Таблица для заполнения'!AP15+'Таблица для заполнения'!AQ15)</f>
        <v>1</v>
      </c>
      <c r="AJ15" s="36" t="b">
        <f>'Таблица для заполнения'!AQ15&lt;='Таблица для заполнения'!AL15</f>
        <v>1</v>
      </c>
      <c r="AK15" s="36" t="b">
        <f>'Таблица для заполнения'!AO15&gt;='Таблица для заполнения'!AR15+'Таблица для заполнения'!AV15+'Таблица для заполнения'!AW15</f>
        <v>1</v>
      </c>
      <c r="AL15" s="36" t="b">
        <f>OR(AND('Таблица для заполнения'!AR15='Таблица для заполнения'!AO15,AND('Таблица для заполнения'!AP15='Таблица для заполнения'!AS15,'Таблица для заполнения'!AQ15='Таблица для заполнения'!AT15)),'Таблица для заполнения'!AR15&lt;'Таблица для заполнения'!AO15)</f>
        <v>1</v>
      </c>
      <c r="AM15" s="36" t="b">
        <f>'Таблица для заполнения'!AS15&lt;='Таблица для заполнения'!AP15</f>
        <v>1</v>
      </c>
      <c r="AN15" s="36" t="b">
        <f>'Таблица для заполнения'!AR15&gt;='Таблица для заполнения'!AS15+'Таблица для заполнения'!AT15</f>
        <v>1</v>
      </c>
      <c r="AO15" s="36" t="b">
        <f>('Таблица для заполнения'!AO15-'Таблица для заполнения'!AR15)&gt;=('Таблица для заполнения'!AP15+'Таблица для заполнения'!AQ15)-('Таблица для заполнения'!AS15+'Таблица для заполнения'!AT15)</f>
        <v>1</v>
      </c>
      <c r="AP15" s="36" t="b">
        <f>'Таблица для заполнения'!AT15&lt;='Таблица для заполнения'!AQ15</f>
        <v>1</v>
      </c>
      <c r="AQ15" s="36" t="b">
        <f>'Таблица для заполнения'!AU15&lt;='Таблица для заполнения'!AR15</f>
        <v>1</v>
      </c>
      <c r="AR15" s="36" t="b">
        <f>'Таблица для заполнения'!AR15='Таблица для заполнения'!AX15+'Таблица для заполнения'!BF15+'Таблица для заполнения'!BK15+'Таблица для заполнения'!BV15+'Таблица для заполнения'!CA15+'Таблица для заполнения'!CB15+'Таблица для заполнения'!CC15+'Таблица для заполнения'!CD15+'Таблица для заполнения'!CE15+'Таблица для заполнения'!CF15</f>
        <v>1</v>
      </c>
      <c r="AS15" s="36" t="b">
        <f>'Таблица для заполнения'!AX15&gt;='Таблица для заполнения'!AY15+'Таблица для заполнения'!BB15+'Таблица для заполнения'!BE15</f>
        <v>1</v>
      </c>
      <c r="AT15" s="36" t="b">
        <f>'Таблица для заполнения'!AY15='Таблица для заполнения'!AZ15+'Таблица для заполнения'!BA15</f>
        <v>1</v>
      </c>
      <c r="AU15" s="36" t="b">
        <f>'Таблица для заполнения'!BB15='Таблица для заполнения'!BC15+'Таблица для заполнения'!BD15</f>
        <v>1</v>
      </c>
      <c r="AV15" s="36" t="b">
        <f>'Таблица для заполнения'!BF15&gt;='Таблица для заполнения'!BG15+'Таблица для заполнения'!BH15+'Таблица для заполнения'!BI15+'Таблица для заполнения'!BJ15</f>
        <v>1</v>
      </c>
      <c r="AW15" s="36" t="b">
        <f>'Таблица для заполнения'!BK15&gt;='Таблица для заполнения'!BL15+'Таблица для заполнения'!BQ15</f>
        <v>1</v>
      </c>
      <c r="AX15" s="36" t="b">
        <f>'Таблица для заполнения'!BL15&gt;='Таблица для заполнения'!BM15+'Таблица для заполнения'!BN15+'Таблица для заполнения'!BO15+'Таблица для заполнения'!BP15</f>
        <v>1</v>
      </c>
      <c r="AY15" s="36" t="b">
        <f>'Таблица для заполнения'!BQ15&gt;='Таблица для заполнения'!BR15+'Таблица для заполнения'!BS15+'Таблица для заполнения'!BT15+'Таблица для заполнения'!BU15</f>
        <v>1</v>
      </c>
      <c r="AZ15" s="36" t="b">
        <f>'Таблица для заполнения'!BV15&gt;='Таблица для заполнения'!BW15+'Таблица для заполнения'!BX15+'Таблица для заполнения'!BY15+'Таблица для заполнения'!BZ15</f>
        <v>1</v>
      </c>
      <c r="BA15" s="36" t="b">
        <f>'Таблица для заполнения'!CG15+'Таблица для заполнения'!CH15&lt;='Таблица для заполнения'!AO15</f>
        <v>1</v>
      </c>
      <c r="BB15" s="36" t="b">
        <f>'Таблица для заполнения'!CI15&lt;='Таблица для заполнения'!AO15</f>
        <v>1</v>
      </c>
      <c r="BC15" s="36" t="b">
        <f>'Таблица для заполнения'!CJ15&lt;='Таблица для заполнения'!AO15</f>
        <v>1</v>
      </c>
      <c r="BD15" s="36" t="b">
        <f>'Таблица для заполнения'!CK15&lt;='Таблица для заполнения'!AO15</f>
        <v>1</v>
      </c>
      <c r="BE15" s="36" t="b">
        <f>'Таблица для заполнения'!CL15&lt;='Таблица для заполнения'!AO15</f>
        <v>1</v>
      </c>
      <c r="BF15" s="36" t="b">
        <f>'Таблица для заполнения'!CM15='Таблица для заполнения'!CP15+'Таблица для заполнения'!CR15</f>
        <v>1</v>
      </c>
      <c r="BG15" s="36" t="b">
        <f>'Таблица для заполнения'!CM15&gt;='Таблица для заполнения'!CN15+'Таблица для заполнения'!CO15</f>
        <v>1</v>
      </c>
      <c r="BH15" s="36" t="b">
        <f>'Таблица для заполнения'!CQ15&lt;='Таблица для заполнения'!CM15</f>
        <v>1</v>
      </c>
      <c r="BI15" s="36" t="b">
        <f>OR(AND('Таблица для заполнения'!CR15='Таблица для заполнения'!CM15,AND('Таблица для заполнения'!CN15='Таблица для заполнения'!CS15,'Таблица для заполнения'!CO15='Таблица для заполнения'!CT15)),'Таблица для заполнения'!CR15&lt;'Таблица для заполнения'!CM15)</f>
        <v>1</v>
      </c>
      <c r="BJ15" s="36" t="b">
        <f>'Таблица для заполнения'!CS15&lt;='Таблица для заполнения'!CN15</f>
        <v>1</v>
      </c>
      <c r="BK15" s="36" t="b">
        <f>'Таблица для заполнения'!CR15&gt;='Таблица для заполнения'!CS15+'Таблица для заполнения'!CT15</f>
        <v>1</v>
      </c>
      <c r="BL15" s="36" t="b">
        <f>'Таблица для заполнения'!CP15&gt;=('Таблица для заполнения'!CN15+'Таблица для заполнения'!CO15)-('Таблица для заполнения'!CS15+'Таблица для заполнения'!CT15)</f>
        <v>1</v>
      </c>
      <c r="BM15" s="36" t="b">
        <f>'Таблица для заполнения'!CT15&lt;='Таблица для заполнения'!CO15</f>
        <v>1</v>
      </c>
      <c r="BN15" s="36" t="b">
        <f>'Таблица для заполнения'!CR15&gt;='Таблица для заполнения'!CU15+'Таблица для заполнения'!CY15+'Таблица для заполнения'!CZ15</f>
        <v>1</v>
      </c>
      <c r="BO15" s="36" t="b">
        <f>OR(AND('Таблица для заполнения'!CU15='Таблица для заполнения'!CR15,AND('Таблица для заполнения'!CS15='Таблица для заполнения'!CV15,'Таблица для заполнения'!CT15='Таблица для заполнения'!CW15)),'Таблица для заполнения'!CU15&lt;'Таблица для заполнения'!CR15)</f>
        <v>1</v>
      </c>
      <c r="BP15" s="36" t="b">
        <f>'Таблица для заполнения'!CV15&lt;='Таблица для заполнения'!CS15</f>
        <v>1</v>
      </c>
      <c r="BQ15" s="36" t="b">
        <f>'Таблица для заполнения'!CU15&gt;='Таблица для заполнения'!CV15+'Таблица для заполнения'!CW15</f>
        <v>1</v>
      </c>
      <c r="BR15" s="36" t="b">
        <f>'Таблица для заполнения'!CR15-'Таблица для заполнения'!CU15&gt;=('Таблица для заполнения'!CS15+'Таблица для заполнения'!CT15)-('Таблица для заполнения'!CV15+'Таблица для заполнения'!CW15)</f>
        <v>1</v>
      </c>
      <c r="BS15" s="36" t="b">
        <f>'Таблица для заполнения'!CW15&lt;='Таблица для заполнения'!CT15</f>
        <v>1</v>
      </c>
      <c r="BT15" s="36" t="b">
        <f>'Таблица для заполнения'!CX15&lt;='Таблица для заполнения'!CU15</f>
        <v>1</v>
      </c>
      <c r="BU15" s="36" t="b">
        <f>'Таблица для заполнения'!CU15='Таблица для заполнения'!DA15+'Таблица для заполнения'!DI15+'Таблица для заполнения'!DN15+'Таблица для заполнения'!DY15+'Таблица для заполнения'!ED15+'Таблица для заполнения'!EE15+'Таблица для заполнения'!EF15+'Таблица для заполнения'!EG15+'Таблица для заполнения'!EH15+'Таблица для заполнения'!EI15</f>
        <v>1</v>
      </c>
      <c r="BV15" s="36" t="b">
        <f>'Таблица для заполнения'!DA15&gt;='Таблица для заполнения'!DB15+'Таблица для заполнения'!DE15+'Таблица для заполнения'!DH15</f>
        <v>1</v>
      </c>
      <c r="BW15" s="36" t="b">
        <f>'Таблица для заполнения'!DB15='Таблица для заполнения'!DC15+'Таблица для заполнения'!DD15</f>
        <v>1</v>
      </c>
      <c r="BX15" s="36" t="b">
        <f>'Таблица для заполнения'!DE15='Таблица для заполнения'!DF15+'Таблица для заполнения'!DG15</f>
        <v>1</v>
      </c>
      <c r="BY15" s="36" t="b">
        <f>'Таблица для заполнения'!DI15&gt;='Таблица для заполнения'!DJ15+'Таблица для заполнения'!DK15+'Таблица для заполнения'!DL15+'Таблица для заполнения'!DM15</f>
        <v>1</v>
      </c>
      <c r="BZ15" s="36" t="b">
        <f>'Таблица для заполнения'!DN15&gt;='Таблица для заполнения'!DO15+'Таблица для заполнения'!DT15</f>
        <v>1</v>
      </c>
      <c r="CA15" s="36" t="b">
        <f>'Таблица для заполнения'!DO15&gt;='Таблица для заполнения'!DP15+'Таблица для заполнения'!DQ15+'Таблица для заполнения'!DR15+'Таблица для заполнения'!DS15</f>
        <v>1</v>
      </c>
      <c r="CB15" s="36" t="b">
        <f>'Таблица для заполнения'!DT15&gt;='Таблица для заполнения'!DU15+'Таблица для заполнения'!DV15+'Таблица для заполнения'!DW15+'Таблица для заполнения'!DX15</f>
        <v>1</v>
      </c>
      <c r="CC15" s="36" t="b">
        <f>'Таблица для заполнения'!DY15&gt;='Таблица для заполнения'!DZ15+'Таблица для заполнения'!EA15+'Таблица для заполнения'!EB15+'Таблица для заполнения'!EC15</f>
        <v>1</v>
      </c>
      <c r="CD15" s="36" t="b">
        <f>'Таблица для заполнения'!EJ15+'Таблица для заполнения'!EK15&lt;='Таблица для заполнения'!CR15</f>
        <v>1</v>
      </c>
      <c r="CE15" s="36" t="b">
        <f>'Таблица для заполнения'!EL15&lt;='Таблица для заполнения'!CR15</f>
        <v>1</v>
      </c>
      <c r="CF15" s="36" t="b">
        <f>'Таблица для заполнения'!EM15&lt;='Таблица для заполнения'!CR15</f>
        <v>1</v>
      </c>
      <c r="CG15" s="36" t="b">
        <f>'Таблица для заполнения'!EN15&lt;='Таблица для заполнения'!CR15</f>
        <v>1</v>
      </c>
      <c r="CH15" s="36" t="b">
        <f>'Таблица для заполнения'!EO15&lt;='Таблица для заполнения'!CR15</f>
        <v>1</v>
      </c>
      <c r="CI15" s="36" t="b">
        <f>OR(AND('Таблица для заполнения'!AJ15='Таблица для заполнения'!AK15+'Таблица для заполнения'!AL15,'Таблица для заполнения'!CM15='Таблица для заполнения'!CN15+'Таблица для заполнения'!CO15),AND('Таблица для заполнения'!AJ15&gt;'Таблица для заполнения'!AK15+'Таблица для заполнения'!AL15,'Таблица для заполнения'!CM15&gt;'Таблица для заполнения'!CN15+'Таблица для заполнения'!CO15))</f>
        <v>1</v>
      </c>
      <c r="CJ15" s="36" t="b">
        <f>OR(AND('Таблица для заполнения'!AO15='Таблица для заполнения'!AP15+'Таблица для заполнения'!AQ15,'Таблица для заполнения'!CR15='Таблица для заполнения'!CS15+'Таблица для заполнения'!CT15),AND('Таблица для заполнения'!AO15&gt;'Таблица для заполнения'!AP15+'Таблица для заполнения'!AQ15,'Таблица для заполнения'!CR15&gt;'Таблица для заполнения'!CS15+'Таблица для заполнения'!CT15))</f>
        <v>1</v>
      </c>
      <c r="CK15" s="36" t="b">
        <f>OR(AND('Таблица для заполнения'!AR15='Таблица для заполнения'!AS15+'Таблица для заполнения'!AT15,'Таблица для заполнения'!CU15='Таблица для заполнения'!CV15+'Таблица для заполнения'!CW15),AND('Таблица для заполнения'!AR15&gt;'Таблица для заполнения'!AS15+'Таблица для заполнения'!AT15,'Таблица для заполнения'!CU15&gt;'Таблица для заполнения'!CV15+'Таблица для заполнения'!CW15))</f>
        <v>1</v>
      </c>
      <c r="CL15" s="36" t="b">
        <f>OR(AND('Таблица для заполнения'!AO15='Таблица для заполнения'!AR15+'Таблица для заполнения'!AV15+'Таблица для заполнения'!AW15,'Таблица для заполнения'!CR15='Таблица для заполнения'!CU15+'Таблица для заполнения'!CY15+'Таблица для заполнения'!CZ15),AND('Таблица для заполнения'!AO15&gt;'Таблица для заполнения'!AR15+'Таблица для заполнения'!AV15+'Таблица для заполнения'!AW15,'Таблица для заполнения'!CR15&gt;'Таблица для заполнения'!CU15+'Таблица для заполнения'!CY15+'Таблица для заполнения'!CZ15))</f>
        <v>1</v>
      </c>
      <c r="CM15" s="36" t="b">
        <f>OR(AND('Таблица для заполнения'!AX15='Таблица для заполнения'!AY15+'Таблица для заполнения'!BB15+'Таблица для заполнения'!BE15,'Таблица для заполнения'!DA15='Таблица для заполнения'!DB15+'Таблица для заполнения'!DE15+'Таблица для заполнения'!DH15),AND('Таблица для заполнения'!AX15&gt;'Таблица для заполнения'!AY15+'Таблица для заполнения'!BB15+'Таблица для заполнения'!BE15,'Таблица для заполнения'!DA15&gt;'Таблица для заполнения'!DB15+'Таблица для заполнения'!DE15+'Таблица для заполнения'!DH15))</f>
        <v>1</v>
      </c>
      <c r="CN15" s="36" t="b">
        <f>OR(AND('Таблица для заполнения'!BF15='Таблица для заполнения'!BG15+'Таблица для заполнения'!BH15+'Таблица для заполнения'!BI15+'Таблица для заполнения'!BJ15,'Таблица для заполнения'!DI15='Таблица для заполнения'!DJ15+'Таблица для заполнения'!DK15+'Таблица для заполнения'!DL15+'Таблица для заполнения'!DM15),AND('Таблица для заполнения'!BF15&gt;'Таблица для заполнения'!BG15+'Таблица для заполнения'!BH15+'Таблица для заполнения'!BI15+'Таблица для заполнения'!BJ15,'Таблица для заполнения'!DI15&gt;'Таблица для заполнения'!DJ15+'Таблица для заполнения'!DK15+'Таблица для заполнения'!DL15+'Таблица для заполнения'!DM15))</f>
        <v>1</v>
      </c>
      <c r="CO15" s="36" t="b">
        <f>OR(AND('Таблица для заполнения'!BK15='Таблица для заполнения'!BL15+'Таблица для заполнения'!BQ15,'Таблица для заполнения'!DN15='Таблица для заполнения'!DO15+'Таблица для заполнения'!DT15),AND('Таблица для заполнения'!BK15&gt;'Таблица для заполнения'!BL15+'Таблица для заполнения'!BQ15,'Таблица для заполнения'!DN15&gt;'Таблица для заполнения'!DO15+'Таблица для заполнения'!DT15))</f>
        <v>1</v>
      </c>
      <c r="CP15" s="36" t="b">
        <f>AND(IF('Таблица для заполнения'!AJ15=0,'Таблица для заполнения'!CM15=0,'Таблица для заполнения'!CM15&gt;='Таблица для заполнения'!AJ15),IF('Таблица для заполнения'!AK15=0,'Таблица для заполнения'!CN15=0,'Таблица для заполнения'!CN15&gt;='Таблица для заполнения'!AK15),IF('Таблица для заполнения'!AL15=0,'Таблица для заполнения'!CO15=0,'Таблица для заполнения'!CO15&gt;='Таблица для заполнения'!AL15),IF('Таблица для заполнения'!AM15=0,'Таблица для заполнения'!CP15=0,'Таблица для заполнения'!CP15&gt;='Таблица для заполнения'!AM15),IF('Таблица для заполнения'!AN15=0,'Таблица для заполнения'!CQ15=0,'Таблица для заполнения'!CQ15&gt;='Таблица для заполнения'!AN15),IF('Таблица для заполнения'!AO15=0,'Таблица для заполнения'!CR15=0,'Таблица для заполнения'!CR15&gt;='Таблица для заполнения'!AO15),IF('Таблица для заполнения'!AP15=0,'Таблица для заполнения'!CS15=0,'Таблица для заполнения'!CS15&gt;='Таблица для заполнения'!AP15),IF('Таблица для заполнения'!AQ15=0,'Таблица для заполнения'!CT15=0,'Таблица для заполнения'!CT15&gt;='Таблица для заполнения'!AQ15),IF('Таблица для заполнения'!AR15=0,'Таблица для заполнения'!CU15=0,'Таблица для заполнения'!CU15&gt;='Таблица для заполнения'!AR15),IF('Таблица для заполнения'!AS15=0,'Таблица для заполнения'!CV15=0,'Таблица для заполнения'!CV15&gt;='Таблица для заполнения'!AS15),IF('Таблица для заполнения'!AT15=0,'Таблица для заполнения'!CW15=0,'Таблица для заполнения'!CW15&gt;='Таблица для заполнения'!AT15),IF('Таблица для заполнения'!AU15=0,'Таблица для заполнения'!CX15=0,'Таблица для заполнения'!CX15&gt;='Таблица для заполнения'!AU15),IF('Таблица для заполнения'!AV15=0,'Таблица для заполнения'!CY15=0,'Таблица для заполнения'!CY15&gt;='Таблица для заполнения'!AV15),IF('Таблица для заполнения'!AW15=0,'Таблица для заполнения'!CZ15=0,'Таблица для заполнения'!CZ15&gt;='Таблица для заполнения'!AW15),IF('Таблица для заполнения'!AX15=0,'Таблица для заполнения'!DA15=0,'Таблица для заполнения'!DA15&gt;='Таблица для заполнения'!AX15),IF('Таблица для заполнения'!AY15=0,'Таблица для заполнения'!DB15=0,'Таблица для заполнения'!DB15&gt;='Таблица для заполнения'!AY15),IF('Таблица для заполнения'!AZ15=0,'Таблица для заполнения'!DC15=0,'Таблица для заполнения'!DC15&gt;='Таблица для заполнения'!AZ15),IF('Таблица для заполнения'!BA15=0,'Таблица для заполнения'!DD15=0,'Таблица для заполнения'!DD15&gt;='Таблица для заполнения'!BA15),IF('Таблица для заполнения'!BB15=0,'Таблица для заполнения'!DE15=0,'Таблица для заполнения'!DE15&gt;='Таблица для заполнения'!BB15),IF('Таблица для заполнения'!BC15=0,'Таблица для заполнения'!DF15=0,'Таблица для заполнения'!DF15&gt;='Таблица для заполнения'!BC15),IF('Таблица для заполнения'!BD15=0,'Таблица для заполнения'!DG15=0,'Таблица для заполнения'!DG15&gt;='Таблица для заполнения'!BD15),IF('Таблица для заполнения'!BE15=0,'Таблица для заполнения'!DH15=0,'Таблица для заполнения'!DH15&gt;='Таблица для заполнения'!BE15),IF('Таблица для заполнения'!BF15=0,'Таблица для заполнения'!DI15=0,'Таблица для заполнения'!DI15&gt;='Таблица для заполнения'!BF15),IF('Таблица для заполнения'!BG15=0,'Таблица для заполнения'!DJ15=0,'Таблица для заполнения'!DJ15&gt;='Таблица для заполнения'!BG15),IF('Таблица для заполнения'!BH15=0,'Таблица для заполнения'!DK15=0,'Таблица для заполнения'!DK15&gt;='Таблица для заполнения'!BH15),IF('Таблица для заполнения'!BI15=0,'Таблица для заполнения'!DL15=0,'Таблица для заполнения'!DL15&gt;='Таблица для заполнения'!BI15),IF('Таблица для заполнения'!BJ15=0,'Таблица для заполнения'!DM15=0,'Таблица для заполнения'!DM15&gt;='Таблица для заполнения'!BJ15),IF('Таблица для заполнения'!BK15=0,'Таблица для заполнения'!DN15=0,'Таблица для заполнения'!DN15&gt;='Таблица для заполнения'!BK15),IF('Таблица для заполнения'!BL15=0,'Таблица для заполнения'!DO15=0,'Таблица для заполнения'!DO15&gt;='Таблица для заполнения'!BL15),IF('Таблица для заполнения'!BM15=0,'Таблица для заполнения'!DP15=0,'Таблица для заполнения'!DP15&gt;='Таблица для заполнения'!BM15),IF('Таблица для заполнения'!BN15=0,'Таблица для заполнения'!DQ15=0,'Таблица для заполнения'!DQ15&gt;='Таблица для заполнения'!BN15),IF('Таблица для заполнения'!BO15=0,'Таблица для заполнения'!DR15=0,'Таблица для заполнения'!DR15&gt;='Таблица для заполнения'!BO15),IF('Таблица для заполнения'!BP15=0,'Таблица для заполнения'!DS15=0,'Таблица для заполнения'!DS15&gt;='Таблица для заполнения'!BP15),IF('Таблица для заполнения'!BQ15=0,'Таблица для заполнения'!DT15=0,'Таблица для заполнения'!DT15&gt;='Таблица для заполнения'!BQ15),IF('Таблица для заполнения'!BR15=0,'Таблица для заполнения'!DU15=0,'Таблица для заполнения'!DU15&gt;='Таблица для заполнения'!BR15),IF('Таблица для заполнения'!BS15=0,'Таблица для заполнения'!DV15=0,'Таблица для заполнения'!DV15&gt;='Таблица для заполнения'!BS15),IF('Таблица для заполнения'!BT15=0,'Таблица для заполнения'!DW15=0,'Таблица для заполнения'!DW15&gt;='Таблица для заполнения'!BT15),IF('Таблица для заполнения'!BU15=0,'Таблица для заполнения'!DX15=0,'Таблица для заполнения'!DX15&gt;='Таблица для заполнения'!BU15),IF('Таблица для заполнения'!BV15=0,'Таблица для заполнения'!DY15=0,'Таблица для заполнения'!DY15&gt;='Таблица для заполнения'!BV15),IF('Таблица для заполнения'!BW15=0,'Таблица для заполнения'!DZ15=0,'Таблица для заполнения'!DZ15&gt;='Таблица для заполнения'!BW15),IF('Таблица для заполнения'!BX15=0,'Таблица для заполнения'!EA15=0,'Таблица для заполнения'!EA15&gt;='Таблица для заполнения'!BX15),IF('Таблица для заполнения'!BY15=0,'Таблица для заполнения'!EB15=0,'Таблица для заполнения'!EB15&gt;='Таблица для заполнения'!BY15),IF('Таблица для заполнения'!BZ15=0,'Таблица для заполнения'!EC15=0,'Таблица для заполнения'!EC15&gt;='Таблица для заполнения'!BZ15),IF('Таблица для заполнения'!CA15=0,'Таблица для заполнения'!ED15=0,'Таблица для заполнения'!ED15&gt;='Таблица для заполнения'!CA15),IF('Таблица для заполнения'!CB15=0,'Таблица для заполнения'!EE15=0,'Таблица для заполнения'!EE15&gt;='Таблица для заполнения'!CB15),IF('Таблица для заполнения'!CC15=0,'Таблица для заполнения'!EF15=0,'Таблица для заполнения'!EF15&gt;='Таблица для заполнения'!CC15),IF('Таблица для заполнения'!CD15=0,'Таблица для заполнения'!EG15=0,'Таблица для заполнения'!EG15&gt;='Таблица для заполнения'!CD15),IF('Таблица для заполнения'!CE15=0,'Таблица для заполнения'!EH15=0,'Таблица для заполнения'!EH15&gt;='Таблица для заполнения'!CE15),IF('Таблица для заполнения'!CF15=0,'Таблица для заполнения'!EI15=0,'Таблица для заполнения'!EI15&gt;='Таблица для заполнения'!CF15),IF('Таблица для заполнения'!CG15=0,'Таблица для заполнения'!EJ15=0,'Таблица для заполнения'!EJ15&gt;='Таблица для заполнения'!CG15),IF('Таблица для заполнения'!CH15=0,'Таблица для заполнения'!EK15=0,'Таблица для заполнения'!EK15&gt;='Таблица для заполнения'!CH15),IF('Таблица для заполнения'!CI15=0,'Таблица для заполнения'!EL15=0,'Таблица для заполнения'!EL15&gt;='Таблица для заполнения'!CI15),IF('Таблица для заполнения'!CJ15=0,'Таблица для заполнения'!EM15=0,'Таблица для заполнения'!EM15&gt;='Таблица для заполнения'!CJ15),IF('Таблица для заполнения'!CK15=0,'Таблица для заполнения'!EN15=0,'Таблица для заполнения'!EN15&gt;='Таблица для заполнения'!CK15),IF('Таблица для заполнения'!CL15=0,'Таблица для заполнения'!EO15=0,'Таблица для заполнения'!EO15&gt;='Таблица для заполнения'!CL15))</f>
        <v>1</v>
      </c>
      <c r="CQ15" s="36" t="b">
        <f>'Таблица для заполнения'!EP15&gt;='Таблица для заполнения'!EQ15+'Таблица для заполнения'!ER15</f>
        <v>1</v>
      </c>
      <c r="CR15" s="36" t="b">
        <f>'Таблица для заполнения'!ES15&lt;='Таблица для заполнения'!EP15</f>
        <v>1</v>
      </c>
      <c r="CS15" s="36" t="b">
        <f>OR(AND('Таблица для заполнения'!EP15='Таблица для заполнения'!ES15,AND('Таблица для заполнения'!EQ15='Таблица для заполнения'!ET15,'Таблица для заполнения'!ER15='Таблица для заполнения'!EU15)),'Таблица для заполнения'!ES15&lt;'Таблица для заполнения'!EP15)</f>
        <v>1</v>
      </c>
      <c r="CT15" s="36" t="b">
        <f>'Таблица для заполнения'!ET15&lt;='Таблица для заполнения'!EQ15</f>
        <v>1</v>
      </c>
      <c r="CU15" s="36" t="b">
        <f>'Таблица для заполнения'!ES15&gt;='Таблица для заполнения'!ET15+'Таблица для заполнения'!EU15</f>
        <v>1</v>
      </c>
      <c r="CV15" s="36" t="b">
        <f>'Таблица для заполнения'!EU15&lt;='Таблица для заполнения'!ER15</f>
        <v>1</v>
      </c>
      <c r="CW15" s="36" t="b">
        <f>'Таблица для заполнения'!EP15-'Таблица для заполнения'!ES15&gt;=('Таблица для заполнения'!EQ15+'Таблица для заполнения'!ER15)-('Таблица для заполнения'!ET15+'Таблица для заполнения'!EU15)</f>
        <v>1</v>
      </c>
      <c r="CX15" s="36" t="b">
        <f>'Таблица для заполнения'!EV15&lt;='Таблица для заполнения'!EP15</f>
        <v>1</v>
      </c>
      <c r="CY15" s="36" t="b">
        <f>'Таблица для заполнения'!EW15&lt;='Таблица для заполнения'!EP15</f>
        <v>1</v>
      </c>
      <c r="CZ15" s="36" t="b">
        <f>'Таблица для заполнения'!EX15&lt;='Таблица для заполнения'!EP15</f>
        <v>1</v>
      </c>
      <c r="DA15" s="36" t="b">
        <f>IF('Таблица для заполнения'!AF15&gt;0,'Таблица для заполнения'!EX15&gt;=0,'Таблица для заполнения'!EX15=0)</f>
        <v>1</v>
      </c>
      <c r="DB15" s="36" t="b">
        <f>OR(AND('Таблица для заполнения'!EP15='Таблица для заполнения'!ES15,'Таблица для заполнения'!FH15='Таблица для заполнения'!FK15),AND('Таблица для заполнения'!EP15&gt;'Таблица для заполнения'!ES15,'Таблица для заполнения'!FH15&gt;'Таблица для заполнения'!FK15))</f>
        <v>1</v>
      </c>
      <c r="DC15" s="36" t="b">
        <f>OR(AND('Таблица для заполнения'!EQ15='Таблица для заполнения'!ET15,'Таблица для заполнения'!FI15='Таблица для заполнения'!FL15),AND('Таблица для заполнения'!EQ15&gt;'Таблица для заполнения'!ET15,'Таблица для заполнения'!FI15&gt;'Таблица для заполнения'!FL15))</f>
        <v>1</v>
      </c>
      <c r="DD15" s="36" t="b">
        <f>OR(AND('Таблица для заполнения'!ER15='Таблица для заполнения'!EU15,'Таблица для заполнения'!FJ15='Таблица для заполнения'!FM15),AND('Таблица для заполнения'!ER15&gt;'Таблица для заполнения'!EU15,'Таблица для заполнения'!FJ15&gt;'Таблица для заполнения'!FM15))</f>
        <v>1</v>
      </c>
      <c r="DE15" s="36" t="b">
        <f>OR(AND('Таблица для заполнения'!EP15='Таблица для заполнения'!EQ15+'Таблица для заполнения'!ER15,'Таблица для заполнения'!FH15='Таблица для заполнения'!FI15+'Таблица для заполнения'!FJ15),AND('Таблица для заполнения'!EP15&gt;'Таблица для заполнения'!EQ15+'Таблица для заполнения'!ER15,'Таблица для заполнения'!FH15&gt;'Таблица для заполнения'!FI15+'Таблица для заполнения'!FJ15))</f>
        <v>1</v>
      </c>
      <c r="DF15" s="36" t="b">
        <f>OR(AND('Таблица для заполнения'!ES15='Таблица для заполнения'!ET15+'Таблица для заполнения'!EU15,'Таблица для заполнения'!FK15='Таблица для заполнения'!FL15+'Таблица для заполнения'!FM15),AND('Таблица для заполнения'!ES15&gt;'Таблица для заполнения'!ET15+'Таблица для заполнения'!EU15,'Таблица для заполнения'!FK15&gt;'Таблица для заполнения'!FL15+'Таблица для заполнения'!FM15))</f>
        <v>1</v>
      </c>
      <c r="DG15" s="36" t="b">
        <f>'Таблица для заполнения'!EP15-'Таблица для заполнения'!EY15&gt;=('Таблица для заполнения'!EQ15+'Таблица для заполнения'!ER15)-('Таблица для заполнения'!EZ15+'Таблица для заполнения'!FA15)</f>
        <v>1</v>
      </c>
      <c r="DH15" s="36" t="b">
        <f>'Таблица для заполнения'!ES15-'Таблица для заполнения'!FB15&gt;=('Таблица для заполнения'!ET15+'Таблица для заполнения'!EU15)-('Таблица для заполнения'!FC15+'Таблица для заполнения'!FD15)</f>
        <v>1</v>
      </c>
      <c r="DI15" s="36" t="b">
        <f>'Таблица для заполнения'!EY15&gt;='Таблица для заполнения'!EZ15+'Таблица для заполнения'!FA15</f>
        <v>1</v>
      </c>
      <c r="DJ15" s="36" t="b">
        <f>'Таблица для заполнения'!FB15&lt;='Таблица для заполнения'!EY15</f>
        <v>1</v>
      </c>
      <c r="DK15" s="36" t="b">
        <f>OR(AND('Таблица для заполнения'!EY15='Таблица для заполнения'!FB15,AND('Таблица для заполнения'!EZ15='Таблица для заполнения'!FC15,'Таблица для заполнения'!FA15='Таблица для заполнения'!FD15)),'Таблица для заполнения'!FB15&lt;'Таблица для заполнения'!EY15)</f>
        <v>1</v>
      </c>
      <c r="DL15" s="36" t="b">
        <f>'Таблица для заполнения'!FC15&lt;='Таблица для заполнения'!EZ15</f>
        <v>1</v>
      </c>
      <c r="DM15" s="36" t="b">
        <f>'Таблица для заполнения'!FB15&gt;='Таблица для заполнения'!FC15+'Таблица для заполнения'!FD15</f>
        <v>1</v>
      </c>
      <c r="DN15" s="36" t="b">
        <f>'Таблица для заполнения'!FD15&lt;='Таблица для заполнения'!FA15</f>
        <v>1</v>
      </c>
      <c r="DO15" s="36" t="b">
        <f>'Таблица для заполнения'!EY15-'Таблица для заполнения'!FB15&gt;=('Таблица для заполнения'!EZ15+'Таблица для заполнения'!FA15)-('Таблица для заполнения'!FC15+'Таблица для заполнения'!FD15)</f>
        <v>1</v>
      </c>
      <c r="DP15" s="36" t="b">
        <f>'Таблица для заполнения'!FE15&lt;='Таблица для заполнения'!EY15</f>
        <v>1</v>
      </c>
      <c r="DQ15" s="36" t="b">
        <f>'Таблица для заполнения'!FF15&lt;='Таблица для заполнения'!EY15</f>
        <v>1</v>
      </c>
      <c r="DR15" s="36" t="b">
        <f>'Таблица для заполнения'!FG15&lt;='Таблица для заполнения'!EY15</f>
        <v>1</v>
      </c>
      <c r="DS15" s="36" t="b">
        <f>OR(AND('Таблица для заполнения'!EY15='Таблица для заполнения'!FB15,'Таблица для заполнения'!FO15='Таблица для заполнения'!FR15),AND('Таблица для заполнения'!EY15&gt;'Таблица для заполнения'!FB15,'Таблица для заполнения'!FO15&gt;'Таблица для заполнения'!FR15))</f>
        <v>1</v>
      </c>
      <c r="DT15" s="36" t="b">
        <f>OR(AND('Таблица для заполнения'!EZ15='Таблица для заполнения'!FC15,'Таблица для заполнения'!FP15='Таблица для заполнения'!FS15),AND('Таблица для заполнения'!EZ15&gt;'Таблица для заполнения'!FC15,'Таблица для заполнения'!FP15&gt;'Таблица для заполнения'!FS15))</f>
        <v>1</v>
      </c>
      <c r="DU15" s="36" t="b">
        <f>OR(AND('Таблица для заполнения'!FA15='Таблица для заполнения'!FD15,'Таблица для заполнения'!FQ15='Таблица для заполнения'!FT15),AND('Таблица для заполнения'!FA15&gt;'Таблица для заполнения'!FD15,'Таблица для заполнения'!FQ15&gt;'Таблица для заполнения'!FT15))</f>
        <v>1</v>
      </c>
      <c r="DV15" s="36" t="b">
        <f>OR(AND('Таблица для заполнения'!EY15='Таблица для заполнения'!EZ15+'Таблица для заполнения'!FA15,'Таблица для заполнения'!FO15='Таблица для заполнения'!FP15+'Таблица для заполнения'!FQ15),AND('Таблица для заполнения'!EY15&gt;'Таблица для заполнения'!EZ15+'Таблица для заполнения'!FA15,'Таблица для заполнения'!FO15&gt;'Таблица для заполнения'!FP15+'Таблица для заполнения'!FQ15))</f>
        <v>1</v>
      </c>
      <c r="DW15" s="36" t="b">
        <f>OR(AND('Таблица для заполнения'!FB15='Таблица для заполнения'!FC15+'Таблица для заполнения'!FD15,'Таблица для заполнения'!FR15='Таблица для заполнения'!FS15+'Таблица для заполнения'!FT15),AND('Таблица для заполнения'!FB15&gt;'Таблица для заполнения'!FC15+'Таблица для заполнения'!FD15,'Таблица для заполнения'!FR15&gt;'Таблица для заполнения'!FS15+'Таблица для заполнения'!FT15))</f>
        <v>1</v>
      </c>
      <c r="DX15" s="36" t="b">
        <f>'Таблица для заполнения'!FH15-'Таблица для заполнения'!FO15&gt;=('Таблица для заполнения'!FI15+'Таблица для заполнения'!FJ15)-('Таблица для заполнения'!FP15+'Таблица для заполнения'!FQ15)</f>
        <v>1</v>
      </c>
      <c r="DY15" s="36" t="b">
        <f>'Таблица для заполнения'!FK15-'Таблица для заполнения'!FR15&gt;=('Таблица для заполнения'!FL15+'Таблица для заполнения'!FM15)-('Таблица для заполнения'!FS15+'Таблица для заполнения'!FT15)</f>
        <v>1</v>
      </c>
      <c r="DZ15" s="36" t="b">
        <f>AND('Таблица для заполнения'!EP15&gt;='Таблица для заполнения'!EY15,'Таблица для заполнения'!EQ15&gt;='Таблица для заполнения'!EZ15,'Таблица для заполнения'!ER15&gt;='Таблица для заполнения'!FA15,'Таблица для заполнения'!ES15&gt;='Таблица для заполнения'!FB15,'Таблица для заполнения'!ET15&gt;='Таблица для заполнения'!FC15,'Таблица для заполнения'!EU15&gt;='Таблица для заполнения'!FD15,'Таблица для заполнения'!EV15&gt;='Таблица для заполнения'!FE15,'Таблица для заполнения'!EW15&gt;='Таблица для заполнения'!FF15,'Таблица для заполнения'!EX15&gt;='Таблица для заполнения'!FG15)</f>
        <v>1</v>
      </c>
      <c r="EA15" s="36" t="b">
        <f>'Таблица для заполнения'!FH15&gt;='Таблица для заполнения'!FI15+'Таблица для заполнения'!FJ15</f>
        <v>1</v>
      </c>
      <c r="EB15" s="36" t="b">
        <f>'Таблица для заполнения'!FK15&lt;='Таблица для заполнения'!FH15</f>
        <v>1</v>
      </c>
      <c r="EC15" s="36" t="b">
        <f>OR(AND('Таблица для заполнения'!FH15='Таблица для заполнения'!FK15,AND('Таблица для заполнения'!FI15='Таблица для заполнения'!FL15,'Таблица для заполнения'!FJ15='Таблица для заполнения'!FM15)),'Таблица для заполнения'!FK15&lt;'Таблица для заполнения'!FH15)</f>
        <v>1</v>
      </c>
      <c r="ED15" s="36" t="b">
        <f>'Таблица для заполнения'!FL15&lt;='Таблица для заполнения'!FI15</f>
        <v>1</v>
      </c>
      <c r="EE15" s="36" t="b">
        <f>'Таблица для заполнения'!FK15&gt;='Таблица для заполнения'!FL15+'Таблица для заполнения'!FM15</f>
        <v>1</v>
      </c>
      <c r="EF15" s="36" t="b">
        <f>'Таблица для заполнения'!FM15&lt;='Таблица для заполнения'!FJ15</f>
        <v>1</v>
      </c>
      <c r="EG15" s="36" t="b">
        <f>'Таблица для заполнения'!FH15-'Таблица для заполнения'!FK15&gt;=('Таблица для заполнения'!FI15+'Таблица для заполнения'!FJ15)-('Таблица для заполнения'!FL15+'Таблица для заполнения'!FM15)</f>
        <v>1</v>
      </c>
      <c r="EH15" s="36" t="b">
        <f>'Таблица для заполнения'!FN15&lt;='Таблица для заполнения'!FH15</f>
        <v>1</v>
      </c>
      <c r="EI15" s="36" t="b">
        <f>AND(IF('Таблица для заполнения'!EP15=0,'Таблица для заполнения'!FH15=0,'Таблица для заполнения'!FH15&gt;='Таблица для заполнения'!EP15),IF('Таблица для заполнения'!EQ15=0,'Таблица для заполнения'!FI15=0,'Таблица для заполнения'!FI15&gt;='Таблица для заполнения'!EQ15),IF('Таблица для заполнения'!ER15=0,'Таблица для заполнения'!FJ15=0,'Таблица для заполнения'!FJ15&gt;='Таблица для заполнения'!ER15),IF('Таблица для заполнения'!ES15=0,'Таблица для заполнения'!FK15=0,'Таблица для заполнения'!FK15&gt;='Таблица для заполнения'!ES15),IF('Таблица для заполнения'!ET15=0,'Таблица для заполнения'!FL15=0,'Таблица для заполнения'!FL15&gt;='Таблица для заполнения'!ET15),IF('Таблица для заполнения'!EU15=0,'Таблица для заполнения'!FM15=0,'Таблица для заполнения'!FM15&gt;='Таблица для заполнения'!EU15),IF('Таблица для заполнения'!EX15=0,'Таблица для заполнения'!FN15=0,'Таблица для заполнения'!FN15&gt;='Таблица для заполнения'!EX15))</f>
        <v>1</v>
      </c>
      <c r="EJ15" s="36" t="b">
        <f>'Таблица для заполнения'!FO15&gt;='Таблица для заполнения'!FP15+'Таблица для заполнения'!FQ15</f>
        <v>1</v>
      </c>
      <c r="EK15" s="36" t="b">
        <f>'Таблица для заполнения'!FR15&lt;='Таблица для заполнения'!FO15</f>
        <v>1</v>
      </c>
      <c r="EL15" s="36" t="b">
        <f>OR(AND('Таблица для заполнения'!FO15='Таблица для заполнения'!FR15,AND('Таблица для заполнения'!FP15='Таблица для заполнения'!FS15,'Таблица для заполнения'!FQ15='Таблица для заполнения'!FT15)),'Таблица для заполнения'!FR15&lt;'Таблица для заполнения'!FO15)</f>
        <v>1</v>
      </c>
      <c r="EM15" s="36" t="b">
        <f>'Таблица для заполнения'!FS15&lt;='Таблица для заполнения'!FP15</f>
        <v>1</v>
      </c>
      <c r="EN15" s="36" t="b">
        <f>'Таблица для заполнения'!FR15&gt;='Таблица для заполнения'!FS15+'Таблица для заполнения'!FT15</f>
        <v>1</v>
      </c>
      <c r="EO15" s="36" t="b">
        <f>'Таблица для заполнения'!FT15&lt;='Таблица для заполнения'!FQ15</f>
        <v>1</v>
      </c>
      <c r="EP15" s="36" t="b">
        <f>'Таблица для заполнения'!FO15-'Таблица для заполнения'!FR15&gt;=('Таблица для заполнения'!FP15+'Таблица для заполнения'!FQ15)-('Таблица для заполнения'!FS15+'Таблица для заполнения'!FT15)</f>
        <v>1</v>
      </c>
      <c r="EQ15" s="36" t="b">
        <f>'Таблица для заполнения'!FU15&lt;='Таблица для заполнения'!FO15</f>
        <v>1</v>
      </c>
      <c r="ER15" s="36" t="b">
        <f>AND(IF('Таблица для заполнения'!EY15=0,'Таблица для заполнения'!FO15=0,'Таблица для заполнения'!FO15&gt;='Таблица для заполнения'!EY15),IF('Таблица для заполнения'!EZ15=0,'Таблица для заполнения'!FP15=0,'Таблица для заполнения'!FP15&gt;='Таблица для заполнения'!EZ15),IF('Таблица для заполнения'!FA15=0,'Таблица для заполнения'!FQ15=0,'Таблица для заполнения'!FQ15&gt;='Таблица для заполнения'!FA15),IF('Таблица для заполнения'!FB15=0,'Таблица для заполнения'!FR15=0,'Таблица для заполнения'!FR15&gt;='Таблица для заполнения'!FB15),IF('Таблица для заполнения'!FC15=0,'Таблица для заполнения'!FS15=0,'Таблица для заполнения'!FS15&gt;='Таблица для заполнения'!FC15),IF('Таблица для заполнения'!FD15=0,'Таблица для заполнения'!FT15=0,'Таблица для заполнения'!FT15&gt;='Таблица для заполнения'!FD15),IF('Таблица для заполнения'!FG15=0,'Таблица для заполнения'!FU15=0,'Таблица для заполнения'!FU15&gt;='Таблица для заполнения'!FG15))</f>
        <v>1</v>
      </c>
      <c r="ES15" s="36" t="b">
        <f>AND('Таблица для заполнения'!FH15&gt;='Таблица для заполнения'!FO15,'Таблица для заполнения'!FI15&gt;='Таблица для заполнения'!FP15,'Таблица для заполнения'!FJ15&gt;='Таблица для заполнения'!FQ15,'Таблица для заполнения'!FK15&gt;='Таблица для заполнения'!FR15,'Таблица для заполнения'!FL15&gt;='Таблица для заполнения'!FS15,'Таблица для заполнения'!FM15&gt;='Таблица для заполнения'!FT15,'Таблица для заполнения'!FN15&gt;='Таблица для заполнения'!FU15)</f>
        <v>1</v>
      </c>
      <c r="ET15" s="36" t="b">
        <f>AND(OR(AND('Таблица для заполнения'!EP15='Таблица для заполнения'!EY15,'Таблица для заполнения'!FH15='Таблица для заполнения'!FO15),AND('Таблица для заполнения'!EP15&gt;'Таблица для заполнения'!EY15,'Таблица для заполнения'!FH15&gt;'Таблица для заполнения'!FO15)),OR(AND('Таблица для заполнения'!EQ15='Таблица для заполнения'!EZ15,'Таблица для заполнения'!FI15='Таблица для заполнения'!FP15),AND('Таблица для заполнения'!EQ15&gt;'Таблица для заполнения'!EZ15,'Таблица для заполнения'!FI15&gt;'Таблица для заполнения'!FP15)),OR(AND('Таблица для заполнения'!ER15='Таблица для заполнения'!FA15,'Таблица для заполнения'!FJ15='Таблица для заполнения'!FQ15),AND('Таблица для заполнения'!ER15&gt;'Таблица для заполнения'!FA15,'Таблица для заполнения'!FJ15&gt;'Таблица для заполнения'!FQ15)),OR(AND('Таблица для заполнения'!ES15='Таблица для заполнения'!FB15,'Таблица для заполнения'!FK15='Таблица для заполнения'!FR15),AND('Таблица для заполнения'!ES15&gt;'Таблица для заполнения'!FB15,'Таблица для заполнения'!FK15&gt;'Таблица для заполнения'!FR15)),OR(AND('Таблица для заполнения'!ET15='Таблица для заполнения'!FC15,'Таблица для заполнения'!FL15='Таблица для заполнения'!FS15),AND('Таблица для заполнения'!ET15&gt;'Таблица для заполнения'!FC15,'Таблица для заполнения'!FL15&gt;'Таблица для заполнения'!FS15)),OR(AND('Таблица для заполнения'!EU15='Таблица для заполнения'!FD15,'Таблица для заполнения'!FM15='Таблица для заполнения'!FT15),AND('Таблица для заполнения'!EU15&gt;'Таблица для заполнения'!FD15,'Таблица для заполнения'!FM15&gt;'Таблица для заполнения'!FT15)),OR(AND('Таблица для заполнения'!EX15='Таблица для заполнения'!FG15,'Таблица для заполнения'!FN15='Таблица для заполнения'!FU15),AND('Таблица для заполнения'!EX15&gt;'Таблица для заполнения'!FG15,'Таблица для заполнения'!FN15&gt;'Таблица для заполнения'!FU15)))</f>
        <v>1</v>
      </c>
      <c r="EU15" s="36" t="b">
        <f>'Таблица для заполнения'!FW15&lt;='Таблица для заполнения'!FV15</f>
        <v>1</v>
      </c>
      <c r="EV15" s="36" t="b">
        <f>'Таблица для заполнения'!FX15&lt;='Таблица для заполнения'!FV15</f>
        <v>1</v>
      </c>
      <c r="EW15" s="36" t="b">
        <f>IF('Таблица для заполнения'!GQ15&gt;0,'Таблица для заполнения'!FX15&gt;0,'Таблица для заполнения'!FX15=0)</f>
        <v>1</v>
      </c>
      <c r="EX15" s="36" t="b">
        <f>'Таблица для заполнения'!FY15&lt;='Таблица для заполнения'!FV15</f>
        <v>1</v>
      </c>
      <c r="EY15" s="36" t="b">
        <f>'Таблица для заполнения'!FZ15&lt;='Таблица для заполнения'!FV15</f>
        <v>1</v>
      </c>
      <c r="EZ15" s="36" t="b">
        <f>'Таблица для заполнения'!FX15&gt;='Таблица для заполнения'!GA15+'Таблица для заполнения'!GB15</f>
        <v>1</v>
      </c>
      <c r="FA15" s="36" t="b">
        <f>'Таблица для заполнения'!FW15='Таблица для заполнения'!GC15+'Таблица для заполнения'!GD15+'Таблица для заполнения'!GE15</f>
        <v>1</v>
      </c>
      <c r="FB15" s="36" t="b">
        <f>'Таблица для заполнения'!GF15='Таблица для заполнения'!GG15+'Таблица для заполнения'!GH15+'Таблица для заполнения'!GI15+'Таблица для заполнения'!GM15</f>
        <v>1</v>
      </c>
      <c r="FC15" s="36" t="b">
        <f>'Таблица для заполнения'!GI15&gt;='Таблица для заполнения'!GJ15+'Таблица для заполнения'!GK15+'Таблица для заполнения'!GL15</f>
        <v>1</v>
      </c>
      <c r="FD15" s="36" t="b">
        <f>'Таблица для заполнения'!GN15&gt;='Таблица для заполнения'!GO15+'Таблица для заполнения'!GS15+'Таблица для заполнения'!GU15+'Таблица для заполнения'!GX15</f>
        <v>1</v>
      </c>
      <c r="FE15" s="36" t="b">
        <f>'Таблица для заполнения'!GP15&lt;='Таблица для заполнения'!GO15</f>
        <v>1</v>
      </c>
      <c r="FF15" s="36" t="b">
        <f>'Таблица для заполнения'!GQ15&lt;='Таблица для заполнения'!GO15</f>
        <v>1</v>
      </c>
      <c r="FG15" s="36" t="b">
        <f>IF('Таблица для заполнения'!FX15&gt;0,'Таблица для заполнения'!GQ15&gt;0,'Таблица для заполнения'!GQ15=0)</f>
        <v>1</v>
      </c>
      <c r="FH15" s="36" t="b">
        <f>'Таблица для заполнения'!GR15&lt;='Таблица для заполнения'!GQ15</f>
        <v>1</v>
      </c>
      <c r="FI15" s="36" t="b">
        <f>'Таблица для заполнения'!GR15&lt;='Таблица для заполнения'!GP15</f>
        <v>1</v>
      </c>
      <c r="FJ15" s="36" t="b">
        <f>'Таблица для заполнения'!GT15&lt;='Таблица для заполнения'!GS15</f>
        <v>1</v>
      </c>
      <c r="FK15" s="36" t="b">
        <f>'Таблица для заполнения'!GV15&lt;='Таблица для заполнения'!GU15</f>
        <v>1</v>
      </c>
      <c r="FL15" s="36" t="b">
        <f>'Таблица для заполнения'!GW15&lt;='Таблица для заполнения'!GU15</f>
        <v>1</v>
      </c>
      <c r="FM15" s="38" t="b">
        <f>'Таблица для заполнения'!GY15&lt;='Таблица для заполнения'!GX15</f>
        <v>1</v>
      </c>
      <c r="FN15" s="42" t="b">
        <f t="shared" si="1"/>
        <v>1</v>
      </c>
      <c r="FO15" s="35" t="b">
        <f>IF($B15&lt;&gt;"",IF(ISNUMBER('Таблица для заполнения'!E15),ABS(ROUND('Таблица для заполнения'!E15,0))='Таблица для заполнения'!E15,FALSE),TRUE)</f>
        <v>1</v>
      </c>
      <c r="FP15" s="36" t="b">
        <f>IF($B15&lt;&gt;"",IF(ISNUMBER('Таблица для заполнения'!F15),ABS(ROUND('Таблица для заполнения'!F15,0))='Таблица для заполнения'!F15,FALSE),TRUE)</f>
        <v>1</v>
      </c>
      <c r="FQ15" s="36" t="b">
        <f>IF($B15&lt;&gt;"",IF(ISNUMBER('Таблица для заполнения'!G15),ABS(ROUND('Таблица для заполнения'!G15,0))='Таблица для заполнения'!G15,FALSE),TRUE)</f>
        <v>1</v>
      </c>
      <c r="FR15" s="36" t="b">
        <f>IF($B15&lt;&gt;"",IF(ISNUMBER('Таблица для заполнения'!H15),ABS(ROUND('Таблица для заполнения'!H15,0))='Таблица для заполнения'!H15,FALSE),TRUE)</f>
        <v>1</v>
      </c>
      <c r="FS15" s="36" t="b">
        <f>IF($B15&lt;&gt;"",IF(ISNUMBER('Таблица для заполнения'!I15),ABS(ROUND('Таблица для заполнения'!I15,0))='Таблица для заполнения'!I15,FALSE),TRUE)</f>
        <v>1</v>
      </c>
      <c r="FT15" s="36" t="b">
        <f>IF($B15&lt;&gt;"",IF(ISNUMBER('Таблица для заполнения'!J15),ABS(ROUND('Таблица для заполнения'!J15,0))='Таблица для заполнения'!J15,FALSE),TRUE)</f>
        <v>1</v>
      </c>
      <c r="FU15" s="36" t="b">
        <f>IF($B15&lt;&gt;"",IF(ISNUMBER('Таблица для заполнения'!K15),ABS(ROUND('Таблица для заполнения'!K15,0))='Таблица для заполнения'!K15,FALSE),TRUE)</f>
        <v>1</v>
      </c>
      <c r="FV15" s="36" t="b">
        <f>IF($B15&lt;&gt;"",IF(ISNUMBER('Таблица для заполнения'!L15),ABS(ROUND('Таблица для заполнения'!L15,0))='Таблица для заполнения'!L15,FALSE),TRUE)</f>
        <v>1</v>
      </c>
      <c r="FW15" s="36" t="b">
        <f>IF($B15&lt;&gt;"",IF(ISNUMBER('Таблица для заполнения'!M15),ABS(ROUND('Таблица для заполнения'!M15,0))='Таблица для заполнения'!M15,FALSE),TRUE)</f>
        <v>1</v>
      </c>
      <c r="FX15" s="36" t="b">
        <f>IF($B15&lt;&gt;"",IF(ISNUMBER('Таблица для заполнения'!N15),ABS(ROUND('Таблица для заполнения'!N15,0))='Таблица для заполнения'!N15,FALSE),TRUE)</f>
        <v>1</v>
      </c>
      <c r="FY15" s="36" t="b">
        <f>IF($B15&lt;&gt;"",IF(ISNUMBER('Таблица для заполнения'!O15),ABS(ROUND('Таблица для заполнения'!O15,0))='Таблица для заполнения'!O15,FALSE),TRUE)</f>
        <v>1</v>
      </c>
      <c r="FZ15" s="36" t="b">
        <f>IF($B15&lt;&gt;"",IF(ISNUMBER('Таблица для заполнения'!P15),ABS(ROUND('Таблица для заполнения'!P15,0))='Таблица для заполнения'!P15,FALSE),TRUE)</f>
        <v>1</v>
      </c>
      <c r="GA15" s="36" t="b">
        <f>IF($B15&lt;&gt;"",IF(ISNUMBER('Таблица для заполнения'!Q15),ABS(ROUND('Таблица для заполнения'!Q15,0))='Таблица для заполнения'!Q15,FALSE),TRUE)</f>
        <v>1</v>
      </c>
      <c r="GB15" s="36" t="b">
        <f>IF($B15&lt;&gt;"",IF(ISNUMBER('Таблица для заполнения'!R15),ABS(ROUND('Таблица для заполнения'!R15,0))='Таблица для заполнения'!R15,FALSE),TRUE)</f>
        <v>1</v>
      </c>
      <c r="GC15" s="36" t="b">
        <f>IF($B15&lt;&gt;"",IF(ISNUMBER('Таблица для заполнения'!S15),ABS(ROUND('Таблица для заполнения'!S15,0))='Таблица для заполнения'!S15,FALSE),TRUE)</f>
        <v>1</v>
      </c>
      <c r="GD15" s="36" t="b">
        <f>IF($B15&lt;&gt;"",IF(ISNUMBER('Таблица для заполнения'!T15),ABS(ROUND('Таблица для заполнения'!T15,0))='Таблица для заполнения'!T15,FALSE),TRUE)</f>
        <v>1</v>
      </c>
      <c r="GE15" s="36" t="b">
        <f>IF($B15&lt;&gt;"",IF(ISNUMBER('Таблица для заполнения'!U15),ABS(ROUND('Таблица для заполнения'!U15,0))='Таблица для заполнения'!U15,FALSE),TRUE)</f>
        <v>1</v>
      </c>
      <c r="GF15" s="36" t="b">
        <f>IF($B15&lt;&gt;"",IF(ISNUMBER('Таблица для заполнения'!V15),ABS(ROUND('Таблица для заполнения'!V15,1))='Таблица для заполнения'!V15,FALSE),TRUE)</f>
        <v>1</v>
      </c>
      <c r="GG15" s="36" t="b">
        <f>IF($B15&lt;&gt;"",IF(ISNUMBER('Таблица для заполнения'!W15),ABS(ROUND('Таблица для заполнения'!W15,0))='Таблица для заполнения'!W15,FALSE),TRUE)</f>
        <v>1</v>
      </c>
      <c r="GH15" s="36" t="b">
        <f>IF($B15&lt;&gt;"",IF(ISNUMBER('Таблица для заполнения'!X15),ABS(ROUND('Таблица для заполнения'!X15,1))='Таблица для заполнения'!X15,FALSE),TRUE)</f>
        <v>1</v>
      </c>
      <c r="GI15" s="36" t="b">
        <f>IF($B15&lt;&gt;"",IF(ISNUMBER('Таблица для заполнения'!Y15),ABS(ROUND('Таблица для заполнения'!Y15,1))='Таблица для заполнения'!Y15,FALSE),TRUE)</f>
        <v>1</v>
      </c>
      <c r="GJ15" s="36" t="b">
        <f>IF($B15&lt;&gt;"",IF(ISNUMBER('Таблица для заполнения'!Z15),ABS(ROUND('Таблица для заполнения'!Z15,0))='Таблица для заполнения'!Z15,FALSE),TRUE)</f>
        <v>1</v>
      </c>
      <c r="GK15" s="36" t="b">
        <f>IF($B15&lt;&gt;"",IF(ISNUMBER('Таблица для заполнения'!AA15),ABS(ROUND('Таблица для заполнения'!AA15,0))='Таблица для заполнения'!AA15,FALSE),TRUE)</f>
        <v>1</v>
      </c>
      <c r="GL15" s="36" t="b">
        <f>IF($B15&lt;&gt;"",IF(ISNUMBER('Таблица для заполнения'!AB15),ABS(ROUND('Таблица для заполнения'!AB15,0))='Таблица для заполнения'!AB15,FALSE),TRUE)</f>
        <v>1</v>
      </c>
      <c r="GM15" s="36" t="b">
        <f>IF($B15&lt;&gt;"",IF(ISNUMBER('Таблица для заполнения'!AC15),ABS(ROUND('Таблица для заполнения'!AC15,0))='Таблица для заполнения'!AC15,FALSE),TRUE)</f>
        <v>1</v>
      </c>
      <c r="GN15" s="36" t="b">
        <f>IF($B15&lt;&gt;"",IF(ISNUMBER('Таблица для заполнения'!AD15),ABS(ROUND('Таблица для заполнения'!AD15,0))='Таблица для заполнения'!AD15,FALSE),TRUE)</f>
        <v>1</v>
      </c>
      <c r="GO15" s="36" t="b">
        <f>IF($B15&lt;&gt;"",IF(ISNUMBER('Таблица для заполнения'!AE15),ABS(ROUND('Таблица для заполнения'!AE15,0))='Таблица для заполнения'!AE15,FALSE),TRUE)</f>
        <v>1</v>
      </c>
      <c r="GP15" s="36" t="b">
        <f>IF($B15&lt;&gt;"",IF(ISNUMBER('Таблица для заполнения'!AF15),ABS(ROUND('Таблица для заполнения'!AF15,0))='Таблица для заполнения'!AF15,FALSE),TRUE)</f>
        <v>1</v>
      </c>
      <c r="GQ15" s="36" t="b">
        <f>IF($B15&lt;&gt;"",IF(ISNUMBER('Таблица для заполнения'!AG15),ABS(ROUND('Таблица для заполнения'!AG15,0))='Таблица для заполнения'!AG15,FALSE),TRUE)</f>
        <v>1</v>
      </c>
      <c r="GR15" s="36" t="b">
        <f>IF($B15&lt;&gt;"",IF(ISNUMBER('Таблица для заполнения'!AH15),ABS(ROUND('Таблица для заполнения'!AH15,0))='Таблица для заполнения'!AH15,FALSE),TRUE)</f>
        <v>1</v>
      </c>
      <c r="GS15" s="36" t="b">
        <f>IF($B15&lt;&gt;"",IF(ISNUMBER('Таблица для заполнения'!AI15),ABS(ROUND('Таблица для заполнения'!AI15,0))='Таблица для заполнения'!AI15,FALSE),TRUE)</f>
        <v>1</v>
      </c>
      <c r="GT15" s="36" t="b">
        <f>IF($B15&lt;&gt;"",IF(ISNUMBER('Таблица для заполнения'!AJ15),ABS(ROUND('Таблица для заполнения'!AJ15,0))='Таблица для заполнения'!AJ15,FALSE),TRUE)</f>
        <v>1</v>
      </c>
      <c r="GU15" s="36" t="b">
        <f>IF($B15&lt;&gt;"",IF(ISNUMBER('Таблица для заполнения'!AK15),ABS(ROUND('Таблица для заполнения'!AK15,0))='Таблица для заполнения'!AK15,FALSE),TRUE)</f>
        <v>1</v>
      </c>
      <c r="GV15" s="36" t="b">
        <f>IF($B15&lt;&gt;"",IF(ISNUMBER('Таблица для заполнения'!AL15),ABS(ROUND('Таблица для заполнения'!AL15,0))='Таблица для заполнения'!AL15,FALSE),TRUE)</f>
        <v>1</v>
      </c>
      <c r="GW15" s="36" t="b">
        <f>IF($B15&lt;&gt;"",IF(ISNUMBER('Таблица для заполнения'!AM15),ABS(ROUND('Таблица для заполнения'!AM15,0))='Таблица для заполнения'!AM15,FALSE),TRUE)</f>
        <v>1</v>
      </c>
      <c r="GX15" s="36" t="b">
        <f>IF($B15&lt;&gt;"",IF(ISNUMBER('Таблица для заполнения'!AN15),ABS(ROUND('Таблица для заполнения'!AN15,0))='Таблица для заполнения'!AN15,FALSE),TRUE)</f>
        <v>1</v>
      </c>
      <c r="GY15" s="36" t="b">
        <f>IF($B15&lt;&gt;"",IF(ISNUMBER('Таблица для заполнения'!AO15),ABS(ROUND('Таблица для заполнения'!AO15,0))='Таблица для заполнения'!AO15,FALSE),TRUE)</f>
        <v>1</v>
      </c>
      <c r="GZ15" s="36" t="b">
        <f>IF($B15&lt;&gt;"",IF(ISNUMBER('Таблица для заполнения'!AP15),ABS(ROUND('Таблица для заполнения'!AP15,0))='Таблица для заполнения'!AP15,FALSE),TRUE)</f>
        <v>1</v>
      </c>
      <c r="HA15" s="36" t="b">
        <f>IF($B15&lt;&gt;"",IF(ISNUMBER('Таблица для заполнения'!AQ15),ABS(ROUND('Таблица для заполнения'!AQ15,0))='Таблица для заполнения'!AQ15,FALSE),TRUE)</f>
        <v>1</v>
      </c>
      <c r="HB15" s="36" t="b">
        <f>IF($B15&lt;&gt;"",IF(ISNUMBER('Таблица для заполнения'!AR15),ABS(ROUND('Таблица для заполнения'!AR15,0))='Таблица для заполнения'!AR15,FALSE),TRUE)</f>
        <v>1</v>
      </c>
      <c r="HC15" s="36" t="b">
        <f>IF($B15&lt;&gt;"",IF(ISNUMBER('Таблица для заполнения'!AS15),ABS(ROUND('Таблица для заполнения'!AS15,0))='Таблица для заполнения'!AS15,FALSE),TRUE)</f>
        <v>1</v>
      </c>
      <c r="HD15" s="36" t="b">
        <f>IF($B15&lt;&gt;"",IF(ISNUMBER('Таблица для заполнения'!AT15),ABS(ROUND('Таблица для заполнения'!AT15,0))='Таблица для заполнения'!AT15,FALSE),TRUE)</f>
        <v>1</v>
      </c>
      <c r="HE15" s="36" t="b">
        <f>IF($B15&lt;&gt;"",IF(ISNUMBER('Таблица для заполнения'!AU15),ABS(ROUND('Таблица для заполнения'!AU15,0))='Таблица для заполнения'!AU15,FALSE),TRUE)</f>
        <v>1</v>
      </c>
      <c r="HF15" s="36" t="b">
        <f>IF($B15&lt;&gt;"",IF(ISNUMBER('Таблица для заполнения'!AV15),ABS(ROUND('Таблица для заполнения'!AV15,0))='Таблица для заполнения'!AV15,FALSE),TRUE)</f>
        <v>1</v>
      </c>
      <c r="HG15" s="36" t="b">
        <f>IF($B15&lt;&gt;"",IF(ISNUMBER('Таблица для заполнения'!AW15),ABS(ROUND('Таблица для заполнения'!AW15,0))='Таблица для заполнения'!AW15,FALSE),TRUE)</f>
        <v>1</v>
      </c>
      <c r="HH15" s="36" t="b">
        <f>IF($B15&lt;&gt;"",IF(ISNUMBER('Таблица для заполнения'!AX15),ABS(ROUND('Таблица для заполнения'!AX15,0))='Таблица для заполнения'!AX15,FALSE),TRUE)</f>
        <v>1</v>
      </c>
      <c r="HI15" s="36" t="b">
        <f>IF($B15&lt;&gt;"",IF(ISNUMBER('Таблица для заполнения'!AY15),ABS(ROUND('Таблица для заполнения'!AY15,0))='Таблица для заполнения'!AY15,FALSE),TRUE)</f>
        <v>1</v>
      </c>
      <c r="HJ15" s="36" t="b">
        <f>IF($B15&lt;&gt;"",IF(ISNUMBER('Таблица для заполнения'!AZ15),ABS(ROUND('Таблица для заполнения'!AZ15,0))='Таблица для заполнения'!AZ15,FALSE),TRUE)</f>
        <v>1</v>
      </c>
      <c r="HK15" s="36" t="b">
        <f>IF($B15&lt;&gt;"",IF(ISNUMBER('Таблица для заполнения'!BA15),ABS(ROUND('Таблица для заполнения'!BA15,0))='Таблица для заполнения'!BA15,FALSE),TRUE)</f>
        <v>1</v>
      </c>
      <c r="HL15" s="36" t="b">
        <f>IF($B15&lt;&gt;"",IF(ISNUMBER('Таблица для заполнения'!BB15),ABS(ROUND('Таблица для заполнения'!BB15,0))='Таблица для заполнения'!BB15,FALSE),TRUE)</f>
        <v>1</v>
      </c>
      <c r="HM15" s="36" t="b">
        <f>IF($B15&lt;&gt;"",IF(ISNUMBER('Таблица для заполнения'!BC15),ABS(ROUND('Таблица для заполнения'!BC15,0))='Таблица для заполнения'!BC15,FALSE),TRUE)</f>
        <v>1</v>
      </c>
      <c r="HN15" s="36" t="b">
        <f>IF($B15&lt;&gt;"",IF(ISNUMBER('Таблица для заполнения'!BD15),ABS(ROUND('Таблица для заполнения'!BD15,0))='Таблица для заполнения'!BD15,FALSE),TRUE)</f>
        <v>1</v>
      </c>
      <c r="HO15" s="36" t="b">
        <f>IF($B15&lt;&gt;"",IF(ISNUMBER('Таблица для заполнения'!BE15),ABS(ROUND('Таблица для заполнения'!BE15,0))='Таблица для заполнения'!BE15,FALSE),TRUE)</f>
        <v>1</v>
      </c>
      <c r="HP15" s="36" t="b">
        <f>IF($B15&lt;&gt;"",IF(ISNUMBER('Таблица для заполнения'!BF15),ABS(ROUND('Таблица для заполнения'!BF15,0))='Таблица для заполнения'!BF15,FALSE),TRUE)</f>
        <v>1</v>
      </c>
      <c r="HQ15" s="36" t="b">
        <f>IF($B15&lt;&gt;"",IF(ISNUMBER('Таблица для заполнения'!BG15),ABS(ROUND('Таблица для заполнения'!BG15,0))='Таблица для заполнения'!BG15,FALSE),TRUE)</f>
        <v>1</v>
      </c>
      <c r="HR15" s="36" t="b">
        <f>IF($B15&lt;&gt;"",IF(ISNUMBER('Таблица для заполнения'!BH15),ABS(ROUND('Таблица для заполнения'!BH15,0))='Таблица для заполнения'!BH15,FALSE),TRUE)</f>
        <v>1</v>
      </c>
      <c r="HS15" s="36" t="b">
        <f>IF($B15&lt;&gt;"",IF(ISNUMBER('Таблица для заполнения'!BI15),ABS(ROUND('Таблица для заполнения'!BI15,0))='Таблица для заполнения'!BI15,FALSE),TRUE)</f>
        <v>1</v>
      </c>
      <c r="HT15" s="36" t="b">
        <f>IF($B15&lt;&gt;"",IF(ISNUMBER('Таблица для заполнения'!BJ15),ABS(ROUND('Таблица для заполнения'!BJ15,0))='Таблица для заполнения'!BJ15,FALSE),TRUE)</f>
        <v>1</v>
      </c>
      <c r="HU15" s="36" t="b">
        <f>IF($B15&lt;&gt;"",IF(ISNUMBER('Таблица для заполнения'!BK15),ABS(ROUND('Таблица для заполнения'!BK15,0))='Таблица для заполнения'!BK15,FALSE),TRUE)</f>
        <v>1</v>
      </c>
      <c r="HV15" s="36" t="b">
        <f>IF($B15&lt;&gt;"",IF(ISNUMBER('Таблица для заполнения'!BL15),ABS(ROUND('Таблица для заполнения'!BL15,0))='Таблица для заполнения'!BL15,FALSE),TRUE)</f>
        <v>1</v>
      </c>
      <c r="HW15" s="36" t="b">
        <f>IF($B15&lt;&gt;"",IF(ISNUMBER('Таблица для заполнения'!BM15),ABS(ROUND('Таблица для заполнения'!BM15,0))='Таблица для заполнения'!BM15,FALSE),TRUE)</f>
        <v>1</v>
      </c>
      <c r="HX15" s="36" t="b">
        <f>IF($B15&lt;&gt;"",IF(ISNUMBER('Таблица для заполнения'!BN15),ABS(ROUND('Таблица для заполнения'!BN15,0))='Таблица для заполнения'!BN15,FALSE),TRUE)</f>
        <v>1</v>
      </c>
      <c r="HY15" s="36" t="b">
        <f>IF($B15&lt;&gt;"",IF(ISNUMBER('Таблица для заполнения'!BO15),ABS(ROUND('Таблица для заполнения'!BO15,0))='Таблица для заполнения'!BO15,FALSE),TRUE)</f>
        <v>1</v>
      </c>
      <c r="HZ15" s="36" t="b">
        <f>IF($B15&lt;&gt;"",IF(ISNUMBER('Таблица для заполнения'!BP15),ABS(ROUND('Таблица для заполнения'!BP15,0))='Таблица для заполнения'!BP15,FALSE),TRUE)</f>
        <v>1</v>
      </c>
      <c r="IA15" s="36" t="b">
        <f>IF($B15&lt;&gt;"",IF(ISNUMBER('Таблица для заполнения'!BQ15),ABS(ROUND('Таблица для заполнения'!BQ15,0))='Таблица для заполнения'!BQ15,FALSE),TRUE)</f>
        <v>1</v>
      </c>
      <c r="IB15" s="36" t="b">
        <f>IF($B15&lt;&gt;"",IF(ISNUMBER('Таблица для заполнения'!BR15),ABS(ROUND('Таблица для заполнения'!BR15,0))='Таблица для заполнения'!BR15,FALSE),TRUE)</f>
        <v>1</v>
      </c>
      <c r="IC15" s="36" t="b">
        <f>IF($B15&lt;&gt;"",IF(ISNUMBER('Таблица для заполнения'!BS15),ABS(ROUND('Таблица для заполнения'!BS15,0))='Таблица для заполнения'!BS15,FALSE),TRUE)</f>
        <v>1</v>
      </c>
      <c r="ID15" s="36" t="b">
        <f>IF($B15&lt;&gt;"",IF(ISNUMBER('Таблица для заполнения'!BT15),ABS(ROUND('Таблица для заполнения'!BT15,0))='Таблица для заполнения'!BT15,FALSE),TRUE)</f>
        <v>1</v>
      </c>
      <c r="IE15" s="36" t="b">
        <f>IF($B15&lt;&gt;"",IF(ISNUMBER('Таблица для заполнения'!BU15),ABS(ROUND('Таблица для заполнения'!BU15,0))='Таблица для заполнения'!BU15,FALSE),TRUE)</f>
        <v>1</v>
      </c>
      <c r="IF15" s="36" t="b">
        <f>IF($B15&lt;&gt;"",IF(ISNUMBER('Таблица для заполнения'!BV15),ABS(ROUND('Таблица для заполнения'!BV15,0))='Таблица для заполнения'!BV15,FALSE),TRUE)</f>
        <v>1</v>
      </c>
      <c r="IG15" s="36" t="b">
        <f>IF($B15&lt;&gt;"",IF(ISNUMBER('Таблица для заполнения'!BW15),ABS(ROUND('Таблица для заполнения'!BW15,0))='Таблица для заполнения'!BW15,FALSE),TRUE)</f>
        <v>1</v>
      </c>
      <c r="IH15" s="36" t="b">
        <f>IF($B15&lt;&gt;"",IF(ISNUMBER('Таблица для заполнения'!BX15),ABS(ROUND('Таблица для заполнения'!BX15,0))='Таблица для заполнения'!BX15,FALSE),TRUE)</f>
        <v>1</v>
      </c>
      <c r="II15" s="36" t="b">
        <f>IF($B15&lt;&gt;"",IF(ISNUMBER('Таблица для заполнения'!BY15),ABS(ROUND('Таблица для заполнения'!BY15,0))='Таблица для заполнения'!BY15,FALSE),TRUE)</f>
        <v>1</v>
      </c>
      <c r="IJ15" s="36" t="b">
        <f>IF($B15&lt;&gt;"",IF(ISNUMBER('Таблица для заполнения'!BZ15),ABS(ROUND('Таблица для заполнения'!BZ15,0))='Таблица для заполнения'!BZ15,FALSE),TRUE)</f>
        <v>1</v>
      </c>
      <c r="IK15" s="36" t="b">
        <f>IF($B15&lt;&gt;"",IF(ISNUMBER('Таблица для заполнения'!CA15),ABS(ROUND('Таблица для заполнения'!CA15,0))='Таблица для заполнения'!CA15,FALSE),TRUE)</f>
        <v>1</v>
      </c>
      <c r="IL15" s="36" t="b">
        <f>IF($B15&lt;&gt;"",IF(ISNUMBER('Таблица для заполнения'!CB15),ABS(ROUND('Таблица для заполнения'!CB15,0))='Таблица для заполнения'!CB15,FALSE),TRUE)</f>
        <v>1</v>
      </c>
      <c r="IM15" s="36" t="b">
        <f>IF($B15&lt;&gt;"",IF(ISNUMBER('Таблица для заполнения'!CC15),ABS(ROUND('Таблица для заполнения'!CC15,0))='Таблица для заполнения'!CC15,FALSE),TRUE)</f>
        <v>1</v>
      </c>
      <c r="IN15" s="36" t="b">
        <f>IF($B15&lt;&gt;"",IF(ISNUMBER('Таблица для заполнения'!CD15),ABS(ROUND('Таблица для заполнения'!CD15,0))='Таблица для заполнения'!CD15,FALSE),TRUE)</f>
        <v>1</v>
      </c>
      <c r="IO15" s="36" t="b">
        <f>IF($B15&lt;&gt;"",IF(ISNUMBER('Таблица для заполнения'!CE15),ABS(ROUND('Таблица для заполнения'!CE15,0))='Таблица для заполнения'!CE15,FALSE),TRUE)</f>
        <v>1</v>
      </c>
      <c r="IP15" s="36" t="b">
        <f>IF($B15&lt;&gt;"",IF(ISNUMBER('Таблица для заполнения'!CF15),ABS(ROUND('Таблица для заполнения'!CF15,0))='Таблица для заполнения'!CF15,FALSE),TRUE)</f>
        <v>1</v>
      </c>
      <c r="IQ15" s="36" t="b">
        <f>IF($B15&lt;&gt;"",IF(ISNUMBER('Таблица для заполнения'!CG15),ABS(ROUND('Таблица для заполнения'!CG15,0))='Таблица для заполнения'!CG15,FALSE),TRUE)</f>
        <v>1</v>
      </c>
      <c r="IR15" s="36" t="b">
        <f>IF($B15&lt;&gt;"",IF(ISNUMBER('Таблица для заполнения'!CH15),ABS(ROUND('Таблица для заполнения'!CH15,0))='Таблица для заполнения'!CH15,FALSE),TRUE)</f>
        <v>1</v>
      </c>
      <c r="IS15" s="36" t="b">
        <f>IF($B15&lt;&gt;"",IF(ISNUMBER('Таблица для заполнения'!CI15),ABS(ROUND('Таблица для заполнения'!CI15,0))='Таблица для заполнения'!CI15,FALSE),TRUE)</f>
        <v>1</v>
      </c>
      <c r="IT15" s="36" t="b">
        <f>IF($B15&lt;&gt;"",IF(ISNUMBER('Таблица для заполнения'!CJ15),ABS(ROUND('Таблица для заполнения'!CJ15,0))='Таблица для заполнения'!CJ15,FALSE),TRUE)</f>
        <v>1</v>
      </c>
      <c r="IU15" s="36" t="b">
        <f>IF($B15&lt;&gt;"",IF(ISNUMBER('Таблица для заполнения'!CK15),ABS(ROUND('Таблица для заполнения'!CK15,0))='Таблица для заполнения'!CK15,FALSE),TRUE)</f>
        <v>1</v>
      </c>
      <c r="IV15" s="36" t="b">
        <f>IF($B15&lt;&gt;"",IF(ISNUMBER('Таблица для заполнения'!CL15),ABS(ROUND('Таблица для заполнения'!CL15,0))='Таблица для заполнения'!CL15,FALSE),TRUE)</f>
        <v>1</v>
      </c>
      <c r="IW15" s="36" t="b">
        <f>IF($B15&lt;&gt;"",IF(ISNUMBER('Таблица для заполнения'!CM15),ABS(ROUND('Таблица для заполнения'!CM15,0))='Таблица для заполнения'!CM15,FALSE),TRUE)</f>
        <v>1</v>
      </c>
      <c r="IX15" s="36" t="b">
        <f>IF($B15&lt;&gt;"",IF(ISNUMBER('Таблица для заполнения'!CN15),ABS(ROUND('Таблица для заполнения'!CN15,0))='Таблица для заполнения'!CN15,FALSE),TRUE)</f>
        <v>1</v>
      </c>
      <c r="IY15" s="36" t="b">
        <f>IF($B15&lt;&gt;"",IF(ISNUMBER('Таблица для заполнения'!CO15),ABS(ROUND('Таблица для заполнения'!CO15,0))='Таблица для заполнения'!CO15,FALSE),TRUE)</f>
        <v>1</v>
      </c>
      <c r="IZ15" s="36" t="b">
        <f>IF($B15&lt;&gt;"",IF(ISNUMBER('Таблица для заполнения'!CP15),ABS(ROUND('Таблица для заполнения'!CP15,0))='Таблица для заполнения'!CP15,FALSE),TRUE)</f>
        <v>1</v>
      </c>
      <c r="JA15" s="36" t="b">
        <f>IF($B15&lt;&gt;"",IF(ISNUMBER('Таблица для заполнения'!CQ15),ABS(ROUND('Таблица для заполнения'!CQ15,0))='Таблица для заполнения'!CQ15,FALSE),TRUE)</f>
        <v>1</v>
      </c>
      <c r="JB15" s="36" t="b">
        <f>IF($B15&lt;&gt;"",IF(ISNUMBER('Таблица для заполнения'!CR15),ABS(ROUND('Таблица для заполнения'!CR15,0))='Таблица для заполнения'!CR15,FALSE),TRUE)</f>
        <v>1</v>
      </c>
      <c r="JC15" s="36" t="b">
        <f>IF($B15&lt;&gt;"",IF(ISNUMBER('Таблица для заполнения'!CS15),ABS(ROUND('Таблица для заполнения'!CS15,0))='Таблица для заполнения'!CS15,FALSE),TRUE)</f>
        <v>1</v>
      </c>
      <c r="JD15" s="36" t="b">
        <f>IF($B15&lt;&gt;"",IF(ISNUMBER('Таблица для заполнения'!CT15),ABS(ROUND('Таблица для заполнения'!CT15,0))='Таблица для заполнения'!CT15,FALSE),TRUE)</f>
        <v>1</v>
      </c>
      <c r="JE15" s="36" t="b">
        <f>IF($B15&lt;&gt;"",IF(ISNUMBER('Таблица для заполнения'!CU15),ABS(ROUND('Таблица для заполнения'!CU15,0))='Таблица для заполнения'!CU15,FALSE),TRUE)</f>
        <v>1</v>
      </c>
      <c r="JF15" s="36" t="b">
        <f>IF($B15&lt;&gt;"",IF(ISNUMBER('Таблица для заполнения'!CV15),ABS(ROUND('Таблица для заполнения'!CV15,0))='Таблица для заполнения'!CV15,FALSE),TRUE)</f>
        <v>1</v>
      </c>
      <c r="JG15" s="36" t="b">
        <f>IF($B15&lt;&gt;"",IF(ISNUMBER('Таблица для заполнения'!CW15),ABS(ROUND('Таблица для заполнения'!CW15,0))='Таблица для заполнения'!CW15,FALSE),TRUE)</f>
        <v>1</v>
      </c>
      <c r="JH15" s="36" t="b">
        <f>IF($B15&lt;&gt;"",IF(ISNUMBER('Таблица для заполнения'!CX15),ABS(ROUND('Таблица для заполнения'!CX15,0))='Таблица для заполнения'!CX15,FALSE),TRUE)</f>
        <v>1</v>
      </c>
      <c r="JI15" s="36" t="b">
        <f>IF($B15&lt;&gt;"",IF(ISNUMBER('Таблица для заполнения'!CY15),ABS(ROUND('Таблица для заполнения'!CY15,0))='Таблица для заполнения'!CY15,FALSE),TRUE)</f>
        <v>1</v>
      </c>
      <c r="JJ15" s="36" t="b">
        <f>IF($B15&lt;&gt;"",IF(ISNUMBER('Таблица для заполнения'!CZ15),ABS(ROUND('Таблица для заполнения'!CZ15,0))='Таблица для заполнения'!CZ15,FALSE),TRUE)</f>
        <v>1</v>
      </c>
      <c r="JK15" s="36" t="b">
        <f>IF($B15&lt;&gt;"",IF(ISNUMBER('Таблица для заполнения'!DA15),ABS(ROUND('Таблица для заполнения'!DA15,0))='Таблица для заполнения'!DA15,FALSE),TRUE)</f>
        <v>1</v>
      </c>
      <c r="JL15" s="36" t="b">
        <f>IF($B15&lt;&gt;"",IF(ISNUMBER('Таблица для заполнения'!DB15),ABS(ROUND('Таблица для заполнения'!DB15,0))='Таблица для заполнения'!DB15,FALSE),TRUE)</f>
        <v>1</v>
      </c>
      <c r="JM15" s="36" t="b">
        <f>IF($B15&lt;&gt;"",IF(ISNUMBER('Таблица для заполнения'!DC15),ABS(ROUND('Таблица для заполнения'!DC15,0))='Таблица для заполнения'!DC15,FALSE),TRUE)</f>
        <v>1</v>
      </c>
      <c r="JN15" s="36" t="b">
        <f>IF($B15&lt;&gt;"",IF(ISNUMBER('Таблица для заполнения'!DD15),ABS(ROUND('Таблица для заполнения'!DD15,0))='Таблица для заполнения'!DD15,FALSE),TRUE)</f>
        <v>1</v>
      </c>
      <c r="JO15" s="36" t="b">
        <f>IF($B15&lt;&gt;"",IF(ISNUMBER('Таблица для заполнения'!DE15),ABS(ROUND('Таблица для заполнения'!DE15,0))='Таблица для заполнения'!DE15,FALSE),TRUE)</f>
        <v>1</v>
      </c>
      <c r="JP15" s="36" t="b">
        <f>IF($B15&lt;&gt;"",IF(ISNUMBER('Таблица для заполнения'!DF15),ABS(ROUND('Таблица для заполнения'!DF15,0))='Таблица для заполнения'!DF15,FALSE),TRUE)</f>
        <v>1</v>
      </c>
      <c r="JQ15" s="36" t="b">
        <f>IF($B15&lt;&gt;"",IF(ISNUMBER('Таблица для заполнения'!DG15),ABS(ROUND('Таблица для заполнения'!DG15,0))='Таблица для заполнения'!DG15,FALSE),TRUE)</f>
        <v>1</v>
      </c>
      <c r="JR15" s="36" t="b">
        <f>IF($B15&lt;&gt;"",IF(ISNUMBER('Таблица для заполнения'!DH15),ABS(ROUND('Таблица для заполнения'!DH15,0))='Таблица для заполнения'!DH15,FALSE),TRUE)</f>
        <v>1</v>
      </c>
      <c r="JS15" s="36" t="b">
        <f>IF($B15&lt;&gt;"",IF(ISNUMBER('Таблица для заполнения'!DI15),ABS(ROUND('Таблица для заполнения'!DI15,0))='Таблица для заполнения'!DI15,FALSE),TRUE)</f>
        <v>1</v>
      </c>
      <c r="JT15" s="36" t="b">
        <f>IF($B15&lt;&gt;"",IF(ISNUMBER('Таблица для заполнения'!DJ15),ABS(ROUND('Таблица для заполнения'!DJ15,0))='Таблица для заполнения'!DJ15,FALSE),TRUE)</f>
        <v>1</v>
      </c>
      <c r="JU15" s="36" t="b">
        <f>IF($B15&lt;&gt;"",IF(ISNUMBER('Таблица для заполнения'!DK15),ABS(ROUND('Таблица для заполнения'!DK15,0))='Таблица для заполнения'!DK15,FALSE),TRUE)</f>
        <v>1</v>
      </c>
      <c r="JV15" s="36" t="b">
        <f>IF($B15&lt;&gt;"",IF(ISNUMBER('Таблица для заполнения'!DL15),ABS(ROUND('Таблица для заполнения'!DL15,0))='Таблица для заполнения'!DL15,FALSE),TRUE)</f>
        <v>1</v>
      </c>
      <c r="JW15" s="36" t="b">
        <f>IF($B15&lt;&gt;"",IF(ISNUMBER('Таблица для заполнения'!DM15),ABS(ROUND('Таблица для заполнения'!DM15,0))='Таблица для заполнения'!DM15,FALSE),TRUE)</f>
        <v>1</v>
      </c>
      <c r="JX15" s="36" t="b">
        <f>IF($B15&lt;&gt;"",IF(ISNUMBER('Таблица для заполнения'!DN15),ABS(ROUND('Таблица для заполнения'!DN15,0))='Таблица для заполнения'!DN15,FALSE),TRUE)</f>
        <v>1</v>
      </c>
      <c r="JY15" s="36" t="b">
        <f>IF($B15&lt;&gt;"",IF(ISNUMBER('Таблица для заполнения'!DO15),ABS(ROUND('Таблица для заполнения'!DO15,0))='Таблица для заполнения'!DO15,FALSE),TRUE)</f>
        <v>1</v>
      </c>
      <c r="JZ15" s="36" t="b">
        <f>IF($B15&lt;&gt;"",IF(ISNUMBER('Таблица для заполнения'!DP15),ABS(ROUND('Таблица для заполнения'!DP15,0))='Таблица для заполнения'!DP15,FALSE),TRUE)</f>
        <v>1</v>
      </c>
      <c r="KA15" s="36" t="b">
        <f>IF($B15&lt;&gt;"",IF(ISNUMBER('Таблица для заполнения'!DQ15),ABS(ROUND('Таблица для заполнения'!DQ15,0))='Таблица для заполнения'!DQ15,FALSE),TRUE)</f>
        <v>1</v>
      </c>
      <c r="KB15" s="36" t="b">
        <f>IF($B15&lt;&gt;"",IF(ISNUMBER('Таблица для заполнения'!DR15),ABS(ROUND('Таблица для заполнения'!DR15,0))='Таблица для заполнения'!DR15,FALSE),TRUE)</f>
        <v>1</v>
      </c>
      <c r="KC15" s="36" t="b">
        <f>IF($B15&lt;&gt;"",IF(ISNUMBER('Таблица для заполнения'!DS15),ABS(ROUND('Таблица для заполнения'!DS15,0))='Таблица для заполнения'!DS15,FALSE),TRUE)</f>
        <v>1</v>
      </c>
      <c r="KD15" s="36" t="b">
        <f>IF($B15&lt;&gt;"",IF(ISNUMBER('Таблица для заполнения'!DT15),ABS(ROUND('Таблица для заполнения'!DT15,0))='Таблица для заполнения'!DT15,FALSE),TRUE)</f>
        <v>1</v>
      </c>
      <c r="KE15" s="36" t="b">
        <f>IF($B15&lt;&gt;"",IF(ISNUMBER('Таблица для заполнения'!DU15),ABS(ROUND('Таблица для заполнения'!DU15,0))='Таблица для заполнения'!DU15,FALSE),TRUE)</f>
        <v>1</v>
      </c>
      <c r="KF15" s="36" t="b">
        <f>IF($B15&lt;&gt;"",IF(ISNUMBER('Таблица для заполнения'!DV15),ABS(ROUND('Таблица для заполнения'!DV15,0))='Таблица для заполнения'!DV15,FALSE),TRUE)</f>
        <v>1</v>
      </c>
      <c r="KG15" s="36" t="b">
        <f>IF($B15&lt;&gt;"",IF(ISNUMBER('Таблица для заполнения'!DW15),ABS(ROUND('Таблица для заполнения'!DW15,0))='Таблица для заполнения'!DW15,FALSE),TRUE)</f>
        <v>1</v>
      </c>
      <c r="KH15" s="36" t="b">
        <f>IF($B15&lt;&gt;"",IF(ISNUMBER('Таблица для заполнения'!DX15),ABS(ROUND('Таблица для заполнения'!DX15,0))='Таблица для заполнения'!DX15,FALSE),TRUE)</f>
        <v>1</v>
      </c>
      <c r="KI15" s="36" t="b">
        <f>IF($B15&lt;&gt;"",IF(ISNUMBER('Таблица для заполнения'!DY15),ABS(ROUND('Таблица для заполнения'!DY15,0))='Таблица для заполнения'!DY15,FALSE),TRUE)</f>
        <v>1</v>
      </c>
      <c r="KJ15" s="36" t="b">
        <f>IF($B15&lt;&gt;"",IF(ISNUMBER('Таблица для заполнения'!DZ15),ABS(ROUND('Таблица для заполнения'!DZ15,0))='Таблица для заполнения'!DZ15,FALSE),TRUE)</f>
        <v>1</v>
      </c>
      <c r="KK15" s="36" t="b">
        <f>IF($B15&lt;&gt;"",IF(ISNUMBER('Таблица для заполнения'!EA15),ABS(ROUND('Таблица для заполнения'!EA15,0))='Таблица для заполнения'!EA15,FALSE),TRUE)</f>
        <v>1</v>
      </c>
      <c r="KL15" s="36" t="b">
        <f>IF($B15&lt;&gt;"",IF(ISNUMBER('Таблица для заполнения'!EB15),ABS(ROUND('Таблица для заполнения'!EB15,0))='Таблица для заполнения'!EB15,FALSE),TRUE)</f>
        <v>1</v>
      </c>
      <c r="KM15" s="36" t="b">
        <f>IF($B15&lt;&gt;"",IF(ISNUMBER('Таблица для заполнения'!EC15),ABS(ROUND('Таблица для заполнения'!EC15,0))='Таблица для заполнения'!EC15,FALSE),TRUE)</f>
        <v>1</v>
      </c>
      <c r="KN15" s="36" t="b">
        <f>IF($B15&lt;&gt;"",IF(ISNUMBER('Таблица для заполнения'!ED15),ABS(ROUND('Таблица для заполнения'!ED15,0))='Таблица для заполнения'!ED15,FALSE),TRUE)</f>
        <v>1</v>
      </c>
      <c r="KO15" s="36" t="b">
        <f>IF($B15&lt;&gt;"",IF(ISNUMBER('Таблица для заполнения'!EE15),ABS(ROUND('Таблица для заполнения'!EE15,0))='Таблица для заполнения'!EE15,FALSE),TRUE)</f>
        <v>1</v>
      </c>
      <c r="KP15" s="36" t="b">
        <f>IF($B15&lt;&gt;"",IF(ISNUMBER('Таблица для заполнения'!EF15),ABS(ROUND('Таблица для заполнения'!EF15,0))='Таблица для заполнения'!EF15,FALSE),TRUE)</f>
        <v>1</v>
      </c>
      <c r="KQ15" s="36" t="b">
        <f>IF($B15&lt;&gt;"",IF(ISNUMBER('Таблица для заполнения'!EG15),ABS(ROUND('Таблица для заполнения'!EG15,0))='Таблица для заполнения'!EG15,FALSE),TRUE)</f>
        <v>1</v>
      </c>
      <c r="KR15" s="36" t="b">
        <f>IF($B15&lt;&gt;"",IF(ISNUMBER('Таблица для заполнения'!EH15),ABS(ROUND('Таблица для заполнения'!EH15,0))='Таблица для заполнения'!EH15,FALSE),TRUE)</f>
        <v>1</v>
      </c>
      <c r="KS15" s="36" t="b">
        <f>IF($B15&lt;&gt;"",IF(ISNUMBER('Таблица для заполнения'!EI15),ABS(ROUND('Таблица для заполнения'!EI15,0))='Таблица для заполнения'!EI15,FALSE),TRUE)</f>
        <v>1</v>
      </c>
      <c r="KT15" s="36" t="b">
        <f>IF($B15&lt;&gt;"",IF(ISNUMBER('Таблица для заполнения'!EJ15),ABS(ROUND('Таблица для заполнения'!EJ15,0))='Таблица для заполнения'!EJ15,FALSE),TRUE)</f>
        <v>1</v>
      </c>
      <c r="KU15" s="36" t="b">
        <f>IF($B15&lt;&gt;"",IF(ISNUMBER('Таблица для заполнения'!EK15),ABS(ROUND('Таблица для заполнения'!EK15,0))='Таблица для заполнения'!EK15,FALSE),TRUE)</f>
        <v>1</v>
      </c>
      <c r="KV15" s="36" t="b">
        <f>IF($B15&lt;&gt;"",IF(ISNUMBER('Таблица для заполнения'!EL15),ABS(ROUND('Таблица для заполнения'!EL15,0))='Таблица для заполнения'!EL15,FALSE),TRUE)</f>
        <v>1</v>
      </c>
      <c r="KW15" s="36" t="b">
        <f>IF($B15&lt;&gt;"",IF(ISNUMBER('Таблица для заполнения'!EM15),ABS(ROUND('Таблица для заполнения'!EM15,0))='Таблица для заполнения'!EM15,FALSE),TRUE)</f>
        <v>1</v>
      </c>
      <c r="KX15" s="36" t="b">
        <f>IF($B15&lt;&gt;"",IF(ISNUMBER('Таблица для заполнения'!EN15),ABS(ROUND('Таблица для заполнения'!EN15,0))='Таблица для заполнения'!EN15,FALSE),TRUE)</f>
        <v>1</v>
      </c>
      <c r="KY15" s="36" t="b">
        <f>IF($B15&lt;&gt;"",IF(ISNUMBER('Таблица для заполнения'!EO15),ABS(ROUND('Таблица для заполнения'!EO15,0))='Таблица для заполнения'!EO15,FALSE),TRUE)</f>
        <v>1</v>
      </c>
      <c r="KZ15" s="36" t="b">
        <f>IF($B15&lt;&gt;"",IF(ISNUMBER('Таблица для заполнения'!EP15),ABS(ROUND('Таблица для заполнения'!EP15,0))='Таблица для заполнения'!EP15,FALSE),TRUE)</f>
        <v>1</v>
      </c>
      <c r="LA15" s="36" t="b">
        <f>IF($B15&lt;&gt;"",IF(ISNUMBER('Таблица для заполнения'!EQ15),ABS(ROUND('Таблица для заполнения'!EQ15,0))='Таблица для заполнения'!EQ15,FALSE),TRUE)</f>
        <v>1</v>
      </c>
      <c r="LB15" s="36" t="b">
        <f>IF($B15&lt;&gt;"",IF(ISNUMBER('Таблица для заполнения'!ER15),ABS(ROUND('Таблица для заполнения'!ER15,0))='Таблица для заполнения'!ER15,FALSE),TRUE)</f>
        <v>1</v>
      </c>
      <c r="LC15" s="36" t="b">
        <f>IF($B15&lt;&gt;"",IF(ISNUMBER('Таблица для заполнения'!ES15),ABS(ROUND('Таблица для заполнения'!ES15,0))='Таблица для заполнения'!ES15,FALSE),TRUE)</f>
        <v>1</v>
      </c>
      <c r="LD15" s="36" t="b">
        <f>IF($B15&lt;&gt;"",IF(ISNUMBER('Таблица для заполнения'!ET15),ABS(ROUND('Таблица для заполнения'!ET15,0))='Таблица для заполнения'!ET15,FALSE),TRUE)</f>
        <v>1</v>
      </c>
      <c r="LE15" s="36" t="b">
        <f>IF($B15&lt;&gt;"",IF(ISNUMBER('Таблица для заполнения'!EU15),ABS(ROUND('Таблица для заполнения'!EU15,0))='Таблица для заполнения'!EU15,FALSE),TRUE)</f>
        <v>1</v>
      </c>
      <c r="LF15" s="36" t="b">
        <f>IF($B15&lt;&gt;"",IF(ISNUMBER('Таблица для заполнения'!EV15),ABS(ROUND('Таблица для заполнения'!EV15,0))='Таблица для заполнения'!EV15,FALSE),TRUE)</f>
        <v>1</v>
      </c>
      <c r="LG15" s="36" t="b">
        <f>IF($B15&lt;&gt;"",IF(ISNUMBER('Таблица для заполнения'!EW15),ABS(ROUND('Таблица для заполнения'!EW15,0))='Таблица для заполнения'!EW15,FALSE),TRUE)</f>
        <v>1</v>
      </c>
      <c r="LH15" s="36" t="b">
        <f>IF($B15&lt;&gt;"",IF(ISNUMBER('Таблица для заполнения'!EX15),ABS(ROUND('Таблица для заполнения'!EX15,0))='Таблица для заполнения'!EX15,FALSE),TRUE)</f>
        <v>1</v>
      </c>
      <c r="LI15" s="36" t="b">
        <f>IF($B15&lt;&gt;"",IF(ISNUMBER('Таблица для заполнения'!EY15),ABS(ROUND('Таблица для заполнения'!EY15,0))='Таблица для заполнения'!EY15,FALSE),TRUE)</f>
        <v>1</v>
      </c>
      <c r="LJ15" s="36" t="b">
        <f>IF($B15&lt;&gt;"",IF(ISNUMBER('Таблица для заполнения'!EZ15),ABS(ROUND('Таблица для заполнения'!EZ15,0))='Таблица для заполнения'!EZ15,FALSE),TRUE)</f>
        <v>1</v>
      </c>
      <c r="LK15" s="36" t="b">
        <f>IF($B15&lt;&gt;"",IF(ISNUMBER('Таблица для заполнения'!FA15),ABS(ROUND('Таблица для заполнения'!FA15,0))='Таблица для заполнения'!FA15,FALSE),TRUE)</f>
        <v>1</v>
      </c>
      <c r="LL15" s="36" t="b">
        <f>IF($B15&lt;&gt;"",IF(ISNUMBER('Таблица для заполнения'!FB15),ABS(ROUND('Таблица для заполнения'!FB15,0))='Таблица для заполнения'!FB15,FALSE),TRUE)</f>
        <v>1</v>
      </c>
      <c r="LM15" s="36" t="b">
        <f>IF($B15&lt;&gt;"",IF(ISNUMBER('Таблица для заполнения'!FC15),ABS(ROUND('Таблица для заполнения'!FC15,0))='Таблица для заполнения'!FC15,FALSE),TRUE)</f>
        <v>1</v>
      </c>
      <c r="LN15" s="36" t="b">
        <f>IF($B15&lt;&gt;"",IF(ISNUMBER('Таблица для заполнения'!FD15),ABS(ROUND('Таблица для заполнения'!FD15,0))='Таблица для заполнения'!FD15,FALSE),TRUE)</f>
        <v>1</v>
      </c>
      <c r="LO15" s="36" t="b">
        <f>IF($B15&lt;&gt;"",IF(ISNUMBER('Таблица для заполнения'!FE15),ABS(ROUND('Таблица для заполнения'!FE15,0))='Таблица для заполнения'!FE15,FALSE),TRUE)</f>
        <v>1</v>
      </c>
      <c r="LP15" s="36" t="b">
        <f>IF($B15&lt;&gt;"",IF(ISNUMBER('Таблица для заполнения'!FF15),ABS(ROUND('Таблица для заполнения'!FF15,0))='Таблица для заполнения'!FF15,FALSE),TRUE)</f>
        <v>1</v>
      </c>
      <c r="LQ15" s="36" t="b">
        <f>IF($B15&lt;&gt;"",IF(ISNUMBER('Таблица для заполнения'!FG15),ABS(ROUND('Таблица для заполнения'!FG15,0))='Таблица для заполнения'!FG15,FALSE),TRUE)</f>
        <v>1</v>
      </c>
      <c r="LR15" s="36" t="b">
        <f>IF($B15&lt;&gt;"",IF(ISNUMBER('Таблица для заполнения'!FH15),ABS(ROUND('Таблица для заполнения'!FH15,0))='Таблица для заполнения'!FH15,FALSE),TRUE)</f>
        <v>1</v>
      </c>
      <c r="LS15" s="36" t="b">
        <f>IF($B15&lt;&gt;"",IF(ISNUMBER('Таблица для заполнения'!FI15),ABS(ROUND('Таблица для заполнения'!FI15,0))='Таблица для заполнения'!FI15,FALSE),TRUE)</f>
        <v>1</v>
      </c>
      <c r="LT15" s="36" t="b">
        <f>IF($B15&lt;&gt;"",IF(ISNUMBER('Таблица для заполнения'!FJ15),ABS(ROUND('Таблица для заполнения'!FJ15,0))='Таблица для заполнения'!FJ15,FALSE),TRUE)</f>
        <v>1</v>
      </c>
      <c r="LU15" s="36" t="b">
        <f>IF($B15&lt;&gt;"",IF(ISNUMBER('Таблица для заполнения'!FK15),ABS(ROUND('Таблица для заполнения'!FK15,0))='Таблица для заполнения'!FK15,FALSE),TRUE)</f>
        <v>1</v>
      </c>
      <c r="LV15" s="36" t="b">
        <f>IF($B15&lt;&gt;"",IF(ISNUMBER('Таблица для заполнения'!FL15),ABS(ROUND('Таблица для заполнения'!FL15,0))='Таблица для заполнения'!FL15,FALSE),TRUE)</f>
        <v>1</v>
      </c>
      <c r="LW15" s="36" t="b">
        <f>IF($B15&lt;&gt;"",IF(ISNUMBER('Таблица для заполнения'!FM15),ABS(ROUND('Таблица для заполнения'!FM15,0))='Таблица для заполнения'!FM15,FALSE),TRUE)</f>
        <v>1</v>
      </c>
      <c r="LX15" s="36" t="b">
        <f>IF($B15&lt;&gt;"",IF(ISNUMBER('Таблица для заполнения'!FN15),ABS(ROUND('Таблица для заполнения'!FN15,0))='Таблица для заполнения'!FN15,FALSE),TRUE)</f>
        <v>1</v>
      </c>
      <c r="LY15" s="36" t="b">
        <f>IF($B15&lt;&gt;"",IF(ISNUMBER('Таблица для заполнения'!FO15),ABS(ROUND('Таблица для заполнения'!FO15,0))='Таблица для заполнения'!FO15,FALSE),TRUE)</f>
        <v>1</v>
      </c>
      <c r="LZ15" s="36" t="b">
        <f>IF($B15&lt;&gt;"",IF(ISNUMBER('Таблица для заполнения'!FP15),ABS(ROUND('Таблица для заполнения'!FP15,0))='Таблица для заполнения'!FP15,FALSE),TRUE)</f>
        <v>1</v>
      </c>
      <c r="MA15" s="36" t="b">
        <f>IF($B15&lt;&gt;"",IF(ISNUMBER('Таблица для заполнения'!FQ15),ABS(ROUND('Таблица для заполнения'!FQ15,0))='Таблица для заполнения'!FQ15,FALSE),TRUE)</f>
        <v>1</v>
      </c>
      <c r="MB15" s="36" t="b">
        <f>IF($B15&lt;&gt;"",IF(ISNUMBER('Таблица для заполнения'!FR15),ABS(ROUND('Таблица для заполнения'!FR15,0))='Таблица для заполнения'!FR15,FALSE),TRUE)</f>
        <v>1</v>
      </c>
      <c r="MC15" s="36" t="b">
        <f>IF($B15&lt;&gt;"",IF(ISNUMBER('Таблица для заполнения'!FS15),ABS(ROUND('Таблица для заполнения'!FS15,0))='Таблица для заполнения'!FS15,FALSE),TRUE)</f>
        <v>1</v>
      </c>
      <c r="MD15" s="36" t="b">
        <f>IF($B15&lt;&gt;"",IF(ISNUMBER('Таблица для заполнения'!FT15),ABS(ROUND('Таблица для заполнения'!FT15,0))='Таблица для заполнения'!FT15,FALSE),TRUE)</f>
        <v>1</v>
      </c>
      <c r="ME15" s="36" t="b">
        <f>IF($B15&lt;&gt;"",IF(ISNUMBER('Таблица для заполнения'!FU15),ABS(ROUND('Таблица для заполнения'!FU15,0))='Таблица для заполнения'!FU15,FALSE),TRUE)</f>
        <v>1</v>
      </c>
      <c r="MF15" s="36" t="b">
        <f>IF($B15&lt;&gt;"",IF(ISNUMBER('Таблица для заполнения'!FV15),ABS(ROUND('Таблица для заполнения'!FV15,0))='Таблица для заполнения'!FV15,FALSE),TRUE)</f>
        <v>1</v>
      </c>
      <c r="MG15" s="36" t="b">
        <f>IF($B15&lt;&gt;"",IF(ISNUMBER('Таблица для заполнения'!FW15),ABS(ROUND('Таблица для заполнения'!FW15,0))='Таблица для заполнения'!FW15,FALSE),TRUE)</f>
        <v>1</v>
      </c>
      <c r="MH15" s="36" t="b">
        <f>IF($B15&lt;&gt;"",IF(ISNUMBER('Таблица для заполнения'!FX15),ABS(ROUND('Таблица для заполнения'!FX15,0))='Таблица для заполнения'!FX15,FALSE),TRUE)</f>
        <v>1</v>
      </c>
      <c r="MI15" s="36" t="b">
        <f>IF($B15&lt;&gt;"",IF(ISNUMBER('Таблица для заполнения'!FY15),ABS(ROUND('Таблица для заполнения'!FY15,0))='Таблица для заполнения'!FY15,FALSE),TRUE)</f>
        <v>1</v>
      </c>
      <c r="MJ15" s="36" t="b">
        <f>IF($B15&lt;&gt;"",IF(ISNUMBER('Таблица для заполнения'!FZ15),ABS(ROUND('Таблица для заполнения'!FZ15,0))='Таблица для заполнения'!FZ15,FALSE),TRUE)</f>
        <v>1</v>
      </c>
      <c r="MK15" s="36" t="b">
        <f>IF($B15&lt;&gt;"",IF(ISNUMBER('Таблица для заполнения'!GA15),ABS(ROUND('Таблица для заполнения'!GA15,0))='Таблица для заполнения'!GA15,FALSE),TRUE)</f>
        <v>1</v>
      </c>
      <c r="ML15" s="36" t="b">
        <f>IF($B15&lt;&gt;"",IF(ISNUMBER('Таблица для заполнения'!GB15),ABS(ROUND('Таблица для заполнения'!GB15,0))='Таблица для заполнения'!GB15,FALSE),TRUE)</f>
        <v>1</v>
      </c>
      <c r="MM15" s="36" t="b">
        <f>IF($B15&lt;&gt;"",IF(ISNUMBER('Таблица для заполнения'!GC15),ABS(ROUND('Таблица для заполнения'!GC15,0))='Таблица для заполнения'!GC15,FALSE),TRUE)</f>
        <v>1</v>
      </c>
      <c r="MN15" s="36" t="b">
        <f>IF($B15&lt;&gt;"",IF(ISNUMBER('Таблица для заполнения'!GD15),ABS(ROUND('Таблица для заполнения'!GD15,0))='Таблица для заполнения'!GD15,FALSE),TRUE)</f>
        <v>1</v>
      </c>
      <c r="MO15" s="36" t="b">
        <f>IF($B15&lt;&gt;"",IF(ISNUMBER('Таблица для заполнения'!GE15),ABS(ROUND('Таблица для заполнения'!GE15,0))='Таблица для заполнения'!GE15,FALSE),TRUE)</f>
        <v>1</v>
      </c>
      <c r="MP15" s="36" t="b">
        <f>IF($B15&lt;&gt;"",IF(ISNUMBER('Таблица для заполнения'!GF15),ABS(ROUND('Таблица для заполнения'!GF15,1))='Таблица для заполнения'!GF15,FALSE),TRUE)</f>
        <v>1</v>
      </c>
      <c r="MQ15" s="36" t="b">
        <f>IF($B15&lt;&gt;"",IF(ISNUMBER('Таблица для заполнения'!GG15),ABS(ROUND('Таблица для заполнения'!GG15,1))='Таблица для заполнения'!GG15,FALSE),TRUE)</f>
        <v>1</v>
      </c>
      <c r="MR15" s="36" t="b">
        <f>IF($B15&lt;&gt;"",IF(ISNUMBER('Таблица для заполнения'!GH15),ABS(ROUND('Таблица для заполнения'!GH15,1))='Таблица для заполнения'!GH15,FALSE),TRUE)</f>
        <v>1</v>
      </c>
      <c r="MS15" s="36" t="b">
        <f>IF($B15&lt;&gt;"",IF(ISNUMBER('Таблица для заполнения'!GI15),ABS(ROUND('Таблица для заполнения'!GI15,1))='Таблица для заполнения'!GI15,FALSE),TRUE)</f>
        <v>1</v>
      </c>
      <c r="MT15" s="36" t="b">
        <f>IF($B15&lt;&gt;"",IF(ISNUMBER('Таблица для заполнения'!GJ15),ABS(ROUND('Таблица для заполнения'!GJ15,1))='Таблица для заполнения'!GJ15,FALSE),TRUE)</f>
        <v>1</v>
      </c>
      <c r="MU15" s="36" t="b">
        <f>IF($B15&lt;&gt;"",IF(ISNUMBER('Таблица для заполнения'!GK15),ABS(ROUND('Таблица для заполнения'!GK15,1))='Таблица для заполнения'!GK15,FALSE),TRUE)</f>
        <v>1</v>
      </c>
      <c r="MV15" s="36" t="b">
        <f>IF($B15&lt;&gt;"",IF(ISNUMBER('Таблица для заполнения'!GL15),ABS(ROUND('Таблица для заполнения'!GL15,1))='Таблица для заполнения'!GL15,FALSE),TRUE)</f>
        <v>1</v>
      </c>
      <c r="MW15" s="36" t="b">
        <f>IF($B15&lt;&gt;"",IF(ISNUMBER('Таблица для заполнения'!GM15),ABS(ROUND('Таблица для заполнения'!GM15,1))='Таблица для заполнения'!GM15,FALSE),TRUE)</f>
        <v>1</v>
      </c>
      <c r="MX15" s="36" t="b">
        <f>IF($B15&lt;&gt;"",IF(ISNUMBER('Таблица для заполнения'!GN15),ABS(ROUND('Таблица для заполнения'!GN15,1))='Таблица для заполнения'!GN15,FALSE),TRUE)</f>
        <v>1</v>
      </c>
      <c r="MY15" s="36" t="b">
        <f>IF($B15&lt;&gt;"",IF(ISNUMBER('Таблица для заполнения'!GO15),ABS(ROUND('Таблица для заполнения'!GO15,1))='Таблица для заполнения'!GO15,FALSE),TRUE)</f>
        <v>1</v>
      </c>
      <c r="MZ15" s="36" t="b">
        <f>IF($B15&lt;&gt;"",IF(ISNUMBER('Таблица для заполнения'!GP15),ABS(ROUND('Таблица для заполнения'!GP15,1))='Таблица для заполнения'!GP15,FALSE),TRUE)</f>
        <v>1</v>
      </c>
      <c r="NA15" s="36" t="b">
        <f>IF($B15&lt;&gt;"",IF(ISNUMBER('Таблица для заполнения'!GQ15),ABS(ROUND('Таблица для заполнения'!GQ15,1))='Таблица для заполнения'!GQ15,FALSE),TRUE)</f>
        <v>1</v>
      </c>
      <c r="NB15" s="36" t="b">
        <f>IF($B15&lt;&gt;"",IF(ISNUMBER('Таблица для заполнения'!GR15),ABS(ROUND('Таблица для заполнения'!GR15,1))='Таблица для заполнения'!GR15,FALSE),TRUE)</f>
        <v>1</v>
      </c>
      <c r="NC15" s="36" t="b">
        <f>IF($B15&lt;&gt;"",IF(ISNUMBER('Таблица для заполнения'!GS15),ABS(ROUND('Таблица для заполнения'!GS15,1))='Таблица для заполнения'!GS15,FALSE),TRUE)</f>
        <v>1</v>
      </c>
      <c r="ND15" s="36" t="b">
        <f>IF($B15&lt;&gt;"",IF(ISNUMBER('Таблица для заполнения'!GT15),ABS(ROUND('Таблица для заполнения'!GT15,1))='Таблица для заполнения'!GT15,FALSE),TRUE)</f>
        <v>1</v>
      </c>
      <c r="NE15" s="36" t="b">
        <f>IF($B15&lt;&gt;"",IF(ISNUMBER('Таблица для заполнения'!GU15),ABS(ROUND('Таблица для заполнения'!GU15,1))='Таблица для заполнения'!GU15,FALSE),TRUE)</f>
        <v>1</v>
      </c>
      <c r="NF15" s="36" t="b">
        <f>IF($B15&lt;&gt;"",IF(ISNUMBER('Таблица для заполнения'!GV15),ABS(ROUND('Таблица для заполнения'!GV15,1))='Таблица для заполнения'!GV15,FALSE),TRUE)</f>
        <v>1</v>
      </c>
      <c r="NG15" s="36" t="b">
        <f>IF($B15&lt;&gt;"",IF(ISNUMBER('Таблица для заполнения'!GW15),ABS(ROUND('Таблица для заполнения'!GW15,1))='Таблица для заполнения'!GW15,FALSE),TRUE)</f>
        <v>1</v>
      </c>
      <c r="NH15" s="36" t="b">
        <f>IF($B15&lt;&gt;"",IF(ISNUMBER('Таблица для заполнения'!GX15),ABS(ROUND('Таблица для заполнения'!GX15,1))='Таблица для заполнения'!GX15,FALSE),TRUE)</f>
        <v>1</v>
      </c>
      <c r="NI15" s="38" t="b">
        <f>IF($B15&lt;&gt;"",IF(ISNUMBER('Таблица для заполнения'!GY15),ABS(ROUND('Таблица для заполнения'!GY15,1))='Таблица для заполнения'!GY15,FALSE),TRUE)</f>
        <v>1</v>
      </c>
    </row>
    <row r="16" spans="1:373" ht="44.25" customHeight="1" thickBot="1" x14ac:dyDescent="0.3">
      <c r="A16" s="116">
        <v>9</v>
      </c>
      <c r="B16" s="17" t="str">
        <f>IF('Таблица для заполнения'!B16=0,"",'Таблица для заполнения'!B16)</f>
        <v/>
      </c>
      <c r="C16" s="35" t="b">
        <f t="shared" si="0"/>
        <v>1</v>
      </c>
      <c r="D16" s="35" t="b">
        <f>'Таблица для заполнения'!F16&lt;='Таблица для заполнения'!E16</f>
        <v>1</v>
      </c>
      <c r="E16" s="119" t="b">
        <f>'Таблица для заполнения'!G16&lt;='Таблица для заполнения'!E16</f>
        <v>1</v>
      </c>
      <c r="F16" s="36" t="b">
        <f>'Таблица для заполнения'!H16&lt;='Таблица для заполнения'!E16</f>
        <v>1</v>
      </c>
      <c r="G16" s="36" t="b">
        <f>'Таблица для заполнения'!I16&lt;='Таблица для заполнения'!E16</f>
        <v>1</v>
      </c>
      <c r="H16" s="36" t="b">
        <f>'Таблица для заполнения'!E16&gt;='Таблица для заполнения'!J16+'Таблица для заполнения'!K16</f>
        <v>1</v>
      </c>
      <c r="I16" s="36" t="b">
        <f>'Таблица для заполнения'!E16='Таблица для заполнения'!L16+'Таблица для заполнения'!M16+'Таблица для заполнения'!N16</f>
        <v>1</v>
      </c>
      <c r="J16" s="36" t="b">
        <f>'Таблица для заполнения'!M16&lt;='Таблица для заполнения'!R16</f>
        <v>1</v>
      </c>
      <c r="K16" s="36" t="b">
        <f>'Таблица для заполнения'!O16&gt;='Таблица для заполнения'!E16</f>
        <v>1</v>
      </c>
      <c r="L16" s="36" t="b">
        <f>'Таблица для заполнения'!O16&gt;='Таблица для заполнения'!P16+'Таблица для заполнения'!Q16</f>
        <v>1</v>
      </c>
      <c r="M16" s="36" t="b">
        <f>'Таблица для заполнения'!R16&lt;='Таблица для заполнения'!O16</f>
        <v>1</v>
      </c>
      <c r="N16" s="36" t="b">
        <f>'Таблица для заполнения'!O16&gt;='Таблица для заполнения'!S16+'Таблица для заполнения'!U16</f>
        <v>1</v>
      </c>
      <c r="O16" s="36" t="b">
        <f>OR(AND('Таблица для заполнения'!S16&gt;0,'Таблица для заполнения'!T16&gt;0),AND('Таблица для заполнения'!S16=0,'Таблица для заполнения'!T16=0))</f>
        <v>1</v>
      </c>
      <c r="P16" s="36" t="b">
        <f>OR(AND('Таблица для заполнения'!U16&gt;0,'Таблица для заполнения'!V16&gt;0),AND('Таблица для заполнения'!U16=0,'Таблица для заполнения'!V16=0))</f>
        <v>1</v>
      </c>
      <c r="Q16" s="36" t="b">
        <f>'Таблица для заполнения'!W16&lt;='Таблица для заполнения'!U16</f>
        <v>1</v>
      </c>
      <c r="R16" s="36" t="b">
        <f>'Таблица для заполнения'!V16&gt;='Таблица для заполнения'!X16+'Таблица для заполнения'!Y16</f>
        <v>1</v>
      </c>
      <c r="S16" s="36" t="b">
        <f>'Таблица для заполнения'!AB16&lt;='Таблица для заполнения'!AA16</f>
        <v>1</v>
      </c>
      <c r="T16" s="36" t="b">
        <f>'Таблица для заполнения'!AD16&lt;='Таблица для заполнения'!AC16</f>
        <v>1</v>
      </c>
      <c r="U16" s="36" t="b">
        <f>OR('Таблица для заполнения'!AA16=0,'Таблица для заполнения'!AA16=1)</f>
        <v>1</v>
      </c>
      <c r="V16" s="36" t="b">
        <f>OR('Таблица для заполнения'!AB16=0,'Таблица для заполнения'!AB16=1)</f>
        <v>1</v>
      </c>
      <c r="W16" s="36" t="b">
        <f>OR('Таблица для заполнения'!AC16=0,'Таблица для заполнения'!AC16=1)</f>
        <v>1</v>
      </c>
      <c r="X16" s="36" t="b">
        <f>OR('Таблица для заполнения'!AD16=0,'Таблица для заполнения'!AD16=1)</f>
        <v>1</v>
      </c>
      <c r="Y16" s="36" t="b">
        <f>'Таблица для заполнения'!AG16&lt;='Таблица для заполнения'!AF16</f>
        <v>1</v>
      </c>
      <c r="Z16" s="36" t="b">
        <f>'Таблица для заполнения'!AI16&lt;='Таблица для заполнения'!AH16</f>
        <v>1</v>
      </c>
      <c r="AA16" s="36" t="b">
        <f>'Таблица для заполнения'!AJ16='Таблица для заполнения'!AM16+'Таблица для заполнения'!AO16</f>
        <v>1</v>
      </c>
      <c r="AB16" s="36" t="b">
        <f>'Таблица для заполнения'!AJ16&gt;='Таблица для заполнения'!AK16+'Таблица для заполнения'!AL16</f>
        <v>1</v>
      </c>
      <c r="AC16" s="36" t="b">
        <f>'Таблица для заполнения'!AN16&lt;='Таблица для заполнения'!AJ16</f>
        <v>1</v>
      </c>
      <c r="AD16" s="36" t="b">
        <f>OR(AND('Таблица для заполнения'!AO16='Таблица для заполнения'!AJ16,AND('Таблица для заполнения'!AK16='Таблица для заполнения'!AP16,'Таблица для заполнения'!AL16='Таблица для заполнения'!AQ16)),'Таблица для заполнения'!AO16&lt;'Таблица для заполнения'!AJ16)</f>
        <v>1</v>
      </c>
      <c r="AE16" s="36" t="b">
        <f>OR(AND('Таблица для заполнения'!AJ16='Таблица для заполнения'!AO16,'Таблица для заполнения'!CM16='Таблица для заполнения'!CR16),AND('Таблица для заполнения'!AJ16&gt;'Таблица для заполнения'!AO16,'Таблица для заполнения'!CM16&gt;'Таблица для заполнения'!CR16))</f>
        <v>1</v>
      </c>
      <c r="AF16" s="36" t="b">
        <f>OR(AND('Таблица для заполнения'!AO16='Таблица для заполнения'!AR16,'Таблица для заполнения'!CR16='Таблица для заполнения'!CU16),AND('Таблица для заполнения'!AO16&gt;'Таблица для заполнения'!AR16,'Таблица для заполнения'!CR16&gt;'Таблица для заполнения'!CU16))</f>
        <v>1</v>
      </c>
      <c r="AG16" s="36" t="b">
        <f>'Таблица для заполнения'!AP16&lt;='Таблица для заполнения'!AK16</f>
        <v>1</v>
      </c>
      <c r="AH16" s="36" t="b">
        <f>'Таблица для заполнения'!AO16&gt;='Таблица для заполнения'!AP16+'Таблица для заполнения'!AQ16</f>
        <v>1</v>
      </c>
      <c r="AI16" s="36" t="b">
        <f>'Таблица для заполнения'!AM16&gt;=('Таблица для заполнения'!AK16+'Таблица для заполнения'!AL16)-('Таблица для заполнения'!AP16+'Таблица для заполнения'!AQ16)</f>
        <v>1</v>
      </c>
      <c r="AJ16" s="36" t="b">
        <f>'Таблица для заполнения'!AQ16&lt;='Таблица для заполнения'!AL16</f>
        <v>1</v>
      </c>
      <c r="AK16" s="36" t="b">
        <f>'Таблица для заполнения'!AO16&gt;='Таблица для заполнения'!AR16+'Таблица для заполнения'!AV16+'Таблица для заполнения'!AW16</f>
        <v>1</v>
      </c>
      <c r="AL16" s="36" t="b">
        <f>OR(AND('Таблица для заполнения'!AR16='Таблица для заполнения'!AO16,AND('Таблица для заполнения'!AP16='Таблица для заполнения'!AS16,'Таблица для заполнения'!AQ16='Таблица для заполнения'!AT16)),'Таблица для заполнения'!AR16&lt;'Таблица для заполнения'!AO16)</f>
        <v>1</v>
      </c>
      <c r="AM16" s="36" t="b">
        <f>'Таблица для заполнения'!AS16&lt;='Таблица для заполнения'!AP16</f>
        <v>1</v>
      </c>
      <c r="AN16" s="36" t="b">
        <f>'Таблица для заполнения'!AR16&gt;='Таблица для заполнения'!AS16+'Таблица для заполнения'!AT16</f>
        <v>1</v>
      </c>
      <c r="AO16" s="36" t="b">
        <f>('Таблица для заполнения'!AO16-'Таблица для заполнения'!AR16)&gt;=('Таблица для заполнения'!AP16+'Таблица для заполнения'!AQ16)-('Таблица для заполнения'!AS16+'Таблица для заполнения'!AT16)</f>
        <v>1</v>
      </c>
      <c r="AP16" s="36" t="b">
        <f>'Таблица для заполнения'!AT16&lt;='Таблица для заполнения'!AQ16</f>
        <v>1</v>
      </c>
      <c r="AQ16" s="36" t="b">
        <f>'Таблица для заполнения'!AU16&lt;='Таблица для заполнения'!AR16</f>
        <v>1</v>
      </c>
      <c r="AR16" s="36" t="b">
        <f>'Таблица для заполнения'!AR16='Таблица для заполнения'!AX16+'Таблица для заполнения'!BF16+'Таблица для заполнения'!BK16+'Таблица для заполнения'!BV16+'Таблица для заполнения'!CA16+'Таблица для заполнения'!CB16+'Таблица для заполнения'!CC16+'Таблица для заполнения'!CD16+'Таблица для заполнения'!CE16+'Таблица для заполнения'!CF16</f>
        <v>1</v>
      </c>
      <c r="AS16" s="36" t="b">
        <f>'Таблица для заполнения'!AX16&gt;='Таблица для заполнения'!AY16+'Таблица для заполнения'!BB16+'Таблица для заполнения'!BE16</f>
        <v>1</v>
      </c>
      <c r="AT16" s="36" t="b">
        <f>'Таблица для заполнения'!AY16='Таблица для заполнения'!AZ16+'Таблица для заполнения'!BA16</f>
        <v>1</v>
      </c>
      <c r="AU16" s="36" t="b">
        <f>'Таблица для заполнения'!BB16='Таблица для заполнения'!BC16+'Таблица для заполнения'!BD16</f>
        <v>1</v>
      </c>
      <c r="AV16" s="36" t="b">
        <f>'Таблица для заполнения'!BF16&gt;='Таблица для заполнения'!BG16+'Таблица для заполнения'!BH16+'Таблица для заполнения'!BI16+'Таблица для заполнения'!BJ16</f>
        <v>1</v>
      </c>
      <c r="AW16" s="36" t="b">
        <f>'Таблица для заполнения'!BK16&gt;='Таблица для заполнения'!BL16+'Таблица для заполнения'!BQ16</f>
        <v>1</v>
      </c>
      <c r="AX16" s="36" t="b">
        <f>'Таблица для заполнения'!BL16&gt;='Таблица для заполнения'!BM16+'Таблица для заполнения'!BN16+'Таблица для заполнения'!BO16+'Таблица для заполнения'!BP16</f>
        <v>1</v>
      </c>
      <c r="AY16" s="36" t="b">
        <f>'Таблица для заполнения'!BQ16&gt;='Таблица для заполнения'!BR16+'Таблица для заполнения'!BS16+'Таблица для заполнения'!BT16+'Таблица для заполнения'!BU16</f>
        <v>1</v>
      </c>
      <c r="AZ16" s="36" t="b">
        <f>'Таблица для заполнения'!BV16&gt;='Таблица для заполнения'!BW16+'Таблица для заполнения'!BX16+'Таблица для заполнения'!BY16+'Таблица для заполнения'!BZ16</f>
        <v>1</v>
      </c>
      <c r="BA16" s="36" t="b">
        <f>'Таблица для заполнения'!CG16+'Таблица для заполнения'!CH16&lt;='Таблица для заполнения'!AO16</f>
        <v>1</v>
      </c>
      <c r="BB16" s="36" t="b">
        <f>'Таблица для заполнения'!CI16&lt;='Таблица для заполнения'!AO16</f>
        <v>1</v>
      </c>
      <c r="BC16" s="36" t="b">
        <f>'Таблица для заполнения'!CJ16&lt;='Таблица для заполнения'!AO16</f>
        <v>1</v>
      </c>
      <c r="BD16" s="36" t="b">
        <f>'Таблица для заполнения'!CK16&lt;='Таблица для заполнения'!AO16</f>
        <v>1</v>
      </c>
      <c r="BE16" s="36" t="b">
        <f>'Таблица для заполнения'!CL16&lt;='Таблица для заполнения'!AO16</f>
        <v>1</v>
      </c>
      <c r="BF16" s="36" t="b">
        <f>'Таблица для заполнения'!CM16='Таблица для заполнения'!CP16+'Таблица для заполнения'!CR16</f>
        <v>1</v>
      </c>
      <c r="BG16" s="36" t="b">
        <f>'Таблица для заполнения'!CM16&gt;='Таблица для заполнения'!CN16+'Таблица для заполнения'!CO16</f>
        <v>1</v>
      </c>
      <c r="BH16" s="36" t="b">
        <f>'Таблица для заполнения'!CQ16&lt;='Таблица для заполнения'!CM16</f>
        <v>1</v>
      </c>
      <c r="BI16" s="36" t="b">
        <f>OR(AND('Таблица для заполнения'!CR16='Таблица для заполнения'!CM16,AND('Таблица для заполнения'!CN16='Таблица для заполнения'!CS16,'Таблица для заполнения'!CO16='Таблица для заполнения'!CT16)),'Таблица для заполнения'!CR16&lt;'Таблица для заполнения'!CM16)</f>
        <v>1</v>
      </c>
      <c r="BJ16" s="36" t="b">
        <f>'Таблица для заполнения'!CS16&lt;='Таблица для заполнения'!CN16</f>
        <v>1</v>
      </c>
      <c r="BK16" s="36" t="b">
        <f>'Таблица для заполнения'!CR16&gt;='Таблица для заполнения'!CS16+'Таблица для заполнения'!CT16</f>
        <v>1</v>
      </c>
      <c r="BL16" s="36" t="b">
        <f>'Таблица для заполнения'!CP16&gt;=('Таблица для заполнения'!CN16+'Таблица для заполнения'!CO16)-('Таблица для заполнения'!CS16+'Таблица для заполнения'!CT16)</f>
        <v>1</v>
      </c>
      <c r="BM16" s="36" t="b">
        <f>'Таблица для заполнения'!CT16&lt;='Таблица для заполнения'!CO16</f>
        <v>1</v>
      </c>
      <c r="BN16" s="36" t="b">
        <f>'Таблица для заполнения'!CR16&gt;='Таблица для заполнения'!CU16+'Таблица для заполнения'!CY16+'Таблица для заполнения'!CZ16</f>
        <v>1</v>
      </c>
      <c r="BO16" s="36" t="b">
        <f>OR(AND('Таблица для заполнения'!CU16='Таблица для заполнения'!CR16,AND('Таблица для заполнения'!CS16='Таблица для заполнения'!CV16,'Таблица для заполнения'!CT16='Таблица для заполнения'!CW16)),'Таблица для заполнения'!CU16&lt;'Таблица для заполнения'!CR16)</f>
        <v>1</v>
      </c>
      <c r="BP16" s="36" t="b">
        <f>'Таблица для заполнения'!CV16&lt;='Таблица для заполнения'!CS16</f>
        <v>1</v>
      </c>
      <c r="BQ16" s="36" t="b">
        <f>'Таблица для заполнения'!CU16&gt;='Таблица для заполнения'!CV16+'Таблица для заполнения'!CW16</f>
        <v>1</v>
      </c>
      <c r="BR16" s="36" t="b">
        <f>'Таблица для заполнения'!CR16-'Таблица для заполнения'!CU16&gt;=('Таблица для заполнения'!CS16+'Таблица для заполнения'!CT16)-('Таблица для заполнения'!CV16+'Таблица для заполнения'!CW16)</f>
        <v>1</v>
      </c>
      <c r="BS16" s="36" t="b">
        <f>'Таблица для заполнения'!CW16&lt;='Таблица для заполнения'!CT16</f>
        <v>1</v>
      </c>
      <c r="BT16" s="36" t="b">
        <f>'Таблица для заполнения'!CX16&lt;='Таблица для заполнения'!CU16</f>
        <v>1</v>
      </c>
      <c r="BU16" s="36" t="b">
        <f>'Таблица для заполнения'!CU16='Таблица для заполнения'!DA16+'Таблица для заполнения'!DI16+'Таблица для заполнения'!DN16+'Таблица для заполнения'!DY16+'Таблица для заполнения'!ED16+'Таблица для заполнения'!EE16+'Таблица для заполнения'!EF16+'Таблица для заполнения'!EG16+'Таблица для заполнения'!EH16+'Таблица для заполнения'!EI16</f>
        <v>1</v>
      </c>
      <c r="BV16" s="36" t="b">
        <f>'Таблица для заполнения'!DA16&gt;='Таблица для заполнения'!DB16+'Таблица для заполнения'!DE16+'Таблица для заполнения'!DH16</f>
        <v>1</v>
      </c>
      <c r="BW16" s="36" t="b">
        <f>'Таблица для заполнения'!DB16='Таблица для заполнения'!DC16+'Таблица для заполнения'!DD16</f>
        <v>1</v>
      </c>
      <c r="BX16" s="36" t="b">
        <f>'Таблица для заполнения'!DE16='Таблица для заполнения'!DF16+'Таблица для заполнения'!DG16</f>
        <v>1</v>
      </c>
      <c r="BY16" s="36" t="b">
        <f>'Таблица для заполнения'!DI16&gt;='Таблица для заполнения'!DJ16+'Таблица для заполнения'!DK16+'Таблица для заполнения'!DL16+'Таблица для заполнения'!DM16</f>
        <v>1</v>
      </c>
      <c r="BZ16" s="36" t="b">
        <f>'Таблица для заполнения'!DN16&gt;='Таблица для заполнения'!DO16+'Таблица для заполнения'!DT16</f>
        <v>1</v>
      </c>
      <c r="CA16" s="36" t="b">
        <f>'Таблица для заполнения'!DO16&gt;='Таблица для заполнения'!DP16+'Таблица для заполнения'!DQ16+'Таблица для заполнения'!DR16+'Таблица для заполнения'!DS16</f>
        <v>1</v>
      </c>
      <c r="CB16" s="36" t="b">
        <f>'Таблица для заполнения'!DT16&gt;='Таблица для заполнения'!DU16+'Таблица для заполнения'!DV16+'Таблица для заполнения'!DW16+'Таблица для заполнения'!DX16</f>
        <v>1</v>
      </c>
      <c r="CC16" s="36" t="b">
        <f>'Таблица для заполнения'!DY16&gt;='Таблица для заполнения'!DZ16+'Таблица для заполнения'!EA16+'Таблица для заполнения'!EB16+'Таблица для заполнения'!EC16</f>
        <v>1</v>
      </c>
      <c r="CD16" s="36" t="b">
        <f>'Таблица для заполнения'!EJ16+'Таблица для заполнения'!EK16&lt;='Таблица для заполнения'!CR16</f>
        <v>1</v>
      </c>
      <c r="CE16" s="36" t="b">
        <f>'Таблица для заполнения'!EL16&lt;='Таблица для заполнения'!CR16</f>
        <v>1</v>
      </c>
      <c r="CF16" s="36" t="b">
        <f>'Таблица для заполнения'!EM16&lt;='Таблица для заполнения'!CR16</f>
        <v>1</v>
      </c>
      <c r="CG16" s="36" t="b">
        <f>'Таблица для заполнения'!EN16&lt;='Таблица для заполнения'!CR16</f>
        <v>1</v>
      </c>
      <c r="CH16" s="36" t="b">
        <f>'Таблица для заполнения'!EO16&lt;='Таблица для заполнения'!CR16</f>
        <v>1</v>
      </c>
      <c r="CI16" s="36" t="b">
        <f>OR(AND('Таблица для заполнения'!AJ16='Таблица для заполнения'!AK16+'Таблица для заполнения'!AL16,'Таблица для заполнения'!CM16='Таблица для заполнения'!CN16+'Таблица для заполнения'!CO16),AND('Таблица для заполнения'!AJ16&gt;'Таблица для заполнения'!AK16+'Таблица для заполнения'!AL16,'Таблица для заполнения'!CM16&gt;'Таблица для заполнения'!CN16+'Таблица для заполнения'!CO16))</f>
        <v>1</v>
      </c>
      <c r="CJ16" s="36" t="b">
        <f>OR(AND('Таблица для заполнения'!AO16='Таблица для заполнения'!AP16+'Таблица для заполнения'!AQ16,'Таблица для заполнения'!CR16='Таблица для заполнения'!CS16+'Таблица для заполнения'!CT16),AND('Таблица для заполнения'!AO16&gt;'Таблица для заполнения'!AP16+'Таблица для заполнения'!AQ16,'Таблица для заполнения'!CR16&gt;'Таблица для заполнения'!CS16+'Таблица для заполнения'!CT16))</f>
        <v>1</v>
      </c>
      <c r="CK16" s="36" t="b">
        <f>OR(AND('Таблица для заполнения'!AR16='Таблица для заполнения'!AS16+'Таблица для заполнения'!AT16,'Таблица для заполнения'!CU16='Таблица для заполнения'!CV16+'Таблица для заполнения'!CW16),AND('Таблица для заполнения'!AR16&gt;'Таблица для заполнения'!AS16+'Таблица для заполнения'!AT16,'Таблица для заполнения'!CU16&gt;'Таблица для заполнения'!CV16+'Таблица для заполнения'!CW16))</f>
        <v>1</v>
      </c>
      <c r="CL16" s="36" t="b">
        <f>OR(AND('Таблица для заполнения'!AO16='Таблица для заполнения'!AR16+'Таблица для заполнения'!AV16+'Таблица для заполнения'!AW16,'Таблица для заполнения'!CR16='Таблица для заполнения'!CU16+'Таблица для заполнения'!CY16+'Таблица для заполнения'!CZ16),AND('Таблица для заполнения'!AO16&gt;'Таблица для заполнения'!AR16+'Таблица для заполнения'!AV16+'Таблица для заполнения'!AW16,'Таблица для заполнения'!CR16&gt;'Таблица для заполнения'!CU16+'Таблица для заполнения'!CY16+'Таблица для заполнения'!CZ16))</f>
        <v>1</v>
      </c>
      <c r="CM16" s="36" t="b">
        <f>OR(AND('Таблица для заполнения'!AX16='Таблица для заполнения'!AY16+'Таблица для заполнения'!BB16+'Таблица для заполнения'!BE16,'Таблица для заполнения'!DA16='Таблица для заполнения'!DB16+'Таблица для заполнения'!DE16+'Таблица для заполнения'!DH16),AND('Таблица для заполнения'!AX16&gt;'Таблица для заполнения'!AY16+'Таблица для заполнения'!BB16+'Таблица для заполнения'!BE16,'Таблица для заполнения'!DA16&gt;'Таблица для заполнения'!DB16+'Таблица для заполнения'!DE16+'Таблица для заполнения'!DH16))</f>
        <v>1</v>
      </c>
      <c r="CN16" s="36" t="b">
        <f>OR(AND('Таблица для заполнения'!BF16='Таблица для заполнения'!BG16+'Таблица для заполнения'!BH16+'Таблица для заполнения'!BI16+'Таблица для заполнения'!BJ16,'Таблица для заполнения'!DI16='Таблица для заполнения'!DJ16+'Таблица для заполнения'!DK16+'Таблица для заполнения'!DL16+'Таблица для заполнения'!DM16),AND('Таблица для заполнения'!BF16&gt;'Таблица для заполнения'!BG16+'Таблица для заполнения'!BH16+'Таблица для заполнения'!BI16+'Таблица для заполнения'!BJ16,'Таблица для заполнения'!DI16&gt;'Таблица для заполнения'!DJ16+'Таблица для заполнения'!DK16+'Таблица для заполнения'!DL16+'Таблица для заполнения'!DM16))</f>
        <v>1</v>
      </c>
      <c r="CO16" s="36" t="b">
        <f>OR(AND('Таблица для заполнения'!BK16='Таблица для заполнения'!BL16+'Таблица для заполнения'!BQ16,'Таблица для заполнения'!DN16='Таблица для заполнения'!DO16+'Таблица для заполнения'!DT16),AND('Таблица для заполнения'!BK16&gt;'Таблица для заполнения'!BL16+'Таблица для заполнения'!BQ16,'Таблица для заполнения'!DN16&gt;'Таблица для заполнения'!DO16+'Таблица для заполнения'!DT16))</f>
        <v>1</v>
      </c>
      <c r="CP16" s="36" t="b">
        <f>AND(IF('Таблица для заполнения'!AJ16=0,'Таблица для заполнения'!CM16=0,'Таблица для заполнения'!CM16&gt;='Таблица для заполнения'!AJ16),IF('Таблица для заполнения'!AK16=0,'Таблица для заполнения'!CN16=0,'Таблица для заполнения'!CN16&gt;='Таблица для заполнения'!AK16),IF('Таблица для заполнения'!AL16=0,'Таблица для заполнения'!CO16=0,'Таблица для заполнения'!CO16&gt;='Таблица для заполнения'!AL16),IF('Таблица для заполнения'!AM16=0,'Таблица для заполнения'!CP16=0,'Таблица для заполнения'!CP16&gt;='Таблица для заполнения'!AM16),IF('Таблица для заполнения'!AN16=0,'Таблица для заполнения'!CQ16=0,'Таблица для заполнения'!CQ16&gt;='Таблица для заполнения'!AN16),IF('Таблица для заполнения'!AO16=0,'Таблица для заполнения'!CR16=0,'Таблица для заполнения'!CR16&gt;='Таблица для заполнения'!AO16),IF('Таблица для заполнения'!AP16=0,'Таблица для заполнения'!CS16=0,'Таблица для заполнения'!CS16&gt;='Таблица для заполнения'!AP16),IF('Таблица для заполнения'!AQ16=0,'Таблица для заполнения'!CT16=0,'Таблица для заполнения'!CT16&gt;='Таблица для заполнения'!AQ16),IF('Таблица для заполнения'!AR16=0,'Таблица для заполнения'!CU16=0,'Таблица для заполнения'!CU16&gt;='Таблица для заполнения'!AR16),IF('Таблица для заполнения'!AS16=0,'Таблица для заполнения'!CV16=0,'Таблица для заполнения'!CV16&gt;='Таблица для заполнения'!AS16),IF('Таблица для заполнения'!AT16=0,'Таблица для заполнения'!CW16=0,'Таблица для заполнения'!CW16&gt;='Таблица для заполнения'!AT16),IF('Таблица для заполнения'!AU16=0,'Таблица для заполнения'!CX16=0,'Таблица для заполнения'!CX16&gt;='Таблица для заполнения'!AU16),IF('Таблица для заполнения'!AV16=0,'Таблица для заполнения'!CY16=0,'Таблица для заполнения'!CY16&gt;='Таблица для заполнения'!AV16),IF('Таблица для заполнения'!AW16=0,'Таблица для заполнения'!CZ16=0,'Таблица для заполнения'!CZ16&gt;='Таблица для заполнения'!AW16),IF('Таблица для заполнения'!AX16=0,'Таблица для заполнения'!DA16=0,'Таблица для заполнения'!DA16&gt;='Таблица для заполнения'!AX16),IF('Таблица для заполнения'!AY16=0,'Таблица для заполнения'!DB16=0,'Таблица для заполнения'!DB16&gt;='Таблица для заполнения'!AY16),IF('Таблица для заполнения'!AZ16=0,'Таблица для заполнения'!DC16=0,'Таблица для заполнения'!DC16&gt;='Таблица для заполнения'!AZ16),IF('Таблица для заполнения'!BA16=0,'Таблица для заполнения'!DD16=0,'Таблица для заполнения'!DD16&gt;='Таблица для заполнения'!BA16),IF('Таблица для заполнения'!BB16=0,'Таблица для заполнения'!DE16=0,'Таблица для заполнения'!DE16&gt;='Таблица для заполнения'!BB16),IF('Таблица для заполнения'!BC16=0,'Таблица для заполнения'!DF16=0,'Таблица для заполнения'!DF16&gt;='Таблица для заполнения'!BC16),IF('Таблица для заполнения'!BD16=0,'Таблица для заполнения'!DG16=0,'Таблица для заполнения'!DG16&gt;='Таблица для заполнения'!BD16),IF('Таблица для заполнения'!BE16=0,'Таблица для заполнения'!DH16=0,'Таблица для заполнения'!DH16&gt;='Таблица для заполнения'!BE16),IF('Таблица для заполнения'!BF16=0,'Таблица для заполнения'!DI16=0,'Таблица для заполнения'!DI16&gt;='Таблица для заполнения'!BF16),IF('Таблица для заполнения'!BG16=0,'Таблица для заполнения'!DJ16=0,'Таблица для заполнения'!DJ16&gt;='Таблица для заполнения'!BG16),IF('Таблица для заполнения'!BH16=0,'Таблица для заполнения'!DK16=0,'Таблица для заполнения'!DK16&gt;='Таблица для заполнения'!BH16),IF('Таблица для заполнения'!BI16=0,'Таблица для заполнения'!DL16=0,'Таблица для заполнения'!DL16&gt;='Таблица для заполнения'!BI16),IF('Таблица для заполнения'!BJ16=0,'Таблица для заполнения'!DM16=0,'Таблица для заполнения'!DM16&gt;='Таблица для заполнения'!BJ16),IF('Таблица для заполнения'!BK16=0,'Таблица для заполнения'!DN16=0,'Таблица для заполнения'!DN16&gt;='Таблица для заполнения'!BK16),IF('Таблица для заполнения'!BL16=0,'Таблица для заполнения'!DO16=0,'Таблица для заполнения'!DO16&gt;='Таблица для заполнения'!BL16),IF('Таблица для заполнения'!BM16=0,'Таблица для заполнения'!DP16=0,'Таблица для заполнения'!DP16&gt;='Таблица для заполнения'!BM16),IF('Таблица для заполнения'!BN16=0,'Таблица для заполнения'!DQ16=0,'Таблица для заполнения'!DQ16&gt;='Таблица для заполнения'!BN16),IF('Таблица для заполнения'!BO16=0,'Таблица для заполнения'!DR16=0,'Таблица для заполнения'!DR16&gt;='Таблица для заполнения'!BO16),IF('Таблица для заполнения'!BP16=0,'Таблица для заполнения'!DS16=0,'Таблица для заполнения'!DS16&gt;='Таблица для заполнения'!BP16),IF('Таблица для заполнения'!BQ16=0,'Таблица для заполнения'!DT16=0,'Таблица для заполнения'!DT16&gt;='Таблица для заполнения'!BQ16),IF('Таблица для заполнения'!BR16=0,'Таблица для заполнения'!DU16=0,'Таблица для заполнения'!DU16&gt;='Таблица для заполнения'!BR16),IF('Таблица для заполнения'!BS16=0,'Таблица для заполнения'!DV16=0,'Таблица для заполнения'!DV16&gt;='Таблица для заполнения'!BS16),IF('Таблица для заполнения'!BT16=0,'Таблица для заполнения'!DW16=0,'Таблица для заполнения'!DW16&gt;='Таблица для заполнения'!BT16),IF('Таблица для заполнения'!BU16=0,'Таблица для заполнения'!DX16=0,'Таблица для заполнения'!DX16&gt;='Таблица для заполнения'!BU16),IF('Таблица для заполнения'!BV16=0,'Таблица для заполнения'!DY16=0,'Таблица для заполнения'!DY16&gt;='Таблица для заполнения'!BV16),IF('Таблица для заполнения'!BW16=0,'Таблица для заполнения'!DZ16=0,'Таблица для заполнения'!DZ16&gt;='Таблица для заполнения'!BW16),IF('Таблица для заполнения'!BX16=0,'Таблица для заполнения'!EA16=0,'Таблица для заполнения'!EA16&gt;='Таблица для заполнения'!BX16),IF('Таблица для заполнения'!BY16=0,'Таблица для заполнения'!EB16=0,'Таблица для заполнения'!EB16&gt;='Таблица для заполнения'!BY16),IF('Таблица для заполнения'!BZ16=0,'Таблица для заполнения'!EC16=0,'Таблица для заполнения'!EC16&gt;='Таблица для заполнения'!BZ16),IF('Таблица для заполнения'!CA16=0,'Таблица для заполнения'!ED16=0,'Таблица для заполнения'!ED16&gt;='Таблица для заполнения'!CA16),IF('Таблица для заполнения'!CB16=0,'Таблица для заполнения'!EE16=0,'Таблица для заполнения'!EE16&gt;='Таблица для заполнения'!CB16),IF('Таблица для заполнения'!CC16=0,'Таблица для заполнения'!EF16=0,'Таблица для заполнения'!EF16&gt;='Таблица для заполнения'!CC16),IF('Таблица для заполнения'!CD16=0,'Таблица для заполнения'!EG16=0,'Таблица для заполнения'!EG16&gt;='Таблица для заполнения'!CD16),IF('Таблица для заполнения'!CE16=0,'Таблица для заполнения'!EH16=0,'Таблица для заполнения'!EH16&gt;='Таблица для заполнения'!CE16),IF('Таблица для заполнения'!CF16=0,'Таблица для заполнения'!EI16=0,'Таблица для заполнения'!EI16&gt;='Таблица для заполнения'!CF16),IF('Таблица для заполнения'!CG16=0,'Таблица для заполнения'!EJ16=0,'Таблица для заполнения'!EJ16&gt;='Таблица для заполнения'!CG16),IF('Таблица для заполнения'!CH16=0,'Таблица для заполнения'!EK16=0,'Таблица для заполнения'!EK16&gt;='Таблица для заполнения'!CH16),IF('Таблица для заполнения'!CI16=0,'Таблица для заполнения'!EL16=0,'Таблица для заполнения'!EL16&gt;='Таблица для заполнения'!CI16),IF('Таблица для заполнения'!CJ16=0,'Таблица для заполнения'!EM16=0,'Таблица для заполнения'!EM16&gt;='Таблица для заполнения'!CJ16),IF('Таблица для заполнения'!CK16=0,'Таблица для заполнения'!EN16=0,'Таблица для заполнения'!EN16&gt;='Таблица для заполнения'!CK16),IF('Таблица для заполнения'!CL16=0,'Таблица для заполнения'!EO16=0,'Таблица для заполнения'!EO16&gt;='Таблица для заполнения'!CL16))</f>
        <v>1</v>
      </c>
      <c r="CQ16" s="36" t="b">
        <f>'Таблица для заполнения'!EP16&gt;='Таблица для заполнения'!EQ16+'Таблица для заполнения'!ER16</f>
        <v>1</v>
      </c>
      <c r="CR16" s="36" t="b">
        <f>'Таблица для заполнения'!ES16&lt;='Таблица для заполнения'!EP16</f>
        <v>1</v>
      </c>
      <c r="CS16" s="36" t="b">
        <f>OR(AND('Таблица для заполнения'!EP16='Таблица для заполнения'!ES16,AND('Таблица для заполнения'!EQ16='Таблица для заполнения'!ET16,'Таблица для заполнения'!ER16='Таблица для заполнения'!EU16)),'Таблица для заполнения'!ES16&lt;'Таблица для заполнения'!EP16)</f>
        <v>1</v>
      </c>
      <c r="CT16" s="36" t="b">
        <f>'Таблица для заполнения'!ET16&lt;='Таблица для заполнения'!EQ16</f>
        <v>1</v>
      </c>
      <c r="CU16" s="36" t="b">
        <f>'Таблица для заполнения'!ES16&gt;='Таблица для заполнения'!ET16+'Таблица для заполнения'!EU16</f>
        <v>1</v>
      </c>
      <c r="CV16" s="36" t="b">
        <f>'Таблица для заполнения'!EU16&lt;='Таблица для заполнения'!ER16</f>
        <v>1</v>
      </c>
      <c r="CW16" s="36" t="b">
        <f>'Таблица для заполнения'!EP16-'Таблица для заполнения'!ES16&gt;=('Таблица для заполнения'!EQ16+'Таблица для заполнения'!ER16)-('Таблица для заполнения'!ET16+'Таблица для заполнения'!EU16)</f>
        <v>1</v>
      </c>
      <c r="CX16" s="36" t="b">
        <f>'Таблица для заполнения'!EV16&lt;='Таблица для заполнения'!EP16</f>
        <v>1</v>
      </c>
      <c r="CY16" s="36" t="b">
        <f>'Таблица для заполнения'!EW16&lt;='Таблица для заполнения'!EP16</f>
        <v>1</v>
      </c>
      <c r="CZ16" s="36" t="b">
        <f>'Таблица для заполнения'!EX16&lt;='Таблица для заполнения'!EP16</f>
        <v>1</v>
      </c>
      <c r="DA16" s="36" t="b">
        <f>IF('Таблица для заполнения'!AF16&gt;0,'Таблица для заполнения'!EX16&gt;=0,'Таблица для заполнения'!EX16=0)</f>
        <v>1</v>
      </c>
      <c r="DB16" s="36" t="b">
        <f>OR(AND('Таблица для заполнения'!EP16='Таблица для заполнения'!ES16,'Таблица для заполнения'!FH16='Таблица для заполнения'!FK16),AND('Таблица для заполнения'!EP16&gt;'Таблица для заполнения'!ES16,'Таблица для заполнения'!FH16&gt;'Таблица для заполнения'!FK16))</f>
        <v>1</v>
      </c>
      <c r="DC16" s="36" t="b">
        <f>OR(AND('Таблица для заполнения'!EQ16='Таблица для заполнения'!ET16,'Таблица для заполнения'!FI16='Таблица для заполнения'!FL16),AND('Таблица для заполнения'!EQ16&gt;'Таблица для заполнения'!ET16,'Таблица для заполнения'!FI16&gt;'Таблица для заполнения'!FL16))</f>
        <v>1</v>
      </c>
      <c r="DD16" s="36" t="b">
        <f>OR(AND('Таблица для заполнения'!ER16='Таблица для заполнения'!EU16,'Таблица для заполнения'!FJ16='Таблица для заполнения'!FM16),AND('Таблица для заполнения'!ER16&gt;'Таблица для заполнения'!EU16,'Таблица для заполнения'!FJ16&gt;'Таблица для заполнения'!FM16))</f>
        <v>1</v>
      </c>
      <c r="DE16" s="36" t="b">
        <f>OR(AND('Таблица для заполнения'!EP16='Таблица для заполнения'!EQ16+'Таблица для заполнения'!ER16,'Таблица для заполнения'!FH16='Таблица для заполнения'!FI16+'Таблица для заполнения'!FJ16),AND('Таблица для заполнения'!EP16&gt;'Таблица для заполнения'!EQ16+'Таблица для заполнения'!ER16,'Таблица для заполнения'!FH16&gt;'Таблица для заполнения'!FI16+'Таблица для заполнения'!FJ16))</f>
        <v>1</v>
      </c>
      <c r="DF16" s="36" t="b">
        <f>OR(AND('Таблица для заполнения'!ES16='Таблица для заполнения'!ET16+'Таблица для заполнения'!EU16,'Таблица для заполнения'!FK16='Таблица для заполнения'!FL16+'Таблица для заполнения'!FM16),AND('Таблица для заполнения'!ES16&gt;'Таблица для заполнения'!ET16+'Таблица для заполнения'!EU16,'Таблица для заполнения'!FK16&gt;'Таблица для заполнения'!FL16+'Таблица для заполнения'!FM16))</f>
        <v>1</v>
      </c>
      <c r="DG16" s="36" t="b">
        <f>'Таблица для заполнения'!EP16-'Таблица для заполнения'!EY16&gt;=('Таблица для заполнения'!EQ16+'Таблица для заполнения'!ER16)-('Таблица для заполнения'!EZ16+'Таблица для заполнения'!FA16)</f>
        <v>1</v>
      </c>
      <c r="DH16" s="36" t="b">
        <f>'Таблица для заполнения'!ES16-'Таблица для заполнения'!FB16&gt;=('Таблица для заполнения'!ET16+'Таблица для заполнения'!EU16)-('Таблица для заполнения'!FC16+'Таблица для заполнения'!FD16)</f>
        <v>1</v>
      </c>
      <c r="DI16" s="36" t="b">
        <f>'Таблица для заполнения'!EY16&gt;='Таблица для заполнения'!EZ16+'Таблица для заполнения'!FA16</f>
        <v>1</v>
      </c>
      <c r="DJ16" s="36" t="b">
        <f>'Таблица для заполнения'!FB16&lt;='Таблица для заполнения'!EY16</f>
        <v>1</v>
      </c>
      <c r="DK16" s="36" t="b">
        <f>OR(AND('Таблица для заполнения'!EY16='Таблица для заполнения'!FB16,AND('Таблица для заполнения'!EZ16='Таблица для заполнения'!FC16,'Таблица для заполнения'!FA16='Таблица для заполнения'!FD16)),'Таблица для заполнения'!FB16&lt;'Таблица для заполнения'!EY16)</f>
        <v>1</v>
      </c>
      <c r="DL16" s="36" t="b">
        <f>'Таблица для заполнения'!FC16&lt;='Таблица для заполнения'!EZ16</f>
        <v>1</v>
      </c>
      <c r="DM16" s="36" t="b">
        <f>'Таблица для заполнения'!FB16&gt;='Таблица для заполнения'!FC16+'Таблица для заполнения'!FD16</f>
        <v>1</v>
      </c>
      <c r="DN16" s="36" t="b">
        <f>'Таблица для заполнения'!FD16&lt;='Таблица для заполнения'!FA16</f>
        <v>1</v>
      </c>
      <c r="DO16" s="36" t="b">
        <f>'Таблица для заполнения'!EY16-'Таблица для заполнения'!FB16&gt;=('Таблица для заполнения'!EZ16+'Таблица для заполнения'!FA16)-('Таблица для заполнения'!FC16+'Таблица для заполнения'!FD16)</f>
        <v>1</v>
      </c>
      <c r="DP16" s="36" t="b">
        <f>'Таблица для заполнения'!FE16&lt;='Таблица для заполнения'!EY16</f>
        <v>1</v>
      </c>
      <c r="DQ16" s="36" t="b">
        <f>'Таблица для заполнения'!FF16&lt;='Таблица для заполнения'!EY16</f>
        <v>1</v>
      </c>
      <c r="DR16" s="36" t="b">
        <f>'Таблица для заполнения'!FG16&lt;='Таблица для заполнения'!EY16</f>
        <v>1</v>
      </c>
      <c r="DS16" s="36" t="b">
        <f>OR(AND('Таблица для заполнения'!EY16='Таблица для заполнения'!FB16,'Таблица для заполнения'!FO16='Таблица для заполнения'!FR16),AND('Таблица для заполнения'!EY16&gt;'Таблица для заполнения'!FB16,'Таблица для заполнения'!FO16&gt;'Таблица для заполнения'!FR16))</f>
        <v>1</v>
      </c>
      <c r="DT16" s="36" t="b">
        <f>OR(AND('Таблица для заполнения'!EZ16='Таблица для заполнения'!FC16,'Таблица для заполнения'!FP16='Таблица для заполнения'!FS16),AND('Таблица для заполнения'!EZ16&gt;'Таблица для заполнения'!FC16,'Таблица для заполнения'!FP16&gt;'Таблица для заполнения'!FS16))</f>
        <v>1</v>
      </c>
      <c r="DU16" s="36" t="b">
        <f>OR(AND('Таблица для заполнения'!FA16='Таблица для заполнения'!FD16,'Таблица для заполнения'!FQ16='Таблица для заполнения'!FT16),AND('Таблица для заполнения'!FA16&gt;'Таблица для заполнения'!FD16,'Таблица для заполнения'!FQ16&gt;'Таблица для заполнения'!FT16))</f>
        <v>1</v>
      </c>
      <c r="DV16" s="36" t="b">
        <f>OR(AND('Таблица для заполнения'!EY16='Таблица для заполнения'!EZ16+'Таблица для заполнения'!FA16,'Таблица для заполнения'!FO16='Таблица для заполнения'!FP16+'Таблица для заполнения'!FQ16),AND('Таблица для заполнения'!EY16&gt;'Таблица для заполнения'!EZ16+'Таблица для заполнения'!FA16,'Таблица для заполнения'!FO16&gt;'Таблица для заполнения'!FP16+'Таблица для заполнения'!FQ16))</f>
        <v>1</v>
      </c>
      <c r="DW16" s="36" t="b">
        <f>OR(AND('Таблица для заполнения'!FB16='Таблица для заполнения'!FC16+'Таблица для заполнения'!FD16,'Таблица для заполнения'!FR16='Таблица для заполнения'!FS16+'Таблица для заполнения'!FT16),AND('Таблица для заполнения'!FB16&gt;'Таблица для заполнения'!FC16+'Таблица для заполнения'!FD16,'Таблица для заполнения'!FR16&gt;'Таблица для заполнения'!FS16+'Таблица для заполнения'!FT16))</f>
        <v>1</v>
      </c>
      <c r="DX16" s="36" t="b">
        <f>'Таблица для заполнения'!FH16-'Таблица для заполнения'!FO16&gt;=('Таблица для заполнения'!FI16+'Таблица для заполнения'!FJ16)-('Таблица для заполнения'!FP16+'Таблица для заполнения'!FQ16)</f>
        <v>1</v>
      </c>
      <c r="DY16" s="36" t="b">
        <f>'Таблица для заполнения'!FK16-'Таблица для заполнения'!FR16&gt;=('Таблица для заполнения'!FL16+'Таблица для заполнения'!FM16)-('Таблица для заполнения'!FS16+'Таблица для заполнения'!FT16)</f>
        <v>1</v>
      </c>
      <c r="DZ16" s="36" t="b">
        <f>AND('Таблица для заполнения'!EP16&gt;='Таблица для заполнения'!EY16,'Таблица для заполнения'!EQ16&gt;='Таблица для заполнения'!EZ16,'Таблица для заполнения'!ER16&gt;='Таблица для заполнения'!FA16,'Таблица для заполнения'!ES16&gt;='Таблица для заполнения'!FB16,'Таблица для заполнения'!ET16&gt;='Таблица для заполнения'!FC16,'Таблица для заполнения'!EU16&gt;='Таблица для заполнения'!FD16,'Таблица для заполнения'!EV16&gt;='Таблица для заполнения'!FE16,'Таблица для заполнения'!EW16&gt;='Таблица для заполнения'!FF16,'Таблица для заполнения'!EX16&gt;='Таблица для заполнения'!FG16)</f>
        <v>1</v>
      </c>
      <c r="EA16" s="36" t="b">
        <f>'Таблица для заполнения'!FH16&gt;='Таблица для заполнения'!FI16+'Таблица для заполнения'!FJ16</f>
        <v>1</v>
      </c>
      <c r="EB16" s="36" t="b">
        <f>'Таблица для заполнения'!FK16&lt;='Таблица для заполнения'!FH16</f>
        <v>1</v>
      </c>
      <c r="EC16" s="36" t="b">
        <f>OR(AND('Таблица для заполнения'!FH16='Таблица для заполнения'!FK16,AND('Таблица для заполнения'!FI16='Таблица для заполнения'!FL16,'Таблица для заполнения'!FJ16='Таблица для заполнения'!FM16)),'Таблица для заполнения'!FK16&lt;'Таблица для заполнения'!FH16)</f>
        <v>1</v>
      </c>
      <c r="ED16" s="36" t="b">
        <f>'Таблица для заполнения'!FL16&lt;='Таблица для заполнения'!FI16</f>
        <v>1</v>
      </c>
      <c r="EE16" s="36" t="b">
        <f>'Таблица для заполнения'!FK16&gt;='Таблица для заполнения'!FL16+'Таблица для заполнения'!FM16</f>
        <v>1</v>
      </c>
      <c r="EF16" s="36" t="b">
        <f>'Таблица для заполнения'!FM16&lt;='Таблица для заполнения'!FJ16</f>
        <v>1</v>
      </c>
      <c r="EG16" s="36" t="b">
        <f>'Таблица для заполнения'!FH16-'Таблица для заполнения'!FK16&gt;=('Таблица для заполнения'!FI16+'Таблица для заполнения'!FJ16)-('Таблица для заполнения'!FL16+'Таблица для заполнения'!FM16)</f>
        <v>1</v>
      </c>
      <c r="EH16" s="36" t="b">
        <f>'Таблица для заполнения'!FN16&lt;='Таблица для заполнения'!FH16</f>
        <v>1</v>
      </c>
      <c r="EI16" s="36" t="b">
        <f>AND(IF('Таблица для заполнения'!EP16=0,'Таблица для заполнения'!FH16=0,'Таблица для заполнения'!FH16&gt;='Таблица для заполнения'!EP16),IF('Таблица для заполнения'!EQ16=0,'Таблица для заполнения'!FI16=0,'Таблица для заполнения'!FI16&gt;='Таблица для заполнения'!EQ16),IF('Таблица для заполнения'!ER16=0,'Таблица для заполнения'!FJ16=0,'Таблица для заполнения'!FJ16&gt;='Таблица для заполнения'!ER16),IF('Таблица для заполнения'!ES16=0,'Таблица для заполнения'!FK16=0,'Таблица для заполнения'!FK16&gt;='Таблица для заполнения'!ES16),IF('Таблица для заполнения'!ET16=0,'Таблица для заполнения'!FL16=0,'Таблица для заполнения'!FL16&gt;='Таблица для заполнения'!ET16),IF('Таблица для заполнения'!EU16=0,'Таблица для заполнения'!FM16=0,'Таблица для заполнения'!FM16&gt;='Таблица для заполнения'!EU16),IF('Таблица для заполнения'!EX16=0,'Таблица для заполнения'!FN16=0,'Таблица для заполнения'!FN16&gt;='Таблица для заполнения'!EX16))</f>
        <v>1</v>
      </c>
      <c r="EJ16" s="36" t="b">
        <f>'Таблица для заполнения'!FO16&gt;='Таблица для заполнения'!FP16+'Таблица для заполнения'!FQ16</f>
        <v>1</v>
      </c>
      <c r="EK16" s="36" t="b">
        <f>'Таблица для заполнения'!FR16&lt;='Таблица для заполнения'!FO16</f>
        <v>1</v>
      </c>
      <c r="EL16" s="36" t="b">
        <f>OR(AND('Таблица для заполнения'!FO16='Таблица для заполнения'!FR16,AND('Таблица для заполнения'!FP16='Таблица для заполнения'!FS16,'Таблица для заполнения'!FQ16='Таблица для заполнения'!FT16)),'Таблица для заполнения'!FR16&lt;'Таблица для заполнения'!FO16)</f>
        <v>1</v>
      </c>
      <c r="EM16" s="36" t="b">
        <f>'Таблица для заполнения'!FS16&lt;='Таблица для заполнения'!FP16</f>
        <v>1</v>
      </c>
      <c r="EN16" s="36" t="b">
        <f>'Таблица для заполнения'!FR16&gt;='Таблица для заполнения'!FS16+'Таблица для заполнения'!FT16</f>
        <v>1</v>
      </c>
      <c r="EO16" s="36" t="b">
        <f>'Таблица для заполнения'!FT16&lt;='Таблица для заполнения'!FQ16</f>
        <v>1</v>
      </c>
      <c r="EP16" s="36" t="b">
        <f>'Таблица для заполнения'!FO16-'Таблица для заполнения'!FR16&gt;=('Таблица для заполнения'!FP16+'Таблица для заполнения'!FQ16)-('Таблица для заполнения'!FS16+'Таблица для заполнения'!FT16)</f>
        <v>1</v>
      </c>
      <c r="EQ16" s="36" t="b">
        <f>'Таблица для заполнения'!FU16&lt;='Таблица для заполнения'!FO16</f>
        <v>1</v>
      </c>
      <c r="ER16" s="36" t="b">
        <f>AND(IF('Таблица для заполнения'!EY16=0,'Таблица для заполнения'!FO16=0,'Таблица для заполнения'!FO16&gt;='Таблица для заполнения'!EY16),IF('Таблица для заполнения'!EZ16=0,'Таблица для заполнения'!FP16=0,'Таблица для заполнения'!FP16&gt;='Таблица для заполнения'!EZ16),IF('Таблица для заполнения'!FA16=0,'Таблица для заполнения'!FQ16=0,'Таблица для заполнения'!FQ16&gt;='Таблица для заполнения'!FA16),IF('Таблица для заполнения'!FB16=0,'Таблица для заполнения'!FR16=0,'Таблица для заполнения'!FR16&gt;='Таблица для заполнения'!FB16),IF('Таблица для заполнения'!FC16=0,'Таблица для заполнения'!FS16=0,'Таблица для заполнения'!FS16&gt;='Таблица для заполнения'!FC16),IF('Таблица для заполнения'!FD16=0,'Таблица для заполнения'!FT16=0,'Таблица для заполнения'!FT16&gt;='Таблица для заполнения'!FD16),IF('Таблица для заполнения'!FG16=0,'Таблица для заполнения'!FU16=0,'Таблица для заполнения'!FU16&gt;='Таблица для заполнения'!FG16))</f>
        <v>1</v>
      </c>
      <c r="ES16" s="36" t="b">
        <f>AND('Таблица для заполнения'!FH16&gt;='Таблица для заполнения'!FO16,'Таблица для заполнения'!FI16&gt;='Таблица для заполнения'!FP16,'Таблица для заполнения'!FJ16&gt;='Таблица для заполнения'!FQ16,'Таблица для заполнения'!FK16&gt;='Таблица для заполнения'!FR16,'Таблица для заполнения'!FL16&gt;='Таблица для заполнения'!FS16,'Таблица для заполнения'!FM16&gt;='Таблица для заполнения'!FT16,'Таблица для заполнения'!FN16&gt;='Таблица для заполнения'!FU16)</f>
        <v>1</v>
      </c>
      <c r="ET16" s="36" t="b">
        <f>AND(OR(AND('Таблица для заполнения'!EP16='Таблица для заполнения'!EY16,'Таблица для заполнения'!FH16='Таблица для заполнения'!FO16),AND('Таблица для заполнения'!EP16&gt;'Таблица для заполнения'!EY16,'Таблица для заполнения'!FH16&gt;'Таблица для заполнения'!FO16)),OR(AND('Таблица для заполнения'!EQ16='Таблица для заполнения'!EZ16,'Таблица для заполнения'!FI16='Таблица для заполнения'!FP16),AND('Таблица для заполнения'!EQ16&gt;'Таблица для заполнения'!EZ16,'Таблица для заполнения'!FI16&gt;'Таблица для заполнения'!FP16)),OR(AND('Таблица для заполнения'!ER16='Таблица для заполнения'!FA16,'Таблица для заполнения'!FJ16='Таблица для заполнения'!FQ16),AND('Таблица для заполнения'!ER16&gt;'Таблица для заполнения'!FA16,'Таблица для заполнения'!FJ16&gt;'Таблица для заполнения'!FQ16)),OR(AND('Таблица для заполнения'!ES16='Таблица для заполнения'!FB16,'Таблица для заполнения'!FK16='Таблица для заполнения'!FR16),AND('Таблица для заполнения'!ES16&gt;'Таблица для заполнения'!FB16,'Таблица для заполнения'!FK16&gt;'Таблица для заполнения'!FR16)),OR(AND('Таблица для заполнения'!ET16='Таблица для заполнения'!FC16,'Таблица для заполнения'!FL16='Таблица для заполнения'!FS16),AND('Таблица для заполнения'!ET16&gt;'Таблица для заполнения'!FC16,'Таблица для заполнения'!FL16&gt;'Таблица для заполнения'!FS16)),OR(AND('Таблица для заполнения'!EU16='Таблица для заполнения'!FD16,'Таблица для заполнения'!FM16='Таблица для заполнения'!FT16),AND('Таблица для заполнения'!EU16&gt;'Таблица для заполнения'!FD16,'Таблица для заполнения'!FM16&gt;'Таблица для заполнения'!FT16)),OR(AND('Таблица для заполнения'!EX16='Таблица для заполнения'!FG16,'Таблица для заполнения'!FN16='Таблица для заполнения'!FU16),AND('Таблица для заполнения'!EX16&gt;'Таблица для заполнения'!FG16,'Таблица для заполнения'!FN16&gt;'Таблица для заполнения'!FU16)))</f>
        <v>1</v>
      </c>
      <c r="EU16" s="36" t="b">
        <f>'Таблица для заполнения'!FW16&lt;='Таблица для заполнения'!FV16</f>
        <v>1</v>
      </c>
      <c r="EV16" s="36" t="b">
        <f>'Таблица для заполнения'!FX16&lt;='Таблица для заполнения'!FV16</f>
        <v>1</v>
      </c>
      <c r="EW16" s="36" t="b">
        <f>IF('Таблица для заполнения'!GQ16&gt;0,'Таблица для заполнения'!FX16&gt;0,'Таблица для заполнения'!FX16=0)</f>
        <v>1</v>
      </c>
      <c r="EX16" s="36" t="b">
        <f>'Таблица для заполнения'!FY16&lt;='Таблица для заполнения'!FV16</f>
        <v>1</v>
      </c>
      <c r="EY16" s="36" t="b">
        <f>'Таблица для заполнения'!FZ16&lt;='Таблица для заполнения'!FV16</f>
        <v>1</v>
      </c>
      <c r="EZ16" s="36" t="b">
        <f>'Таблица для заполнения'!FX16&gt;='Таблица для заполнения'!GA16+'Таблица для заполнения'!GB16</f>
        <v>1</v>
      </c>
      <c r="FA16" s="36" t="b">
        <f>'Таблица для заполнения'!FW16='Таблица для заполнения'!GC16+'Таблица для заполнения'!GD16+'Таблица для заполнения'!GE16</f>
        <v>1</v>
      </c>
      <c r="FB16" s="36" t="b">
        <f>'Таблица для заполнения'!GF16='Таблица для заполнения'!GG16+'Таблица для заполнения'!GH16+'Таблица для заполнения'!GI16+'Таблица для заполнения'!GM16</f>
        <v>1</v>
      </c>
      <c r="FC16" s="36" t="b">
        <f>'Таблица для заполнения'!GI16&gt;='Таблица для заполнения'!GJ16+'Таблица для заполнения'!GK16+'Таблица для заполнения'!GL16</f>
        <v>1</v>
      </c>
      <c r="FD16" s="36" t="b">
        <f>'Таблица для заполнения'!GN16&gt;='Таблица для заполнения'!GO16+'Таблица для заполнения'!GS16+'Таблица для заполнения'!GU16+'Таблица для заполнения'!GX16</f>
        <v>1</v>
      </c>
      <c r="FE16" s="36" t="b">
        <f>'Таблица для заполнения'!GP16&lt;='Таблица для заполнения'!GO16</f>
        <v>1</v>
      </c>
      <c r="FF16" s="36" t="b">
        <f>'Таблица для заполнения'!GQ16&lt;='Таблица для заполнения'!GO16</f>
        <v>1</v>
      </c>
      <c r="FG16" s="36" t="b">
        <f>IF('Таблица для заполнения'!FX16&gt;0,'Таблица для заполнения'!GQ16&gt;0,'Таблица для заполнения'!GQ16=0)</f>
        <v>1</v>
      </c>
      <c r="FH16" s="36" t="b">
        <f>'Таблица для заполнения'!GR16&lt;='Таблица для заполнения'!GQ16</f>
        <v>1</v>
      </c>
      <c r="FI16" s="36" t="b">
        <f>'Таблица для заполнения'!GR16&lt;='Таблица для заполнения'!GP16</f>
        <v>1</v>
      </c>
      <c r="FJ16" s="36" t="b">
        <f>'Таблица для заполнения'!GT16&lt;='Таблица для заполнения'!GS16</f>
        <v>1</v>
      </c>
      <c r="FK16" s="36" t="b">
        <f>'Таблица для заполнения'!GV16&lt;='Таблица для заполнения'!GU16</f>
        <v>1</v>
      </c>
      <c r="FL16" s="36" t="b">
        <f>'Таблица для заполнения'!GW16&lt;='Таблица для заполнения'!GU16</f>
        <v>1</v>
      </c>
      <c r="FM16" s="38" t="b">
        <f>'Таблица для заполнения'!GY16&lt;='Таблица для заполнения'!GX16</f>
        <v>1</v>
      </c>
      <c r="FN16" s="42" t="b">
        <f t="shared" si="1"/>
        <v>1</v>
      </c>
      <c r="FO16" s="35" t="b">
        <f>IF($B16&lt;&gt;"",IF(ISNUMBER('Таблица для заполнения'!E16),ABS(ROUND('Таблица для заполнения'!E16,0))='Таблица для заполнения'!E16,FALSE),TRUE)</f>
        <v>1</v>
      </c>
      <c r="FP16" s="36" t="b">
        <f>IF($B16&lt;&gt;"",IF(ISNUMBER('Таблица для заполнения'!F16),ABS(ROUND('Таблица для заполнения'!F16,0))='Таблица для заполнения'!F16,FALSE),TRUE)</f>
        <v>1</v>
      </c>
      <c r="FQ16" s="36" t="b">
        <f>IF($B16&lt;&gt;"",IF(ISNUMBER('Таблица для заполнения'!G16),ABS(ROUND('Таблица для заполнения'!G16,0))='Таблица для заполнения'!G16,FALSE),TRUE)</f>
        <v>1</v>
      </c>
      <c r="FR16" s="36" t="b">
        <f>IF($B16&lt;&gt;"",IF(ISNUMBER('Таблица для заполнения'!H16),ABS(ROUND('Таблица для заполнения'!H16,0))='Таблица для заполнения'!H16,FALSE),TRUE)</f>
        <v>1</v>
      </c>
      <c r="FS16" s="36" t="b">
        <f>IF($B16&lt;&gt;"",IF(ISNUMBER('Таблица для заполнения'!I16),ABS(ROUND('Таблица для заполнения'!I16,0))='Таблица для заполнения'!I16,FALSE),TRUE)</f>
        <v>1</v>
      </c>
      <c r="FT16" s="36" t="b">
        <f>IF($B16&lt;&gt;"",IF(ISNUMBER('Таблица для заполнения'!J16),ABS(ROUND('Таблица для заполнения'!J16,0))='Таблица для заполнения'!J16,FALSE),TRUE)</f>
        <v>1</v>
      </c>
      <c r="FU16" s="36" t="b">
        <f>IF($B16&lt;&gt;"",IF(ISNUMBER('Таблица для заполнения'!K16),ABS(ROUND('Таблица для заполнения'!K16,0))='Таблица для заполнения'!K16,FALSE),TRUE)</f>
        <v>1</v>
      </c>
      <c r="FV16" s="36" t="b">
        <f>IF($B16&lt;&gt;"",IF(ISNUMBER('Таблица для заполнения'!L16),ABS(ROUND('Таблица для заполнения'!L16,0))='Таблица для заполнения'!L16,FALSE),TRUE)</f>
        <v>1</v>
      </c>
      <c r="FW16" s="36" t="b">
        <f>IF($B16&lt;&gt;"",IF(ISNUMBER('Таблица для заполнения'!M16),ABS(ROUND('Таблица для заполнения'!M16,0))='Таблица для заполнения'!M16,FALSE),TRUE)</f>
        <v>1</v>
      </c>
      <c r="FX16" s="36" t="b">
        <f>IF($B16&lt;&gt;"",IF(ISNUMBER('Таблица для заполнения'!N16),ABS(ROUND('Таблица для заполнения'!N16,0))='Таблица для заполнения'!N16,FALSE),TRUE)</f>
        <v>1</v>
      </c>
      <c r="FY16" s="36" t="b">
        <f>IF($B16&lt;&gt;"",IF(ISNUMBER('Таблица для заполнения'!O16),ABS(ROUND('Таблица для заполнения'!O16,0))='Таблица для заполнения'!O16,FALSE),TRUE)</f>
        <v>1</v>
      </c>
      <c r="FZ16" s="36" t="b">
        <f>IF($B16&lt;&gt;"",IF(ISNUMBER('Таблица для заполнения'!P16),ABS(ROUND('Таблица для заполнения'!P16,0))='Таблица для заполнения'!P16,FALSE),TRUE)</f>
        <v>1</v>
      </c>
      <c r="GA16" s="36" t="b">
        <f>IF($B16&lt;&gt;"",IF(ISNUMBER('Таблица для заполнения'!Q16),ABS(ROUND('Таблица для заполнения'!Q16,0))='Таблица для заполнения'!Q16,FALSE),TRUE)</f>
        <v>1</v>
      </c>
      <c r="GB16" s="36" t="b">
        <f>IF($B16&lt;&gt;"",IF(ISNUMBER('Таблица для заполнения'!R16),ABS(ROUND('Таблица для заполнения'!R16,0))='Таблица для заполнения'!R16,FALSE),TRUE)</f>
        <v>1</v>
      </c>
      <c r="GC16" s="36" t="b">
        <f>IF($B16&lt;&gt;"",IF(ISNUMBER('Таблица для заполнения'!S16),ABS(ROUND('Таблица для заполнения'!S16,0))='Таблица для заполнения'!S16,FALSE),TRUE)</f>
        <v>1</v>
      </c>
      <c r="GD16" s="36" t="b">
        <f>IF($B16&lt;&gt;"",IF(ISNUMBER('Таблица для заполнения'!T16),ABS(ROUND('Таблица для заполнения'!T16,0))='Таблица для заполнения'!T16,FALSE),TRUE)</f>
        <v>1</v>
      </c>
      <c r="GE16" s="36" t="b">
        <f>IF($B16&lt;&gt;"",IF(ISNUMBER('Таблица для заполнения'!U16),ABS(ROUND('Таблица для заполнения'!U16,0))='Таблица для заполнения'!U16,FALSE),TRUE)</f>
        <v>1</v>
      </c>
      <c r="GF16" s="36" t="b">
        <f>IF($B16&lt;&gt;"",IF(ISNUMBER('Таблица для заполнения'!V16),ABS(ROUND('Таблица для заполнения'!V16,1))='Таблица для заполнения'!V16,FALSE),TRUE)</f>
        <v>1</v>
      </c>
      <c r="GG16" s="36" t="b">
        <f>IF($B16&lt;&gt;"",IF(ISNUMBER('Таблица для заполнения'!W16),ABS(ROUND('Таблица для заполнения'!W16,0))='Таблица для заполнения'!W16,FALSE),TRUE)</f>
        <v>1</v>
      </c>
      <c r="GH16" s="36" t="b">
        <f>IF($B16&lt;&gt;"",IF(ISNUMBER('Таблица для заполнения'!X16),ABS(ROUND('Таблица для заполнения'!X16,1))='Таблица для заполнения'!X16,FALSE),TRUE)</f>
        <v>1</v>
      </c>
      <c r="GI16" s="36" t="b">
        <f>IF($B16&lt;&gt;"",IF(ISNUMBER('Таблица для заполнения'!Y16),ABS(ROUND('Таблица для заполнения'!Y16,1))='Таблица для заполнения'!Y16,FALSE),TRUE)</f>
        <v>1</v>
      </c>
      <c r="GJ16" s="36" t="b">
        <f>IF($B16&lt;&gt;"",IF(ISNUMBER('Таблица для заполнения'!Z16),ABS(ROUND('Таблица для заполнения'!Z16,0))='Таблица для заполнения'!Z16,FALSE),TRUE)</f>
        <v>1</v>
      </c>
      <c r="GK16" s="36" t="b">
        <f>IF($B16&lt;&gt;"",IF(ISNUMBER('Таблица для заполнения'!AA16),ABS(ROUND('Таблица для заполнения'!AA16,0))='Таблица для заполнения'!AA16,FALSE),TRUE)</f>
        <v>1</v>
      </c>
      <c r="GL16" s="36" t="b">
        <f>IF($B16&lt;&gt;"",IF(ISNUMBER('Таблица для заполнения'!AB16),ABS(ROUND('Таблица для заполнения'!AB16,0))='Таблица для заполнения'!AB16,FALSE),TRUE)</f>
        <v>1</v>
      </c>
      <c r="GM16" s="36" t="b">
        <f>IF($B16&lt;&gt;"",IF(ISNUMBER('Таблица для заполнения'!AC16),ABS(ROUND('Таблица для заполнения'!AC16,0))='Таблица для заполнения'!AC16,FALSE),TRUE)</f>
        <v>1</v>
      </c>
      <c r="GN16" s="36" t="b">
        <f>IF($B16&lt;&gt;"",IF(ISNUMBER('Таблица для заполнения'!AD16),ABS(ROUND('Таблица для заполнения'!AD16,0))='Таблица для заполнения'!AD16,FALSE),TRUE)</f>
        <v>1</v>
      </c>
      <c r="GO16" s="36" t="b">
        <f>IF($B16&lt;&gt;"",IF(ISNUMBER('Таблица для заполнения'!AE16),ABS(ROUND('Таблица для заполнения'!AE16,0))='Таблица для заполнения'!AE16,FALSE),TRUE)</f>
        <v>1</v>
      </c>
      <c r="GP16" s="36" t="b">
        <f>IF($B16&lt;&gt;"",IF(ISNUMBER('Таблица для заполнения'!AF16),ABS(ROUND('Таблица для заполнения'!AF16,0))='Таблица для заполнения'!AF16,FALSE),TRUE)</f>
        <v>1</v>
      </c>
      <c r="GQ16" s="36" t="b">
        <f>IF($B16&lt;&gt;"",IF(ISNUMBER('Таблица для заполнения'!AG16),ABS(ROUND('Таблица для заполнения'!AG16,0))='Таблица для заполнения'!AG16,FALSE),TRUE)</f>
        <v>1</v>
      </c>
      <c r="GR16" s="36" t="b">
        <f>IF($B16&lt;&gt;"",IF(ISNUMBER('Таблица для заполнения'!AH16),ABS(ROUND('Таблица для заполнения'!AH16,0))='Таблица для заполнения'!AH16,FALSE),TRUE)</f>
        <v>1</v>
      </c>
      <c r="GS16" s="36" t="b">
        <f>IF($B16&lt;&gt;"",IF(ISNUMBER('Таблица для заполнения'!AI16),ABS(ROUND('Таблица для заполнения'!AI16,0))='Таблица для заполнения'!AI16,FALSE),TRUE)</f>
        <v>1</v>
      </c>
      <c r="GT16" s="36" t="b">
        <f>IF($B16&lt;&gt;"",IF(ISNUMBER('Таблица для заполнения'!AJ16),ABS(ROUND('Таблица для заполнения'!AJ16,0))='Таблица для заполнения'!AJ16,FALSE),TRUE)</f>
        <v>1</v>
      </c>
      <c r="GU16" s="36" t="b">
        <f>IF($B16&lt;&gt;"",IF(ISNUMBER('Таблица для заполнения'!AK16),ABS(ROUND('Таблица для заполнения'!AK16,0))='Таблица для заполнения'!AK16,FALSE),TRUE)</f>
        <v>1</v>
      </c>
      <c r="GV16" s="36" t="b">
        <f>IF($B16&lt;&gt;"",IF(ISNUMBER('Таблица для заполнения'!AL16),ABS(ROUND('Таблица для заполнения'!AL16,0))='Таблица для заполнения'!AL16,FALSE),TRUE)</f>
        <v>1</v>
      </c>
      <c r="GW16" s="36" t="b">
        <f>IF($B16&lt;&gt;"",IF(ISNUMBER('Таблица для заполнения'!AM16),ABS(ROUND('Таблица для заполнения'!AM16,0))='Таблица для заполнения'!AM16,FALSE),TRUE)</f>
        <v>1</v>
      </c>
      <c r="GX16" s="36" t="b">
        <f>IF($B16&lt;&gt;"",IF(ISNUMBER('Таблица для заполнения'!AN16),ABS(ROUND('Таблица для заполнения'!AN16,0))='Таблица для заполнения'!AN16,FALSE),TRUE)</f>
        <v>1</v>
      </c>
      <c r="GY16" s="36" t="b">
        <f>IF($B16&lt;&gt;"",IF(ISNUMBER('Таблица для заполнения'!AO16),ABS(ROUND('Таблица для заполнения'!AO16,0))='Таблица для заполнения'!AO16,FALSE),TRUE)</f>
        <v>1</v>
      </c>
      <c r="GZ16" s="36" t="b">
        <f>IF($B16&lt;&gt;"",IF(ISNUMBER('Таблица для заполнения'!AP16),ABS(ROUND('Таблица для заполнения'!AP16,0))='Таблица для заполнения'!AP16,FALSE),TRUE)</f>
        <v>1</v>
      </c>
      <c r="HA16" s="36" t="b">
        <f>IF($B16&lt;&gt;"",IF(ISNUMBER('Таблица для заполнения'!AQ16),ABS(ROUND('Таблица для заполнения'!AQ16,0))='Таблица для заполнения'!AQ16,FALSE),TRUE)</f>
        <v>1</v>
      </c>
      <c r="HB16" s="36" t="b">
        <f>IF($B16&lt;&gt;"",IF(ISNUMBER('Таблица для заполнения'!AR16),ABS(ROUND('Таблица для заполнения'!AR16,0))='Таблица для заполнения'!AR16,FALSE),TRUE)</f>
        <v>1</v>
      </c>
      <c r="HC16" s="36" t="b">
        <f>IF($B16&lt;&gt;"",IF(ISNUMBER('Таблица для заполнения'!AS16),ABS(ROUND('Таблица для заполнения'!AS16,0))='Таблица для заполнения'!AS16,FALSE),TRUE)</f>
        <v>1</v>
      </c>
      <c r="HD16" s="36" t="b">
        <f>IF($B16&lt;&gt;"",IF(ISNUMBER('Таблица для заполнения'!AT16),ABS(ROUND('Таблица для заполнения'!AT16,0))='Таблица для заполнения'!AT16,FALSE),TRUE)</f>
        <v>1</v>
      </c>
      <c r="HE16" s="36" t="b">
        <f>IF($B16&lt;&gt;"",IF(ISNUMBER('Таблица для заполнения'!AU16),ABS(ROUND('Таблица для заполнения'!AU16,0))='Таблица для заполнения'!AU16,FALSE),TRUE)</f>
        <v>1</v>
      </c>
      <c r="HF16" s="36" t="b">
        <f>IF($B16&lt;&gt;"",IF(ISNUMBER('Таблица для заполнения'!AV16),ABS(ROUND('Таблица для заполнения'!AV16,0))='Таблица для заполнения'!AV16,FALSE),TRUE)</f>
        <v>1</v>
      </c>
      <c r="HG16" s="36" t="b">
        <f>IF($B16&lt;&gt;"",IF(ISNUMBER('Таблица для заполнения'!AW16),ABS(ROUND('Таблица для заполнения'!AW16,0))='Таблица для заполнения'!AW16,FALSE),TRUE)</f>
        <v>1</v>
      </c>
      <c r="HH16" s="36" t="b">
        <f>IF($B16&lt;&gt;"",IF(ISNUMBER('Таблица для заполнения'!AX16),ABS(ROUND('Таблица для заполнения'!AX16,0))='Таблица для заполнения'!AX16,FALSE),TRUE)</f>
        <v>1</v>
      </c>
      <c r="HI16" s="36" t="b">
        <f>IF($B16&lt;&gt;"",IF(ISNUMBER('Таблица для заполнения'!AY16),ABS(ROUND('Таблица для заполнения'!AY16,0))='Таблица для заполнения'!AY16,FALSE),TRUE)</f>
        <v>1</v>
      </c>
      <c r="HJ16" s="36" t="b">
        <f>IF($B16&lt;&gt;"",IF(ISNUMBER('Таблица для заполнения'!AZ16),ABS(ROUND('Таблица для заполнения'!AZ16,0))='Таблица для заполнения'!AZ16,FALSE),TRUE)</f>
        <v>1</v>
      </c>
      <c r="HK16" s="36" t="b">
        <f>IF($B16&lt;&gt;"",IF(ISNUMBER('Таблица для заполнения'!BA16),ABS(ROUND('Таблица для заполнения'!BA16,0))='Таблица для заполнения'!BA16,FALSE),TRUE)</f>
        <v>1</v>
      </c>
      <c r="HL16" s="36" t="b">
        <f>IF($B16&lt;&gt;"",IF(ISNUMBER('Таблица для заполнения'!BB16),ABS(ROUND('Таблица для заполнения'!BB16,0))='Таблица для заполнения'!BB16,FALSE),TRUE)</f>
        <v>1</v>
      </c>
      <c r="HM16" s="36" t="b">
        <f>IF($B16&lt;&gt;"",IF(ISNUMBER('Таблица для заполнения'!BC16),ABS(ROUND('Таблица для заполнения'!BC16,0))='Таблица для заполнения'!BC16,FALSE),TRUE)</f>
        <v>1</v>
      </c>
      <c r="HN16" s="36" t="b">
        <f>IF($B16&lt;&gt;"",IF(ISNUMBER('Таблица для заполнения'!BD16),ABS(ROUND('Таблица для заполнения'!BD16,0))='Таблица для заполнения'!BD16,FALSE),TRUE)</f>
        <v>1</v>
      </c>
      <c r="HO16" s="36" t="b">
        <f>IF($B16&lt;&gt;"",IF(ISNUMBER('Таблица для заполнения'!BE16),ABS(ROUND('Таблица для заполнения'!BE16,0))='Таблица для заполнения'!BE16,FALSE),TRUE)</f>
        <v>1</v>
      </c>
      <c r="HP16" s="36" t="b">
        <f>IF($B16&lt;&gt;"",IF(ISNUMBER('Таблица для заполнения'!BF16),ABS(ROUND('Таблица для заполнения'!BF16,0))='Таблица для заполнения'!BF16,FALSE),TRUE)</f>
        <v>1</v>
      </c>
      <c r="HQ16" s="36" t="b">
        <f>IF($B16&lt;&gt;"",IF(ISNUMBER('Таблица для заполнения'!BG16),ABS(ROUND('Таблица для заполнения'!BG16,0))='Таблица для заполнения'!BG16,FALSE),TRUE)</f>
        <v>1</v>
      </c>
      <c r="HR16" s="36" t="b">
        <f>IF($B16&lt;&gt;"",IF(ISNUMBER('Таблица для заполнения'!BH16),ABS(ROUND('Таблица для заполнения'!BH16,0))='Таблица для заполнения'!BH16,FALSE),TRUE)</f>
        <v>1</v>
      </c>
      <c r="HS16" s="36" t="b">
        <f>IF($B16&lt;&gt;"",IF(ISNUMBER('Таблица для заполнения'!BI16),ABS(ROUND('Таблица для заполнения'!BI16,0))='Таблица для заполнения'!BI16,FALSE),TRUE)</f>
        <v>1</v>
      </c>
      <c r="HT16" s="36" t="b">
        <f>IF($B16&lt;&gt;"",IF(ISNUMBER('Таблица для заполнения'!BJ16),ABS(ROUND('Таблица для заполнения'!BJ16,0))='Таблица для заполнения'!BJ16,FALSE),TRUE)</f>
        <v>1</v>
      </c>
      <c r="HU16" s="36" t="b">
        <f>IF($B16&lt;&gt;"",IF(ISNUMBER('Таблица для заполнения'!BK16),ABS(ROUND('Таблица для заполнения'!BK16,0))='Таблица для заполнения'!BK16,FALSE),TRUE)</f>
        <v>1</v>
      </c>
      <c r="HV16" s="36" t="b">
        <f>IF($B16&lt;&gt;"",IF(ISNUMBER('Таблица для заполнения'!BL16),ABS(ROUND('Таблица для заполнения'!BL16,0))='Таблица для заполнения'!BL16,FALSE),TRUE)</f>
        <v>1</v>
      </c>
      <c r="HW16" s="36" t="b">
        <f>IF($B16&lt;&gt;"",IF(ISNUMBER('Таблица для заполнения'!BM16),ABS(ROUND('Таблица для заполнения'!BM16,0))='Таблица для заполнения'!BM16,FALSE),TRUE)</f>
        <v>1</v>
      </c>
      <c r="HX16" s="36" t="b">
        <f>IF($B16&lt;&gt;"",IF(ISNUMBER('Таблица для заполнения'!BN16),ABS(ROUND('Таблица для заполнения'!BN16,0))='Таблица для заполнения'!BN16,FALSE),TRUE)</f>
        <v>1</v>
      </c>
      <c r="HY16" s="36" t="b">
        <f>IF($B16&lt;&gt;"",IF(ISNUMBER('Таблица для заполнения'!BO16),ABS(ROUND('Таблица для заполнения'!BO16,0))='Таблица для заполнения'!BO16,FALSE),TRUE)</f>
        <v>1</v>
      </c>
      <c r="HZ16" s="36" t="b">
        <f>IF($B16&lt;&gt;"",IF(ISNUMBER('Таблица для заполнения'!BP16),ABS(ROUND('Таблица для заполнения'!BP16,0))='Таблица для заполнения'!BP16,FALSE),TRUE)</f>
        <v>1</v>
      </c>
      <c r="IA16" s="36" t="b">
        <f>IF($B16&lt;&gt;"",IF(ISNUMBER('Таблица для заполнения'!BQ16),ABS(ROUND('Таблица для заполнения'!BQ16,0))='Таблица для заполнения'!BQ16,FALSE),TRUE)</f>
        <v>1</v>
      </c>
      <c r="IB16" s="36" t="b">
        <f>IF($B16&lt;&gt;"",IF(ISNUMBER('Таблица для заполнения'!BR16),ABS(ROUND('Таблица для заполнения'!BR16,0))='Таблица для заполнения'!BR16,FALSE),TRUE)</f>
        <v>1</v>
      </c>
      <c r="IC16" s="36" t="b">
        <f>IF($B16&lt;&gt;"",IF(ISNUMBER('Таблица для заполнения'!BS16),ABS(ROUND('Таблица для заполнения'!BS16,0))='Таблица для заполнения'!BS16,FALSE),TRUE)</f>
        <v>1</v>
      </c>
      <c r="ID16" s="36" t="b">
        <f>IF($B16&lt;&gt;"",IF(ISNUMBER('Таблица для заполнения'!BT16),ABS(ROUND('Таблица для заполнения'!BT16,0))='Таблица для заполнения'!BT16,FALSE),TRUE)</f>
        <v>1</v>
      </c>
      <c r="IE16" s="36" t="b">
        <f>IF($B16&lt;&gt;"",IF(ISNUMBER('Таблица для заполнения'!BU16),ABS(ROUND('Таблица для заполнения'!BU16,0))='Таблица для заполнения'!BU16,FALSE),TRUE)</f>
        <v>1</v>
      </c>
      <c r="IF16" s="36" t="b">
        <f>IF($B16&lt;&gt;"",IF(ISNUMBER('Таблица для заполнения'!BV16),ABS(ROUND('Таблица для заполнения'!BV16,0))='Таблица для заполнения'!BV16,FALSE),TRUE)</f>
        <v>1</v>
      </c>
      <c r="IG16" s="36" t="b">
        <f>IF($B16&lt;&gt;"",IF(ISNUMBER('Таблица для заполнения'!BW16),ABS(ROUND('Таблица для заполнения'!BW16,0))='Таблица для заполнения'!BW16,FALSE),TRUE)</f>
        <v>1</v>
      </c>
      <c r="IH16" s="36" t="b">
        <f>IF($B16&lt;&gt;"",IF(ISNUMBER('Таблица для заполнения'!BX16),ABS(ROUND('Таблица для заполнения'!BX16,0))='Таблица для заполнения'!BX16,FALSE),TRUE)</f>
        <v>1</v>
      </c>
      <c r="II16" s="36" t="b">
        <f>IF($B16&lt;&gt;"",IF(ISNUMBER('Таблица для заполнения'!BY16),ABS(ROUND('Таблица для заполнения'!BY16,0))='Таблица для заполнения'!BY16,FALSE),TRUE)</f>
        <v>1</v>
      </c>
      <c r="IJ16" s="36" t="b">
        <f>IF($B16&lt;&gt;"",IF(ISNUMBER('Таблица для заполнения'!BZ16),ABS(ROUND('Таблица для заполнения'!BZ16,0))='Таблица для заполнения'!BZ16,FALSE),TRUE)</f>
        <v>1</v>
      </c>
      <c r="IK16" s="36" t="b">
        <f>IF($B16&lt;&gt;"",IF(ISNUMBER('Таблица для заполнения'!CA16),ABS(ROUND('Таблица для заполнения'!CA16,0))='Таблица для заполнения'!CA16,FALSE),TRUE)</f>
        <v>1</v>
      </c>
      <c r="IL16" s="36" t="b">
        <f>IF($B16&lt;&gt;"",IF(ISNUMBER('Таблица для заполнения'!CB16),ABS(ROUND('Таблица для заполнения'!CB16,0))='Таблица для заполнения'!CB16,FALSE),TRUE)</f>
        <v>1</v>
      </c>
      <c r="IM16" s="36" t="b">
        <f>IF($B16&lt;&gt;"",IF(ISNUMBER('Таблица для заполнения'!CC16),ABS(ROUND('Таблица для заполнения'!CC16,0))='Таблица для заполнения'!CC16,FALSE),TRUE)</f>
        <v>1</v>
      </c>
      <c r="IN16" s="36" t="b">
        <f>IF($B16&lt;&gt;"",IF(ISNUMBER('Таблица для заполнения'!CD16),ABS(ROUND('Таблица для заполнения'!CD16,0))='Таблица для заполнения'!CD16,FALSE),TRUE)</f>
        <v>1</v>
      </c>
      <c r="IO16" s="36" t="b">
        <f>IF($B16&lt;&gt;"",IF(ISNUMBER('Таблица для заполнения'!CE16),ABS(ROUND('Таблица для заполнения'!CE16,0))='Таблица для заполнения'!CE16,FALSE),TRUE)</f>
        <v>1</v>
      </c>
      <c r="IP16" s="36" t="b">
        <f>IF($B16&lt;&gt;"",IF(ISNUMBER('Таблица для заполнения'!CF16),ABS(ROUND('Таблица для заполнения'!CF16,0))='Таблица для заполнения'!CF16,FALSE),TRUE)</f>
        <v>1</v>
      </c>
      <c r="IQ16" s="36" t="b">
        <f>IF($B16&lt;&gt;"",IF(ISNUMBER('Таблица для заполнения'!CG16),ABS(ROUND('Таблица для заполнения'!CG16,0))='Таблица для заполнения'!CG16,FALSE),TRUE)</f>
        <v>1</v>
      </c>
      <c r="IR16" s="36" t="b">
        <f>IF($B16&lt;&gt;"",IF(ISNUMBER('Таблица для заполнения'!CH16),ABS(ROUND('Таблица для заполнения'!CH16,0))='Таблица для заполнения'!CH16,FALSE),TRUE)</f>
        <v>1</v>
      </c>
      <c r="IS16" s="36" t="b">
        <f>IF($B16&lt;&gt;"",IF(ISNUMBER('Таблица для заполнения'!CI16),ABS(ROUND('Таблица для заполнения'!CI16,0))='Таблица для заполнения'!CI16,FALSE),TRUE)</f>
        <v>1</v>
      </c>
      <c r="IT16" s="36" t="b">
        <f>IF($B16&lt;&gt;"",IF(ISNUMBER('Таблица для заполнения'!CJ16),ABS(ROUND('Таблица для заполнения'!CJ16,0))='Таблица для заполнения'!CJ16,FALSE),TRUE)</f>
        <v>1</v>
      </c>
      <c r="IU16" s="36" t="b">
        <f>IF($B16&lt;&gt;"",IF(ISNUMBER('Таблица для заполнения'!CK16),ABS(ROUND('Таблица для заполнения'!CK16,0))='Таблица для заполнения'!CK16,FALSE),TRUE)</f>
        <v>1</v>
      </c>
      <c r="IV16" s="36" t="b">
        <f>IF($B16&lt;&gt;"",IF(ISNUMBER('Таблица для заполнения'!CL16),ABS(ROUND('Таблица для заполнения'!CL16,0))='Таблица для заполнения'!CL16,FALSE),TRUE)</f>
        <v>1</v>
      </c>
      <c r="IW16" s="36" t="b">
        <f>IF($B16&lt;&gt;"",IF(ISNUMBER('Таблица для заполнения'!CM16),ABS(ROUND('Таблица для заполнения'!CM16,0))='Таблица для заполнения'!CM16,FALSE),TRUE)</f>
        <v>1</v>
      </c>
      <c r="IX16" s="36" t="b">
        <f>IF($B16&lt;&gt;"",IF(ISNUMBER('Таблица для заполнения'!CN16),ABS(ROUND('Таблица для заполнения'!CN16,0))='Таблица для заполнения'!CN16,FALSE),TRUE)</f>
        <v>1</v>
      </c>
      <c r="IY16" s="36" t="b">
        <f>IF($B16&lt;&gt;"",IF(ISNUMBER('Таблица для заполнения'!CO16),ABS(ROUND('Таблица для заполнения'!CO16,0))='Таблица для заполнения'!CO16,FALSE),TRUE)</f>
        <v>1</v>
      </c>
      <c r="IZ16" s="36" t="b">
        <f>IF($B16&lt;&gt;"",IF(ISNUMBER('Таблица для заполнения'!CP16),ABS(ROUND('Таблица для заполнения'!CP16,0))='Таблица для заполнения'!CP16,FALSE),TRUE)</f>
        <v>1</v>
      </c>
      <c r="JA16" s="36" t="b">
        <f>IF($B16&lt;&gt;"",IF(ISNUMBER('Таблица для заполнения'!CQ16),ABS(ROUND('Таблица для заполнения'!CQ16,0))='Таблица для заполнения'!CQ16,FALSE),TRUE)</f>
        <v>1</v>
      </c>
      <c r="JB16" s="36" t="b">
        <f>IF($B16&lt;&gt;"",IF(ISNUMBER('Таблица для заполнения'!CR16),ABS(ROUND('Таблица для заполнения'!CR16,0))='Таблица для заполнения'!CR16,FALSE),TRUE)</f>
        <v>1</v>
      </c>
      <c r="JC16" s="36" t="b">
        <f>IF($B16&lt;&gt;"",IF(ISNUMBER('Таблица для заполнения'!CS16),ABS(ROUND('Таблица для заполнения'!CS16,0))='Таблица для заполнения'!CS16,FALSE),TRUE)</f>
        <v>1</v>
      </c>
      <c r="JD16" s="36" t="b">
        <f>IF($B16&lt;&gt;"",IF(ISNUMBER('Таблица для заполнения'!CT16),ABS(ROUND('Таблица для заполнения'!CT16,0))='Таблица для заполнения'!CT16,FALSE),TRUE)</f>
        <v>1</v>
      </c>
      <c r="JE16" s="36" t="b">
        <f>IF($B16&lt;&gt;"",IF(ISNUMBER('Таблица для заполнения'!CU16),ABS(ROUND('Таблица для заполнения'!CU16,0))='Таблица для заполнения'!CU16,FALSE),TRUE)</f>
        <v>1</v>
      </c>
      <c r="JF16" s="36" t="b">
        <f>IF($B16&lt;&gt;"",IF(ISNUMBER('Таблица для заполнения'!CV16),ABS(ROUND('Таблица для заполнения'!CV16,0))='Таблица для заполнения'!CV16,FALSE),TRUE)</f>
        <v>1</v>
      </c>
      <c r="JG16" s="36" t="b">
        <f>IF($B16&lt;&gt;"",IF(ISNUMBER('Таблица для заполнения'!CW16),ABS(ROUND('Таблица для заполнения'!CW16,0))='Таблица для заполнения'!CW16,FALSE),TRUE)</f>
        <v>1</v>
      </c>
      <c r="JH16" s="36" t="b">
        <f>IF($B16&lt;&gt;"",IF(ISNUMBER('Таблица для заполнения'!CX16),ABS(ROUND('Таблица для заполнения'!CX16,0))='Таблица для заполнения'!CX16,FALSE),TRUE)</f>
        <v>1</v>
      </c>
      <c r="JI16" s="36" t="b">
        <f>IF($B16&lt;&gt;"",IF(ISNUMBER('Таблица для заполнения'!CY16),ABS(ROUND('Таблица для заполнения'!CY16,0))='Таблица для заполнения'!CY16,FALSE),TRUE)</f>
        <v>1</v>
      </c>
      <c r="JJ16" s="36" t="b">
        <f>IF($B16&lt;&gt;"",IF(ISNUMBER('Таблица для заполнения'!CZ16),ABS(ROUND('Таблица для заполнения'!CZ16,0))='Таблица для заполнения'!CZ16,FALSE),TRUE)</f>
        <v>1</v>
      </c>
      <c r="JK16" s="36" t="b">
        <f>IF($B16&lt;&gt;"",IF(ISNUMBER('Таблица для заполнения'!DA16),ABS(ROUND('Таблица для заполнения'!DA16,0))='Таблица для заполнения'!DA16,FALSE),TRUE)</f>
        <v>1</v>
      </c>
      <c r="JL16" s="36" t="b">
        <f>IF($B16&lt;&gt;"",IF(ISNUMBER('Таблица для заполнения'!DB16),ABS(ROUND('Таблица для заполнения'!DB16,0))='Таблица для заполнения'!DB16,FALSE),TRUE)</f>
        <v>1</v>
      </c>
      <c r="JM16" s="36" t="b">
        <f>IF($B16&lt;&gt;"",IF(ISNUMBER('Таблица для заполнения'!DC16),ABS(ROUND('Таблица для заполнения'!DC16,0))='Таблица для заполнения'!DC16,FALSE),TRUE)</f>
        <v>1</v>
      </c>
      <c r="JN16" s="36" t="b">
        <f>IF($B16&lt;&gt;"",IF(ISNUMBER('Таблица для заполнения'!DD16),ABS(ROUND('Таблица для заполнения'!DD16,0))='Таблица для заполнения'!DD16,FALSE),TRUE)</f>
        <v>1</v>
      </c>
      <c r="JO16" s="36" t="b">
        <f>IF($B16&lt;&gt;"",IF(ISNUMBER('Таблица для заполнения'!DE16),ABS(ROUND('Таблица для заполнения'!DE16,0))='Таблица для заполнения'!DE16,FALSE),TRUE)</f>
        <v>1</v>
      </c>
      <c r="JP16" s="36" t="b">
        <f>IF($B16&lt;&gt;"",IF(ISNUMBER('Таблица для заполнения'!DF16),ABS(ROUND('Таблица для заполнения'!DF16,0))='Таблица для заполнения'!DF16,FALSE),TRUE)</f>
        <v>1</v>
      </c>
      <c r="JQ16" s="36" t="b">
        <f>IF($B16&lt;&gt;"",IF(ISNUMBER('Таблица для заполнения'!DG16),ABS(ROUND('Таблица для заполнения'!DG16,0))='Таблица для заполнения'!DG16,FALSE),TRUE)</f>
        <v>1</v>
      </c>
      <c r="JR16" s="36" t="b">
        <f>IF($B16&lt;&gt;"",IF(ISNUMBER('Таблица для заполнения'!DH16),ABS(ROUND('Таблица для заполнения'!DH16,0))='Таблица для заполнения'!DH16,FALSE),TRUE)</f>
        <v>1</v>
      </c>
      <c r="JS16" s="36" t="b">
        <f>IF($B16&lt;&gt;"",IF(ISNUMBER('Таблица для заполнения'!DI16),ABS(ROUND('Таблица для заполнения'!DI16,0))='Таблица для заполнения'!DI16,FALSE),TRUE)</f>
        <v>1</v>
      </c>
      <c r="JT16" s="36" t="b">
        <f>IF($B16&lt;&gt;"",IF(ISNUMBER('Таблица для заполнения'!DJ16),ABS(ROUND('Таблица для заполнения'!DJ16,0))='Таблица для заполнения'!DJ16,FALSE),TRUE)</f>
        <v>1</v>
      </c>
      <c r="JU16" s="36" t="b">
        <f>IF($B16&lt;&gt;"",IF(ISNUMBER('Таблица для заполнения'!DK16),ABS(ROUND('Таблица для заполнения'!DK16,0))='Таблица для заполнения'!DK16,FALSE),TRUE)</f>
        <v>1</v>
      </c>
      <c r="JV16" s="36" t="b">
        <f>IF($B16&lt;&gt;"",IF(ISNUMBER('Таблица для заполнения'!DL16),ABS(ROUND('Таблица для заполнения'!DL16,0))='Таблица для заполнения'!DL16,FALSE),TRUE)</f>
        <v>1</v>
      </c>
      <c r="JW16" s="36" t="b">
        <f>IF($B16&lt;&gt;"",IF(ISNUMBER('Таблица для заполнения'!DM16),ABS(ROUND('Таблица для заполнения'!DM16,0))='Таблица для заполнения'!DM16,FALSE),TRUE)</f>
        <v>1</v>
      </c>
      <c r="JX16" s="36" t="b">
        <f>IF($B16&lt;&gt;"",IF(ISNUMBER('Таблица для заполнения'!DN16),ABS(ROUND('Таблица для заполнения'!DN16,0))='Таблица для заполнения'!DN16,FALSE),TRUE)</f>
        <v>1</v>
      </c>
      <c r="JY16" s="36" t="b">
        <f>IF($B16&lt;&gt;"",IF(ISNUMBER('Таблица для заполнения'!DO16),ABS(ROUND('Таблица для заполнения'!DO16,0))='Таблица для заполнения'!DO16,FALSE),TRUE)</f>
        <v>1</v>
      </c>
      <c r="JZ16" s="36" t="b">
        <f>IF($B16&lt;&gt;"",IF(ISNUMBER('Таблица для заполнения'!DP16),ABS(ROUND('Таблица для заполнения'!DP16,0))='Таблица для заполнения'!DP16,FALSE),TRUE)</f>
        <v>1</v>
      </c>
      <c r="KA16" s="36" t="b">
        <f>IF($B16&lt;&gt;"",IF(ISNUMBER('Таблица для заполнения'!DQ16),ABS(ROUND('Таблица для заполнения'!DQ16,0))='Таблица для заполнения'!DQ16,FALSE),TRUE)</f>
        <v>1</v>
      </c>
      <c r="KB16" s="36" t="b">
        <f>IF($B16&lt;&gt;"",IF(ISNUMBER('Таблица для заполнения'!DR16),ABS(ROUND('Таблица для заполнения'!DR16,0))='Таблица для заполнения'!DR16,FALSE),TRUE)</f>
        <v>1</v>
      </c>
      <c r="KC16" s="36" t="b">
        <f>IF($B16&lt;&gt;"",IF(ISNUMBER('Таблица для заполнения'!DS16),ABS(ROUND('Таблица для заполнения'!DS16,0))='Таблица для заполнения'!DS16,FALSE),TRUE)</f>
        <v>1</v>
      </c>
      <c r="KD16" s="36" t="b">
        <f>IF($B16&lt;&gt;"",IF(ISNUMBER('Таблица для заполнения'!DT16),ABS(ROUND('Таблица для заполнения'!DT16,0))='Таблица для заполнения'!DT16,FALSE),TRUE)</f>
        <v>1</v>
      </c>
      <c r="KE16" s="36" t="b">
        <f>IF($B16&lt;&gt;"",IF(ISNUMBER('Таблица для заполнения'!DU16),ABS(ROUND('Таблица для заполнения'!DU16,0))='Таблица для заполнения'!DU16,FALSE),TRUE)</f>
        <v>1</v>
      </c>
      <c r="KF16" s="36" t="b">
        <f>IF($B16&lt;&gt;"",IF(ISNUMBER('Таблица для заполнения'!DV16),ABS(ROUND('Таблица для заполнения'!DV16,0))='Таблица для заполнения'!DV16,FALSE),TRUE)</f>
        <v>1</v>
      </c>
      <c r="KG16" s="36" t="b">
        <f>IF($B16&lt;&gt;"",IF(ISNUMBER('Таблица для заполнения'!DW16),ABS(ROUND('Таблица для заполнения'!DW16,0))='Таблица для заполнения'!DW16,FALSE),TRUE)</f>
        <v>1</v>
      </c>
      <c r="KH16" s="36" t="b">
        <f>IF($B16&lt;&gt;"",IF(ISNUMBER('Таблица для заполнения'!DX16),ABS(ROUND('Таблица для заполнения'!DX16,0))='Таблица для заполнения'!DX16,FALSE),TRUE)</f>
        <v>1</v>
      </c>
      <c r="KI16" s="36" t="b">
        <f>IF($B16&lt;&gt;"",IF(ISNUMBER('Таблица для заполнения'!DY16),ABS(ROUND('Таблица для заполнения'!DY16,0))='Таблица для заполнения'!DY16,FALSE),TRUE)</f>
        <v>1</v>
      </c>
      <c r="KJ16" s="36" t="b">
        <f>IF($B16&lt;&gt;"",IF(ISNUMBER('Таблица для заполнения'!DZ16),ABS(ROUND('Таблица для заполнения'!DZ16,0))='Таблица для заполнения'!DZ16,FALSE),TRUE)</f>
        <v>1</v>
      </c>
      <c r="KK16" s="36" t="b">
        <f>IF($B16&lt;&gt;"",IF(ISNUMBER('Таблица для заполнения'!EA16),ABS(ROUND('Таблица для заполнения'!EA16,0))='Таблица для заполнения'!EA16,FALSE),TRUE)</f>
        <v>1</v>
      </c>
      <c r="KL16" s="36" t="b">
        <f>IF($B16&lt;&gt;"",IF(ISNUMBER('Таблица для заполнения'!EB16),ABS(ROUND('Таблица для заполнения'!EB16,0))='Таблица для заполнения'!EB16,FALSE),TRUE)</f>
        <v>1</v>
      </c>
      <c r="KM16" s="36" t="b">
        <f>IF($B16&lt;&gt;"",IF(ISNUMBER('Таблица для заполнения'!EC16),ABS(ROUND('Таблица для заполнения'!EC16,0))='Таблица для заполнения'!EC16,FALSE),TRUE)</f>
        <v>1</v>
      </c>
      <c r="KN16" s="36" t="b">
        <f>IF($B16&lt;&gt;"",IF(ISNUMBER('Таблица для заполнения'!ED16),ABS(ROUND('Таблица для заполнения'!ED16,0))='Таблица для заполнения'!ED16,FALSE),TRUE)</f>
        <v>1</v>
      </c>
      <c r="KO16" s="36" t="b">
        <f>IF($B16&lt;&gt;"",IF(ISNUMBER('Таблица для заполнения'!EE16),ABS(ROUND('Таблица для заполнения'!EE16,0))='Таблица для заполнения'!EE16,FALSE),TRUE)</f>
        <v>1</v>
      </c>
      <c r="KP16" s="36" t="b">
        <f>IF($B16&lt;&gt;"",IF(ISNUMBER('Таблица для заполнения'!EF16),ABS(ROUND('Таблица для заполнения'!EF16,0))='Таблица для заполнения'!EF16,FALSE),TRUE)</f>
        <v>1</v>
      </c>
      <c r="KQ16" s="36" t="b">
        <f>IF($B16&lt;&gt;"",IF(ISNUMBER('Таблица для заполнения'!EG16),ABS(ROUND('Таблица для заполнения'!EG16,0))='Таблица для заполнения'!EG16,FALSE),TRUE)</f>
        <v>1</v>
      </c>
      <c r="KR16" s="36" t="b">
        <f>IF($B16&lt;&gt;"",IF(ISNUMBER('Таблица для заполнения'!EH16),ABS(ROUND('Таблица для заполнения'!EH16,0))='Таблица для заполнения'!EH16,FALSE),TRUE)</f>
        <v>1</v>
      </c>
      <c r="KS16" s="36" t="b">
        <f>IF($B16&lt;&gt;"",IF(ISNUMBER('Таблица для заполнения'!EI16),ABS(ROUND('Таблица для заполнения'!EI16,0))='Таблица для заполнения'!EI16,FALSE),TRUE)</f>
        <v>1</v>
      </c>
      <c r="KT16" s="36" t="b">
        <f>IF($B16&lt;&gt;"",IF(ISNUMBER('Таблица для заполнения'!EJ16),ABS(ROUND('Таблица для заполнения'!EJ16,0))='Таблица для заполнения'!EJ16,FALSE),TRUE)</f>
        <v>1</v>
      </c>
      <c r="KU16" s="36" t="b">
        <f>IF($B16&lt;&gt;"",IF(ISNUMBER('Таблица для заполнения'!EK16),ABS(ROUND('Таблица для заполнения'!EK16,0))='Таблица для заполнения'!EK16,FALSE),TRUE)</f>
        <v>1</v>
      </c>
      <c r="KV16" s="36" t="b">
        <f>IF($B16&lt;&gt;"",IF(ISNUMBER('Таблица для заполнения'!EL16),ABS(ROUND('Таблица для заполнения'!EL16,0))='Таблица для заполнения'!EL16,FALSE),TRUE)</f>
        <v>1</v>
      </c>
      <c r="KW16" s="36" t="b">
        <f>IF($B16&lt;&gt;"",IF(ISNUMBER('Таблица для заполнения'!EM16),ABS(ROUND('Таблица для заполнения'!EM16,0))='Таблица для заполнения'!EM16,FALSE),TRUE)</f>
        <v>1</v>
      </c>
      <c r="KX16" s="36" t="b">
        <f>IF($B16&lt;&gt;"",IF(ISNUMBER('Таблица для заполнения'!EN16),ABS(ROUND('Таблица для заполнения'!EN16,0))='Таблица для заполнения'!EN16,FALSE),TRUE)</f>
        <v>1</v>
      </c>
      <c r="KY16" s="36" t="b">
        <f>IF($B16&lt;&gt;"",IF(ISNUMBER('Таблица для заполнения'!EO16),ABS(ROUND('Таблица для заполнения'!EO16,0))='Таблица для заполнения'!EO16,FALSE),TRUE)</f>
        <v>1</v>
      </c>
      <c r="KZ16" s="36" t="b">
        <f>IF($B16&lt;&gt;"",IF(ISNUMBER('Таблица для заполнения'!EP16),ABS(ROUND('Таблица для заполнения'!EP16,0))='Таблица для заполнения'!EP16,FALSE),TRUE)</f>
        <v>1</v>
      </c>
      <c r="LA16" s="36" t="b">
        <f>IF($B16&lt;&gt;"",IF(ISNUMBER('Таблица для заполнения'!EQ16),ABS(ROUND('Таблица для заполнения'!EQ16,0))='Таблица для заполнения'!EQ16,FALSE),TRUE)</f>
        <v>1</v>
      </c>
      <c r="LB16" s="36" t="b">
        <f>IF($B16&lt;&gt;"",IF(ISNUMBER('Таблица для заполнения'!ER16),ABS(ROUND('Таблица для заполнения'!ER16,0))='Таблица для заполнения'!ER16,FALSE),TRUE)</f>
        <v>1</v>
      </c>
      <c r="LC16" s="36" t="b">
        <f>IF($B16&lt;&gt;"",IF(ISNUMBER('Таблица для заполнения'!ES16),ABS(ROUND('Таблица для заполнения'!ES16,0))='Таблица для заполнения'!ES16,FALSE),TRUE)</f>
        <v>1</v>
      </c>
      <c r="LD16" s="36" t="b">
        <f>IF($B16&lt;&gt;"",IF(ISNUMBER('Таблица для заполнения'!ET16),ABS(ROUND('Таблица для заполнения'!ET16,0))='Таблица для заполнения'!ET16,FALSE),TRUE)</f>
        <v>1</v>
      </c>
      <c r="LE16" s="36" t="b">
        <f>IF($B16&lt;&gt;"",IF(ISNUMBER('Таблица для заполнения'!EU16),ABS(ROUND('Таблица для заполнения'!EU16,0))='Таблица для заполнения'!EU16,FALSE),TRUE)</f>
        <v>1</v>
      </c>
      <c r="LF16" s="36" t="b">
        <f>IF($B16&lt;&gt;"",IF(ISNUMBER('Таблица для заполнения'!EV16),ABS(ROUND('Таблица для заполнения'!EV16,0))='Таблица для заполнения'!EV16,FALSE),TRUE)</f>
        <v>1</v>
      </c>
      <c r="LG16" s="36" t="b">
        <f>IF($B16&lt;&gt;"",IF(ISNUMBER('Таблица для заполнения'!EW16),ABS(ROUND('Таблица для заполнения'!EW16,0))='Таблица для заполнения'!EW16,FALSE),TRUE)</f>
        <v>1</v>
      </c>
      <c r="LH16" s="36" t="b">
        <f>IF($B16&lt;&gt;"",IF(ISNUMBER('Таблица для заполнения'!EX16),ABS(ROUND('Таблица для заполнения'!EX16,0))='Таблица для заполнения'!EX16,FALSE),TRUE)</f>
        <v>1</v>
      </c>
      <c r="LI16" s="36" t="b">
        <f>IF($B16&lt;&gt;"",IF(ISNUMBER('Таблица для заполнения'!EY16),ABS(ROUND('Таблица для заполнения'!EY16,0))='Таблица для заполнения'!EY16,FALSE),TRUE)</f>
        <v>1</v>
      </c>
      <c r="LJ16" s="36" t="b">
        <f>IF($B16&lt;&gt;"",IF(ISNUMBER('Таблица для заполнения'!EZ16),ABS(ROUND('Таблица для заполнения'!EZ16,0))='Таблица для заполнения'!EZ16,FALSE),TRUE)</f>
        <v>1</v>
      </c>
      <c r="LK16" s="36" t="b">
        <f>IF($B16&lt;&gt;"",IF(ISNUMBER('Таблица для заполнения'!FA16),ABS(ROUND('Таблица для заполнения'!FA16,0))='Таблица для заполнения'!FA16,FALSE),TRUE)</f>
        <v>1</v>
      </c>
      <c r="LL16" s="36" t="b">
        <f>IF($B16&lt;&gt;"",IF(ISNUMBER('Таблица для заполнения'!FB16),ABS(ROUND('Таблица для заполнения'!FB16,0))='Таблица для заполнения'!FB16,FALSE),TRUE)</f>
        <v>1</v>
      </c>
      <c r="LM16" s="36" t="b">
        <f>IF($B16&lt;&gt;"",IF(ISNUMBER('Таблица для заполнения'!FC16),ABS(ROUND('Таблица для заполнения'!FC16,0))='Таблица для заполнения'!FC16,FALSE),TRUE)</f>
        <v>1</v>
      </c>
      <c r="LN16" s="36" t="b">
        <f>IF($B16&lt;&gt;"",IF(ISNUMBER('Таблица для заполнения'!FD16),ABS(ROUND('Таблица для заполнения'!FD16,0))='Таблица для заполнения'!FD16,FALSE),TRUE)</f>
        <v>1</v>
      </c>
      <c r="LO16" s="36" t="b">
        <f>IF($B16&lt;&gt;"",IF(ISNUMBER('Таблица для заполнения'!FE16),ABS(ROUND('Таблица для заполнения'!FE16,0))='Таблица для заполнения'!FE16,FALSE),TRUE)</f>
        <v>1</v>
      </c>
      <c r="LP16" s="36" t="b">
        <f>IF($B16&lt;&gt;"",IF(ISNUMBER('Таблица для заполнения'!FF16),ABS(ROUND('Таблица для заполнения'!FF16,0))='Таблица для заполнения'!FF16,FALSE),TRUE)</f>
        <v>1</v>
      </c>
      <c r="LQ16" s="36" t="b">
        <f>IF($B16&lt;&gt;"",IF(ISNUMBER('Таблица для заполнения'!FG16),ABS(ROUND('Таблица для заполнения'!FG16,0))='Таблица для заполнения'!FG16,FALSE),TRUE)</f>
        <v>1</v>
      </c>
      <c r="LR16" s="36" t="b">
        <f>IF($B16&lt;&gt;"",IF(ISNUMBER('Таблица для заполнения'!FH16),ABS(ROUND('Таблица для заполнения'!FH16,0))='Таблица для заполнения'!FH16,FALSE),TRUE)</f>
        <v>1</v>
      </c>
      <c r="LS16" s="36" t="b">
        <f>IF($B16&lt;&gt;"",IF(ISNUMBER('Таблица для заполнения'!FI16),ABS(ROUND('Таблица для заполнения'!FI16,0))='Таблица для заполнения'!FI16,FALSE),TRUE)</f>
        <v>1</v>
      </c>
      <c r="LT16" s="36" t="b">
        <f>IF($B16&lt;&gt;"",IF(ISNUMBER('Таблица для заполнения'!FJ16),ABS(ROUND('Таблица для заполнения'!FJ16,0))='Таблица для заполнения'!FJ16,FALSE),TRUE)</f>
        <v>1</v>
      </c>
      <c r="LU16" s="36" t="b">
        <f>IF($B16&lt;&gt;"",IF(ISNUMBER('Таблица для заполнения'!FK16),ABS(ROUND('Таблица для заполнения'!FK16,0))='Таблица для заполнения'!FK16,FALSE),TRUE)</f>
        <v>1</v>
      </c>
      <c r="LV16" s="36" t="b">
        <f>IF($B16&lt;&gt;"",IF(ISNUMBER('Таблица для заполнения'!FL16),ABS(ROUND('Таблица для заполнения'!FL16,0))='Таблица для заполнения'!FL16,FALSE),TRUE)</f>
        <v>1</v>
      </c>
      <c r="LW16" s="36" t="b">
        <f>IF($B16&lt;&gt;"",IF(ISNUMBER('Таблица для заполнения'!FM16),ABS(ROUND('Таблица для заполнения'!FM16,0))='Таблица для заполнения'!FM16,FALSE),TRUE)</f>
        <v>1</v>
      </c>
      <c r="LX16" s="36" t="b">
        <f>IF($B16&lt;&gt;"",IF(ISNUMBER('Таблица для заполнения'!FN16),ABS(ROUND('Таблица для заполнения'!FN16,0))='Таблица для заполнения'!FN16,FALSE),TRUE)</f>
        <v>1</v>
      </c>
      <c r="LY16" s="36" t="b">
        <f>IF($B16&lt;&gt;"",IF(ISNUMBER('Таблица для заполнения'!FO16),ABS(ROUND('Таблица для заполнения'!FO16,0))='Таблица для заполнения'!FO16,FALSE),TRUE)</f>
        <v>1</v>
      </c>
      <c r="LZ16" s="36" t="b">
        <f>IF($B16&lt;&gt;"",IF(ISNUMBER('Таблица для заполнения'!FP16),ABS(ROUND('Таблица для заполнения'!FP16,0))='Таблица для заполнения'!FP16,FALSE),TRUE)</f>
        <v>1</v>
      </c>
      <c r="MA16" s="36" t="b">
        <f>IF($B16&lt;&gt;"",IF(ISNUMBER('Таблица для заполнения'!FQ16),ABS(ROUND('Таблица для заполнения'!FQ16,0))='Таблица для заполнения'!FQ16,FALSE),TRUE)</f>
        <v>1</v>
      </c>
      <c r="MB16" s="36" t="b">
        <f>IF($B16&lt;&gt;"",IF(ISNUMBER('Таблица для заполнения'!FR16),ABS(ROUND('Таблица для заполнения'!FR16,0))='Таблица для заполнения'!FR16,FALSE),TRUE)</f>
        <v>1</v>
      </c>
      <c r="MC16" s="36" t="b">
        <f>IF($B16&lt;&gt;"",IF(ISNUMBER('Таблица для заполнения'!FS16),ABS(ROUND('Таблица для заполнения'!FS16,0))='Таблица для заполнения'!FS16,FALSE),TRUE)</f>
        <v>1</v>
      </c>
      <c r="MD16" s="36" t="b">
        <f>IF($B16&lt;&gt;"",IF(ISNUMBER('Таблица для заполнения'!FT16),ABS(ROUND('Таблица для заполнения'!FT16,0))='Таблица для заполнения'!FT16,FALSE),TRUE)</f>
        <v>1</v>
      </c>
      <c r="ME16" s="36" t="b">
        <f>IF($B16&lt;&gt;"",IF(ISNUMBER('Таблица для заполнения'!FU16),ABS(ROUND('Таблица для заполнения'!FU16,0))='Таблица для заполнения'!FU16,FALSE),TRUE)</f>
        <v>1</v>
      </c>
      <c r="MF16" s="36" t="b">
        <f>IF($B16&lt;&gt;"",IF(ISNUMBER('Таблица для заполнения'!FV16),ABS(ROUND('Таблица для заполнения'!FV16,0))='Таблица для заполнения'!FV16,FALSE),TRUE)</f>
        <v>1</v>
      </c>
      <c r="MG16" s="36" t="b">
        <f>IF($B16&lt;&gt;"",IF(ISNUMBER('Таблица для заполнения'!FW16),ABS(ROUND('Таблица для заполнения'!FW16,0))='Таблица для заполнения'!FW16,FALSE),TRUE)</f>
        <v>1</v>
      </c>
      <c r="MH16" s="36" t="b">
        <f>IF($B16&lt;&gt;"",IF(ISNUMBER('Таблица для заполнения'!FX16),ABS(ROUND('Таблица для заполнения'!FX16,0))='Таблица для заполнения'!FX16,FALSE),TRUE)</f>
        <v>1</v>
      </c>
      <c r="MI16" s="36" t="b">
        <f>IF($B16&lt;&gt;"",IF(ISNUMBER('Таблица для заполнения'!FY16),ABS(ROUND('Таблица для заполнения'!FY16,0))='Таблица для заполнения'!FY16,FALSE),TRUE)</f>
        <v>1</v>
      </c>
      <c r="MJ16" s="36" t="b">
        <f>IF($B16&lt;&gt;"",IF(ISNUMBER('Таблица для заполнения'!FZ16),ABS(ROUND('Таблица для заполнения'!FZ16,0))='Таблица для заполнения'!FZ16,FALSE),TRUE)</f>
        <v>1</v>
      </c>
      <c r="MK16" s="36" t="b">
        <f>IF($B16&lt;&gt;"",IF(ISNUMBER('Таблица для заполнения'!GA16),ABS(ROUND('Таблица для заполнения'!GA16,0))='Таблица для заполнения'!GA16,FALSE),TRUE)</f>
        <v>1</v>
      </c>
      <c r="ML16" s="36" t="b">
        <f>IF($B16&lt;&gt;"",IF(ISNUMBER('Таблица для заполнения'!GB16),ABS(ROUND('Таблица для заполнения'!GB16,0))='Таблица для заполнения'!GB16,FALSE),TRUE)</f>
        <v>1</v>
      </c>
      <c r="MM16" s="36" t="b">
        <f>IF($B16&lt;&gt;"",IF(ISNUMBER('Таблица для заполнения'!GC16),ABS(ROUND('Таблица для заполнения'!GC16,0))='Таблица для заполнения'!GC16,FALSE),TRUE)</f>
        <v>1</v>
      </c>
      <c r="MN16" s="36" t="b">
        <f>IF($B16&lt;&gt;"",IF(ISNUMBER('Таблица для заполнения'!GD16),ABS(ROUND('Таблица для заполнения'!GD16,0))='Таблица для заполнения'!GD16,FALSE),TRUE)</f>
        <v>1</v>
      </c>
      <c r="MO16" s="36" t="b">
        <f>IF($B16&lt;&gt;"",IF(ISNUMBER('Таблица для заполнения'!GE16),ABS(ROUND('Таблица для заполнения'!GE16,0))='Таблица для заполнения'!GE16,FALSE),TRUE)</f>
        <v>1</v>
      </c>
      <c r="MP16" s="36" t="b">
        <f>IF($B16&lt;&gt;"",IF(ISNUMBER('Таблица для заполнения'!GF16),ABS(ROUND('Таблица для заполнения'!GF16,1))='Таблица для заполнения'!GF16,FALSE),TRUE)</f>
        <v>1</v>
      </c>
      <c r="MQ16" s="36" t="b">
        <f>IF($B16&lt;&gt;"",IF(ISNUMBER('Таблица для заполнения'!GG16),ABS(ROUND('Таблица для заполнения'!GG16,1))='Таблица для заполнения'!GG16,FALSE),TRUE)</f>
        <v>1</v>
      </c>
      <c r="MR16" s="36" t="b">
        <f>IF($B16&lt;&gt;"",IF(ISNUMBER('Таблица для заполнения'!GH16),ABS(ROUND('Таблица для заполнения'!GH16,1))='Таблица для заполнения'!GH16,FALSE),TRUE)</f>
        <v>1</v>
      </c>
      <c r="MS16" s="36" t="b">
        <f>IF($B16&lt;&gt;"",IF(ISNUMBER('Таблица для заполнения'!GI16),ABS(ROUND('Таблица для заполнения'!GI16,1))='Таблица для заполнения'!GI16,FALSE),TRUE)</f>
        <v>1</v>
      </c>
      <c r="MT16" s="36" t="b">
        <f>IF($B16&lt;&gt;"",IF(ISNUMBER('Таблица для заполнения'!GJ16),ABS(ROUND('Таблица для заполнения'!GJ16,1))='Таблица для заполнения'!GJ16,FALSE),TRUE)</f>
        <v>1</v>
      </c>
      <c r="MU16" s="36" t="b">
        <f>IF($B16&lt;&gt;"",IF(ISNUMBER('Таблица для заполнения'!GK16),ABS(ROUND('Таблица для заполнения'!GK16,1))='Таблица для заполнения'!GK16,FALSE),TRUE)</f>
        <v>1</v>
      </c>
      <c r="MV16" s="36" t="b">
        <f>IF($B16&lt;&gt;"",IF(ISNUMBER('Таблица для заполнения'!GL16),ABS(ROUND('Таблица для заполнения'!GL16,1))='Таблица для заполнения'!GL16,FALSE),TRUE)</f>
        <v>1</v>
      </c>
      <c r="MW16" s="36" t="b">
        <f>IF($B16&lt;&gt;"",IF(ISNUMBER('Таблица для заполнения'!GM16),ABS(ROUND('Таблица для заполнения'!GM16,1))='Таблица для заполнения'!GM16,FALSE),TRUE)</f>
        <v>1</v>
      </c>
      <c r="MX16" s="36" t="b">
        <f>IF($B16&lt;&gt;"",IF(ISNUMBER('Таблица для заполнения'!GN16),ABS(ROUND('Таблица для заполнения'!GN16,1))='Таблица для заполнения'!GN16,FALSE),TRUE)</f>
        <v>1</v>
      </c>
      <c r="MY16" s="36" t="b">
        <f>IF($B16&lt;&gt;"",IF(ISNUMBER('Таблица для заполнения'!GO16),ABS(ROUND('Таблица для заполнения'!GO16,1))='Таблица для заполнения'!GO16,FALSE),TRUE)</f>
        <v>1</v>
      </c>
      <c r="MZ16" s="36" t="b">
        <f>IF($B16&lt;&gt;"",IF(ISNUMBER('Таблица для заполнения'!GP16),ABS(ROUND('Таблица для заполнения'!GP16,1))='Таблица для заполнения'!GP16,FALSE),TRUE)</f>
        <v>1</v>
      </c>
      <c r="NA16" s="36" t="b">
        <f>IF($B16&lt;&gt;"",IF(ISNUMBER('Таблица для заполнения'!GQ16),ABS(ROUND('Таблица для заполнения'!GQ16,1))='Таблица для заполнения'!GQ16,FALSE),TRUE)</f>
        <v>1</v>
      </c>
      <c r="NB16" s="36" t="b">
        <f>IF($B16&lt;&gt;"",IF(ISNUMBER('Таблица для заполнения'!GR16),ABS(ROUND('Таблица для заполнения'!GR16,1))='Таблица для заполнения'!GR16,FALSE),TRUE)</f>
        <v>1</v>
      </c>
      <c r="NC16" s="36" t="b">
        <f>IF($B16&lt;&gt;"",IF(ISNUMBER('Таблица для заполнения'!GS16),ABS(ROUND('Таблица для заполнения'!GS16,1))='Таблица для заполнения'!GS16,FALSE),TRUE)</f>
        <v>1</v>
      </c>
      <c r="ND16" s="36" t="b">
        <f>IF($B16&lt;&gt;"",IF(ISNUMBER('Таблица для заполнения'!GT16),ABS(ROUND('Таблица для заполнения'!GT16,1))='Таблица для заполнения'!GT16,FALSE),TRUE)</f>
        <v>1</v>
      </c>
      <c r="NE16" s="36" t="b">
        <f>IF($B16&lt;&gt;"",IF(ISNUMBER('Таблица для заполнения'!GU16),ABS(ROUND('Таблица для заполнения'!GU16,1))='Таблица для заполнения'!GU16,FALSE),TRUE)</f>
        <v>1</v>
      </c>
      <c r="NF16" s="36" t="b">
        <f>IF($B16&lt;&gt;"",IF(ISNUMBER('Таблица для заполнения'!GV16),ABS(ROUND('Таблица для заполнения'!GV16,1))='Таблица для заполнения'!GV16,FALSE),TRUE)</f>
        <v>1</v>
      </c>
      <c r="NG16" s="36" t="b">
        <f>IF($B16&lt;&gt;"",IF(ISNUMBER('Таблица для заполнения'!GW16),ABS(ROUND('Таблица для заполнения'!GW16,1))='Таблица для заполнения'!GW16,FALSE),TRUE)</f>
        <v>1</v>
      </c>
      <c r="NH16" s="36" t="b">
        <f>IF($B16&lt;&gt;"",IF(ISNUMBER('Таблица для заполнения'!GX16),ABS(ROUND('Таблица для заполнения'!GX16,1))='Таблица для заполнения'!GX16,FALSE),TRUE)</f>
        <v>1</v>
      </c>
      <c r="NI16" s="38" t="b">
        <f>IF($B16&lt;&gt;"",IF(ISNUMBER('Таблица для заполнения'!GY16),ABS(ROUND('Таблица для заполнения'!GY16,1))='Таблица для заполнения'!GY16,FALSE),TRUE)</f>
        <v>1</v>
      </c>
    </row>
    <row r="17" spans="1:373" ht="44.25" customHeight="1" thickBot="1" x14ac:dyDescent="0.3">
      <c r="A17" s="116">
        <v>10</v>
      </c>
      <c r="B17" s="17" t="str">
        <f>IF('Таблица для заполнения'!B17=0,"",'Таблица для заполнения'!B17)</f>
        <v/>
      </c>
      <c r="C17" s="35" t="b">
        <f t="shared" si="0"/>
        <v>1</v>
      </c>
      <c r="D17" s="35" t="b">
        <f>'Таблица для заполнения'!F17&lt;='Таблица для заполнения'!E17</f>
        <v>1</v>
      </c>
      <c r="E17" s="119" t="b">
        <f>'Таблица для заполнения'!G17&lt;='Таблица для заполнения'!E17</f>
        <v>1</v>
      </c>
      <c r="F17" s="36" t="b">
        <f>'Таблица для заполнения'!H17&lt;='Таблица для заполнения'!E17</f>
        <v>1</v>
      </c>
      <c r="G17" s="36" t="b">
        <f>'Таблица для заполнения'!I17&lt;='Таблица для заполнения'!E17</f>
        <v>1</v>
      </c>
      <c r="H17" s="36" t="b">
        <f>'Таблица для заполнения'!E17&gt;='Таблица для заполнения'!J17+'Таблица для заполнения'!K17</f>
        <v>1</v>
      </c>
      <c r="I17" s="36" t="b">
        <f>'Таблица для заполнения'!E17='Таблица для заполнения'!L17+'Таблица для заполнения'!M17+'Таблица для заполнения'!N17</f>
        <v>1</v>
      </c>
      <c r="J17" s="36" t="b">
        <f>'Таблица для заполнения'!M17&lt;='Таблица для заполнения'!R17</f>
        <v>1</v>
      </c>
      <c r="K17" s="36" t="b">
        <f>'Таблица для заполнения'!O17&gt;='Таблица для заполнения'!E17</f>
        <v>1</v>
      </c>
      <c r="L17" s="36" t="b">
        <f>'Таблица для заполнения'!O17&gt;='Таблица для заполнения'!P17+'Таблица для заполнения'!Q17</f>
        <v>1</v>
      </c>
      <c r="M17" s="36" t="b">
        <f>'Таблица для заполнения'!R17&lt;='Таблица для заполнения'!O17</f>
        <v>1</v>
      </c>
      <c r="N17" s="36" t="b">
        <f>'Таблица для заполнения'!O17&gt;='Таблица для заполнения'!S17+'Таблица для заполнения'!U17</f>
        <v>1</v>
      </c>
      <c r="O17" s="36" t="b">
        <f>OR(AND('Таблица для заполнения'!S17&gt;0,'Таблица для заполнения'!T17&gt;0),AND('Таблица для заполнения'!S17=0,'Таблица для заполнения'!T17=0))</f>
        <v>1</v>
      </c>
      <c r="P17" s="36" t="b">
        <f>OR(AND('Таблица для заполнения'!U17&gt;0,'Таблица для заполнения'!V17&gt;0),AND('Таблица для заполнения'!U17=0,'Таблица для заполнения'!V17=0))</f>
        <v>1</v>
      </c>
      <c r="Q17" s="36" t="b">
        <f>'Таблица для заполнения'!W17&lt;='Таблица для заполнения'!U17</f>
        <v>1</v>
      </c>
      <c r="R17" s="36" t="b">
        <f>'Таблица для заполнения'!V17&gt;='Таблица для заполнения'!X17+'Таблица для заполнения'!Y17</f>
        <v>1</v>
      </c>
      <c r="S17" s="36" t="b">
        <f>'Таблица для заполнения'!AB17&lt;='Таблица для заполнения'!AA17</f>
        <v>1</v>
      </c>
      <c r="T17" s="36" t="b">
        <f>'Таблица для заполнения'!AD17&lt;='Таблица для заполнения'!AC17</f>
        <v>1</v>
      </c>
      <c r="U17" s="36" t="b">
        <f>OR('Таблица для заполнения'!AA17=0,'Таблица для заполнения'!AA17=1)</f>
        <v>1</v>
      </c>
      <c r="V17" s="36" t="b">
        <f>OR('Таблица для заполнения'!AB17=0,'Таблица для заполнения'!AB17=1)</f>
        <v>1</v>
      </c>
      <c r="W17" s="36" t="b">
        <f>OR('Таблица для заполнения'!AC17=0,'Таблица для заполнения'!AC17=1)</f>
        <v>1</v>
      </c>
      <c r="X17" s="36" t="b">
        <f>OR('Таблица для заполнения'!AD17=0,'Таблица для заполнения'!AD17=1)</f>
        <v>1</v>
      </c>
      <c r="Y17" s="36" t="b">
        <f>'Таблица для заполнения'!AG17&lt;='Таблица для заполнения'!AF17</f>
        <v>1</v>
      </c>
      <c r="Z17" s="36" t="b">
        <f>'Таблица для заполнения'!AI17&lt;='Таблица для заполнения'!AH17</f>
        <v>1</v>
      </c>
      <c r="AA17" s="36" t="b">
        <f>'Таблица для заполнения'!AJ17='Таблица для заполнения'!AM17+'Таблица для заполнения'!AO17</f>
        <v>1</v>
      </c>
      <c r="AB17" s="36" t="b">
        <f>'Таблица для заполнения'!AJ17&gt;='Таблица для заполнения'!AK17+'Таблица для заполнения'!AL17</f>
        <v>1</v>
      </c>
      <c r="AC17" s="36" t="b">
        <f>'Таблица для заполнения'!AN17&lt;='Таблица для заполнения'!AJ17</f>
        <v>1</v>
      </c>
      <c r="AD17" s="36" t="b">
        <f>OR(AND('Таблица для заполнения'!AO17='Таблица для заполнения'!AJ17,AND('Таблица для заполнения'!AK17='Таблица для заполнения'!AP17,'Таблица для заполнения'!AL17='Таблица для заполнения'!AQ17)),'Таблица для заполнения'!AO17&lt;'Таблица для заполнения'!AJ17)</f>
        <v>1</v>
      </c>
      <c r="AE17" s="36" t="b">
        <f>OR(AND('Таблица для заполнения'!AJ17='Таблица для заполнения'!AO17,'Таблица для заполнения'!CM17='Таблица для заполнения'!CR17),AND('Таблица для заполнения'!AJ17&gt;'Таблица для заполнения'!AO17,'Таблица для заполнения'!CM17&gt;'Таблица для заполнения'!CR17))</f>
        <v>1</v>
      </c>
      <c r="AF17" s="36" t="b">
        <f>OR(AND('Таблица для заполнения'!AO17='Таблица для заполнения'!AR17,'Таблица для заполнения'!CR17='Таблица для заполнения'!CU17),AND('Таблица для заполнения'!AO17&gt;'Таблица для заполнения'!AR17,'Таблица для заполнения'!CR17&gt;'Таблица для заполнения'!CU17))</f>
        <v>1</v>
      </c>
      <c r="AG17" s="36" t="b">
        <f>'Таблица для заполнения'!AP17&lt;='Таблица для заполнения'!AK17</f>
        <v>1</v>
      </c>
      <c r="AH17" s="36" t="b">
        <f>'Таблица для заполнения'!AO17&gt;='Таблица для заполнения'!AP17+'Таблица для заполнения'!AQ17</f>
        <v>1</v>
      </c>
      <c r="AI17" s="36" t="b">
        <f>'Таблица для заполнения'!AM17&gt;=('Таблица для заполнения'!AK17+'Таблица для заполнения'!AL17)-('Таблица для заполнения'!AP17+'Таблица для заполнения'!AQ17)</f>
        <v>1</v>
      </c>
      <c r="AJ17" s="36" t="b">
        <f>'Таблица для заполнения'!AQ17&lt;='Таблица для заполнения'!AL17</f>
        <v>1</v>
      </c>
      <c r="AK17" s="36" t="b">
        <f>'Таблица для заполнения'!AO17&gt;='Таблица для заполнения'!AR17+'Таблица для заполнения'!AV17+'Таблица для заполнения'!AW17</f>
        <v>1</v>
      </c>
      <c r="AL17" s="36" t="b">
        <f>OR(AND('Таблица для заполнения'!AR17='Таблица для заполнения'!AO17,AND('Таблица для заполнения'!AP17='Таблица для заполнения'!AS17,'Таблица для заполнения'!AQ17='Таблица для заполнения'!AT17)),'Таблица для заполнения'!AR17&lt;'Таблица для заполнения'!AO17)</f>
        <v>1</v>
      </c>
      <c r="AM17" s="36" t="b">
        <f>'Таблица для заполнения'!AS17&lt;='Таблица для заполнения'!AP17</f>
        <v>1</v>
      </c>
      <c r="AN17" s="36" t="b">
        <f>'Таблица для заполнения'!AR17&gt;='Таблица для заполнения'!AS17+'Таблица для заполнения'!AT17</f>
        <v>1</v>
      </c>
      <c r="AO17" s="36" t="b">
        <f>('Таблица для заполнения'!AO17-'Таблица для заполнения'!AR17)&gt;=('Таблица для заполнения'!AP17+'Таблица для заполнения'!AQ17)-('Таблица для заполнения'!AS17+'Таблица для заполнения'!AT17)</f>
        <v>1</v>
      </c>
      <c r="AP17" s="36" t="b">
        <f>'Таблица для заполнения'!AT17&lt;='Таблица для заполнения'!AQ17</f>
        <v>1</v>
      </c>
      <c r="AQ17" s="36" t="b">
        <f>'Таблица для заполнения'!AU17&lt;='Таблица для заполнения'!AR17</f>
        <v>1</v>
      </c>
      <c r="AR17" s="36" t="b">
        <f>'Таблица для заполнения'!AR17='Таблица для заполнения'!AX17+'Таблица для заполнения'!BF17+'Таблица для заполнения'!BK17+'Таблица для заполнения'!BV17+'Таблица для заполнения'!CA17+'Таблица для заполнения'!CB17+'Таблица для заполнения'!CC17+'Таблица для заполнения'!CD17+'Таблица для заполнения'!CE17+'Таблица для заполнения'!CF17</f>
        <v>1</v>
      </c>
      <c r="AS17" s="36" t="b">
        <f>'Таблица для заполнения'!AX17&gt;='Таблица для заполнения'!AY17+'Таблица для заполнения'!BB17+'Таблица для заполнения'!BE17</f>
        <v>1</v>
      </c>
      <c r="AT17" s="36" t="b">
        <f>'Таблица для заполнения'!AY17='Таблица для заполнения'!AZ17+'Таблица для заполнения'!BA17</f>
        <v>1</v>
      </c>
      <c r="AU17" s="36" t="b">
        <f>'Таблица для заполнения'!BB17='Таблица для заполнения'!BC17+'Таблица для заполнения'!BD17</f>
        <v>1</v>
      </c>
      <c r="AV17" s="36" t="b">
        <f>'Таблица для заполнения'!BF17&gt;='Таблица для заполнения'!BG17+'Таблица для заполнения'!BH17+'Таблица для заполнения'!BI17+'Таблица для заполнения'!BJ17</f>
        <v>1</v>
      </c>
      <c r="AW17" s="36" t="b">
        <f>'Таблица для заполнения'!BK17&gt;='Таблица для заполнения'!BL17+'Таблица для заполнения'!BQ17</f>
        <v>1</v>
      </c>
      <c r="AX17" s="36" t="b">
        <f>'Таблица для заполнения'!BL17&gt;='Таблица для заполнения'!BM17+'Таблица для заполнения'!BN17+'Таблица для заполнения'!BO17+'Таблица для заполнения'!BP17</f>
        <v>1</v>
      </c>
      <c r="AY17" s="36" t="b">
        <f>'Таблица для заполнения'!BQ17&gt;='Таблица для заполнения'!BR17+'Таблица для заполнения'!BS17+'Таблица для заполнения'!BT17+'Таблица для заполнения'!BU17</f>
        <v>1</v>
      </c>
      <c r="AZ17" s="36" t="b">
        <f>'Таблица для заполнения'!BV17&gt;='Таблица для заполнения'!BW17+'Таблица для заполнения'!BX17+'Таблица для заполнения'!BY17+'Таблица для заполнения'!BZ17</f>
        <v>1</v>
      </c>
      <c r="BA17" s="36" t="b">
        <f>'Таблица для заполнения'!CG17+'Таблица для заполнения'!CH17&lt;='Таблица для заполнения'!AO17</f>
        <v>1</v>
      </c>
      <c r="BB17" s="36" t="b">
        <f>'Таблица для заполнения'!CI17&lt;='Таблица для заполнения'!AO17</f>
        <v>1</v>
      </c>
      <c r="BC17" s="36" t="b">
        <f>'Таблица для заполнения'!CJ17&lt;='Таблица для заполнения'!AO17</f>
        <v>1</v>
      </c>
      <c r="BD17" s="36" t="b">
        <f>'Таблица для заполнения'!CK17&lt;='Таблица для заполнения'!AO17</f>
        <v>1</v>
      </c>
      <c r="BE17" s="36" t="b">
        <f>'Таблица для заполнения'!CL17&lt;='Таблица для заполнения'!AO17</f>
        <v>1</v>
      </c>
      <c r="BF17" s="36" t="b">
        <f>'Таблица для заполнения'!CM17='Таблица для заполнения'!CP17+'Таблица для заполнения'!CR17</f>
        <v>1</v>
      </c>
      <c r="BG17" s="36" t="b">
        <f>'Таблица для заполнения'!CM17&gt;='Таблица для заполнения'!CN17+'Таблица для заполнения'!CO17</f>
        <v>1</v>
      </c>
      <c r="BH17" s="36" t="b">
        <f>'Таблица для заполнения'!CQ17&lt;='Таблица для заполнения'!CM17</f>
        <v>1</v>
      </c>
      <c r="BI17" s="36" t="b">
        <f>OR(AND('Таблица для заполнения'!CR17='Таблица для заполнения'!CM17,AND('Таблица для заполнения'!CN17='Таблица для заполнения'!CS17,'Таблица для заполнения'!CO17='Таблица для заполнения'!CT17)),'Таблица для заполнения'!CR17&lt;'Таблица для заполнения'!CM17)</f>
        <v>1</v>
      </c>
      <c r="BJ17" s="36" t="b">
        <f>'Таблица для заполнения'!CS17&lt;='Таблица для заполнения'!CN17</f>
        <v>1</v>
      </c>
      <c r="BK17" s="36" t="b">
        <f>'Таблица для заполнения'!CR17&gt;='Таблица для заполнения'!CS17+'Таблица для заполнения'!CT17</f>
        <v>1</v>
      </c>
      <c r="BL17" s="36" t="b">
        <f>'Таблица для заполнения'!CP17&gt;=('Таблица для заполнения'!CN17+'Таблица для заполнения'!CO17)-('Таблица для заполнения'!CS17+'Таблица для заполнения'!CT17)</f>
        <v>1</v>
      </c>
      <c r="BM17" s="36" t="b">
        <f>'Таблица для заполнения'!CT17&lt;='Таблица для заполнения'!CO17</f>
        <v>1</v>
      </c>
      <c r="BN17" s="36" t="b">
        <f>'Таблица для заполнения'!CR17&gt;='Таблица для заполнения'!CU17+'Таблица для заполнения'!CY17+'Таблица для заполнения'!CZ17</f>
        <v>1</v>
      </c>
      <c r="BO17" s="36" t="b">
        <f>OR(AND('Таблица для заполнения'!CU17='Таблица для заполнения'!CR17,AND('Таблица для заполнения'!CS17='Таблица для заполнения'!CV17,'Таблица для заполнения'!CT17='Таблица для заполнения'!CW17)),'Таблица для заполнения'!CU17&lt;'Таблица для заполнения'!CR17)</f>
        <v>1</v>
      </c>
      <c r="BP17" s="36" t="b">
        <f>'Таблица для заполнения'!CV17&lt;='Таблица для заполнения'!CS17</f>
        <v>1</v>
      </c>
      <c r="BQ17" s="36" t="b">
        <f>'Таблица для заполнения'!CU17&gt;='Таблица для заполнения'!CV17+'Таблица для заполнения'!CW17</f>
        <v>1</v>
      </c>
      <c r="BR17" s="36" t="b">
        <f>'Таблица для заполнения'!CR17-'Таблица для заполнения'!CU17&gt;=('Таблица для заполнения'!CS17+'Таблица для заполнения'!CT17)-('Таблица для заполнения'!CV17+'Таблица для заполнения'!CW17)</f>
        <v>1</v>
      </c>
      <c r="BS17" s="36" t="b">
        <f>'Таблица для заполнения'!CW17&lt;='Таблица для заполнения'!CT17</f>
        <v>1</v>
      </c>
      <c r="BT17" s="36" t="b">
        <f>'Таблица для заполнения'!CX17&lt;='Таблица для заполнения'!CU17</f>
        <v>1</v>
      </c>
      <c r="BU17" s="36" t="b">
        <f>'Таблица для заполнения'!CU17='Таблица для заполнения'!DA17+'Таблица для заполнения'!DI17+'Таблица для заполнения'!DN17+'Таблица для заполнения'!DY17+'Таблица для заполнения'!ED17+'Таблица для заполнения'!EE17+'Таблица для заполнения'!EF17+'Таблица для заполнения'!EG17+'Таблица для заполнения'!EH17+'Таблица для заполнения'!EI17</f>
        <v>1</v>
      </c>
      <c r="BV17" s="36" t="b">
        <f>'Таблица для заполнения'!DA17&gt;='Таблица для заполнения'!DB17+'Таблица для заполнения'!DE17+'Таблица для заполнения'!DH17</f>
        <v>1</v>
      </c>
      <c r="BW17" s="36" t="b">
        <f>'Таблица для заполнения'!DB17='Таблица для заполнения'!DC17+'Таблица для заполнения'!DD17</f>
        <v>1</v>
      </c>
      <c r="BX17" s="36" t="b">
        <f>'Таблица для заполнения'!DE17='Таблица для заполнения'!DF17+'Таблица для заполнения'!DG17</f>
        <v>1</v>
      </c>
      <c r="BY17" s="36" t="b">
        <f>'Таблица для заполнения'!DI17&gt;='Таблица для заполнения'!DJ17+'Таблица для заполнения'!DK17+'Таблица для заполнения'!DL17+'Таблица для заполнения'!DM17</f>
        <v>1</v>
      </c>
      <c r="BZ17" s="36" t="b">
        <f>'Таблица для заполнения'!DN17&gt;='Таблица для заполнения'!DO17+'Таблица для заполнения'!DT17</f>
        <v>1</v>
      </c>
      <c r="CA17" s="36" t="b">
        <f>'Таблица для заполнения'!DO17&gt;='Таблица для заполнения'!DP17+'Таблица для заполнения'!DQ17+'Таблица для заполнения'!DR17+'Таблица для заполнения'!DS17</f>
        <v>1</v>
      </c>
      <c r="CB17" s="36" t="b">
        <f>'Таблица для заполнения'!DT17&gt;='Таблица для заполнения'!DU17+'Таблица для заполнения'!DV17+'Таблица для заполнения'!DW17+'Таблица для заполнения'!DX17</f>
        <v>1</v>
      </c>
      <c r="CC17" s="36" t="b">
        <f>'Таблица для заполнения'!DY17&gt;='Таблица для заполнения'!DZ17+'Таблица для заполнения'!EA17+'Таблица для заполнения'!EB17+'Таблица для заполнения'!EC17</f>
        <v>1</v>
      </c>
      <c r="CD17" s="36" t="b">
        <f>'Таблица для заполнения'!EJ17+'Таблица для заполнения'!EK17&lt;='Таблица для заполнения'!CR17</f>
        <v>1</v>
      </c>
      <c r="CE17" s="36" t="b">
        <f>'Таблица для заполнения'!EL17&lt;='Таблица для заполнения'!CR17</f>
        <v>1</v>
      </c>
      <c r="CF17" s="36" t="b">
        <f>'Таблица для заполнения'!EM17&lt;='Таблица для заполнения'!CR17</f>
        <v>1</v>
      </c>
      <c r="CG17" s="36" t="b">
        <f>'Таблица для заполнения'!EN17&lt;='Таблица для заполнения'!CR17</f>
        <v>1</v>
      </c>
      <c r="CH17" s="36" t="b">
        <f>'Таблица для заполнения'!EO17&lt;='Таблица для заполнения'!CR17</f>
        <v>1</v>
      </c>
      <c r="CI17" s="36" t="b">
        <f>OR(AND('Таблица для заполнения'!AJ17='Таблица для заполнения'!AK17+'Таблица для заполнения'!AL17,'Таблица для заполнения'!CM17='Таблица для заполнения'!CN17+'Таблица для заполнения'!CO17),AND('Таблица для заполнения'!AJ17&gt;'Таблица для заполнения'!AK17+'Таблица для заполнения'!AL17,'Таблица для заполнения'!CM17&gt;'Таблица для заполнения'!CN17+'Таблица для заполнения'!CO17))</f>
        <v>1</v>
      </c>
      <c r="CJ17" s="36" t="b">
        <f>OR(AND('Таблица для заполнения'!AO17='Таблица для заполнения'!AP17+'Таблица для заполнения'!AQ17,'Таблица для заполнения'!CR17='Таблица для заполнения'!CS17+'Таблица для заполнения'!CT17),AND('Таблица для заполнения'!AO17&gt;'Таблица для заполнения'!AP17+'Таблица для заполнения'!AQ17,'Таблица для заполнения'!CR17&gt;'Таблица для заполнения'!CS17+'Таблица для заполнения'!CT17))</f>
        <v>1</v>
      </c>
      <c r="CK17" s="36" t="b">
        <f>OR(AND('Таблица для заполнения'!AR17='Таблица для заполнения'!AS17+'Таблица для заполнения'!AT17,'Таблица для заполнения'!CU17='Таблица для заполнения'!CV17+'Таблица для заполнения'!CW17),AND('Таблица для заполнения'!AR17&gt;'Таблица для заполнения'!AS17+'Таблица для заполнения'!AT17,'Таблица для заполнения'!CU17&gt;'Таблица для заполнения'!CV17+'Таблица для заполнения'!CW17))</f>
        <v>1</v>
      </c>
      <c r="CL17" s="36" t="b">
        <f>OR(AND('Таблица для заполнения'!AO17='Таблица для заполнения'!AR17+'Таблица для заполнения'!AV17+'Таблица для заполнения'!AW17,'Таблица для заполнения'!CR17='Таблица для заполнения'!CU17+'Таблица для заполнения'!CY17+'Таблица для заполнения'!CZ17),AND('Таблица для заполнения'!AO17&gt;'Таблица для заполнения'!AR17+'Таблица для заполнения'!AV17+'Таблица для заполнения'!AW17,'Таблица для заполнения'!CR17&gt;'Таблица для заполнения'!CU17+'Таблица для заполнения'!CY17+'Таблица для заполнения'!CZ17))</f>
        <v>1</v>
      </c>
      <c r="CM17" s="36" t="b">
        <f>OR(AND('Таблица для заполнения'!AX17='Таблица для заполнения'!AY17+'Таблица для заполнения'!BB17+'Таблица для заполнения'!BE17,'Таблица для заполнения'!DA17='Таблица для заполнения'!DB17+'Таблица для заполнения'!DE17+'Таблица для заполнения'!DH17),AND('Таблица для заполнения'!AX17&gt;'Таблица для заполнения'!AY17+'Таблица для заполнения'!BB17+'Таблица для заполнения'!BE17,'Таблица для заполнения'!DA17&gt;'Таблица для заполнения'!DB17+'Таблица для заполнения'!DE17+'Таблица для заполнения'!DH17))</f>
        <v>1</v>
      </c>
      <c r="CN17" s="36" t="b">
        <f>OR(AND('Таблица для заполнения'!BF17='Таблица для заполнения'!BG17+'Таблица для заполнения'!BH17+'Таблица для заполнения'!BI17+'Таблица для заполнения'!BJ17,'Таблица для заполнения'!DI17='Таблица для заполнения'!DJ17+'Таблица для заполнения'!DK17+'Таблица для заполнения'!DL17+'Таблица для заполнения'!DM17),AND('Таблица для заполнения'!BF17&gt;'Таблица для заполнения'!BG17+'Таблица для заполнения'!BH17+'Таблица для заполнения'!BI17+'Таблица для заполнения'!BJ17,'Таблица для заполнения'!DI17&gt;'Таблица для заполнения'!DJ17+'Таблица для заполнения'!DK17+'Таблица для заполнения'!DL17+'Таблица для заполнения'!DM17))</f>
        <v>1</v>
      </c>
      <c r="CO17" s="36" t="b">
        <f>OR(AND('Таблица для заполнения'!BK17='Таблица для заполнения'!BL17+'Таблица для заполнения'!BQ17,'Таблица для заполнения'!DN17='Таблица для заполнения'!DO17+'Таблица для заполнения'!DT17),AND('Таблица для заполнения'!BK17&gt;'Таблица для заполнения'!BL17+'Таблица для заполнения'!BQ17,'Таблица для заполнения'!DN17&gt;'Таблица для заполнения'!DO17+'Таблица для заполнения'!DT17))</f>
        <v>1</v>
      </c>
      <c r="CP17" s="36" t="b">
        <f>AND(IF('Таблица для заполнения'!AJ17=0,'Таблица для заполнения'!CM17=0,'Таблица для заполнения'!CM17&gt;='Таблица для заполнения'!AJ17),IF('Таблица для заполнения'!AK17=0,'Таблица для заполнения'!CN17=0,'Таблица для заполнения'!CN17&gt;='Таблица для заполнения'!AK17),IF('Таблица для заполнения'!AL17=0,'Таблица для заполнения'!CO17=0,'Таблица для заполнения'!CO17&gt;='Таблица для заполнения'!AL17),IF('Таблица для заполнения'!AM17=0,'Таблица для заполнения'!CP17=0,'Таблица для заполнения'!CP17&gt;='Таблица для заполнения'!AM17),IF('Таблица для заполнения'!AN17=0,'Таблица для заполнения'!CQ17=0,'Таблица для заполнения'!CQ17&gt;='Таблица для заполнения'!AN17),IF('Таблица для заполнения'!AO17=0,'Таблица для заполнения'!CR17=0,'Таблица для заполнения'!CR17&gt;='Таблица для заполнения'!AO17),IF('Таблица для заполнения'!AP17=0,'Таблица для заполнения'!CS17=0,'Таблица для заполнения'!CS17&gt;='Таблица для заполнения'!AP17),IF('Таблица для заполнения'!AQ17=0,'Таблица для заполнения'!CT17=0,'Таблица для заполнения'!CT17&gt;='Таблица для заполнения'!AQ17),IF('Таблица для заполнения'!AR17=0,'Таблица для заполнения'!CU17=0,'Таблица для заполнения'!CU17&gt;='Таблица для заполнения'!AR17),IF('Таблица для заполнения'!AS17=0,'Таблица для заполнения'!CV17=0,'Таблица для заполнения'!CV17&gt;='Таблица для заполнения'!AS17),IF('Таблица для заполнения'!AT17=0,'Таблица для заполнения'!CW17=0,'Таблица для заполнения'!CW17&gt;='Таблица для заполнения'!AT17),IF('Таблица для заполнения'!AU17=0,'Таблица для заполнения'!CX17=0,'Таблица для заполнения'!CX17&gt;='Таблица для заполнения'!AU17),IF('Таблица для заполнения'!AV17=0,'Таблица для заполнения'!CY17=0,'Таблица для заполнения'!CY17&gt;='Таблица для заполнения'!AV17),IF('Таблица для заполнения'!AW17=0,'Таблица для заполнения'!CZ17=0,'Таблица для заполнения'!CZ17&gt;='Таблица для заполнения'!AW17),IF('Таблица для заполнения'!AX17=0,'Таблица для заполнения'!DA17=0,'Таблица для заполнения'!DA17&gt;='Таблица для заполнения'!AX17),IF('Таблица для заполнения'!AY17=0,'Таблица для заполнения'!DB17=0,'Таблица для заполнения'!DB17&gt;='Таблица для заполнения'!AY17),IF('Таблица для заполнения'!AZ17=0,'Таблица для заполнения'!DC17=0,'Таблица для заполнения'!DC17&gt;='Таблица для заполнения'!AZ17),IF('Таблица для заполнения'!BA17=0,'Таблица для заполнения'!DD17=0,'Таблица для заполнения'!DD17&gt;='Таблица для заполнения'!BA17),IF('Таблица для заполнения'!BB17=0,'Таблица для заполнения'!DE17=0,'Таблица для заполнения'!DE17&gt;='Таблица для заполнения'!BB17),IF('Таблица для заполнения'!BC17=0,'Таблица для заполнения'!DF17=0,'Таблица для заполнения'!DF17&gt;='Таблица для заполнения'!BC17),IF('Таблица для заполнения'!BD17=0,'Таблица для заполнения'!DG17=0,'Таблица для заполнения'!DG17&gt;='Таблица для заполнения'!BD17),IF('Таблица для заполнения'!BE17=0,'Таблица для заполнения'!DH17=0,'Таблица для заполнения'!DH17&gt;='Таблица для заполнения'!BE17),IF('Таблица для заполнения'!BF17=0,'Таблица для заполнения'!DI17=0,'Таблица для заполнения'!DI17&gt;='Таблица для заполнения'!BF17),IF('Таблица для заполнения'!BG17=0,'Таблица для заполнения'!DJ17=0,'Таблица для заполнения'!DJ17&gt;='Таблица для заполнения'!BG17),IF('Таблица для заполнения'!BH17=0,'Таблица для заполнения'!DK17=0,'Таблица для заполнения'!DK17&gt;='Таблица для заполнения'!BH17),IF('Таблица для заполнения'!BI17=0,'Таблица для заполнения'!DL17=0,'Таблица для заполнения'!DL17&gt;='Таблица для заполнения'!BI17),IF('Таблица для заполнения'!BJ17=0,'Таблица для заполнения'!DM17=0,'Таблица для заполнения'!DM17&gt;='Таблица для заполнения'!BJ17),IF('Таблица для заполнения'!BK17=0,'Таблица для заполнения'!DN17=0,'Таблица для заполнения'!DN17&gt;='Таблица для заполнения'!BK17),IF('Таблица для заполнения'!BL17=0,'Таблица для заполнения'!DO17=0,'Таблица для заполнения'!DO17&gt;='Таблица для заполнения'!BL17),IF('Таблица для заполнения'!BM17=0,'Таблица для заполнения'!DP17=0,'Таблица для заполнения'!DP17&gt;='Таблица для заполнения'!BM17),IF('Таблица для заполнения'!BN17=0,'Таблица для заполнения'!DQ17=0,'Таблица для заполнения'!DQ17&gt;='Таблица для заполнения'!BN17),IF('Таблица для заполнения'!BO17=0,'Таблица для заполнения'!DR17=0,'Таблица для заполнения'!DR17&gt;='Таблица для заполнения'!BO17),IF('Таблица для заполнения'!BP17=0,'Таблица для заполнения'!DS17=0,'Таблица для заполнения'!DS17&gt;='Таблица для заполнения'!BP17),IF('Таблица для заполнения'!BQ17=0,'Таблица для заполнения'!DT17=0,'Таблица для заполнения'!DT17&gt;='Таблица для заполнения'!BQ17),IF('Таблица для заполнения'!BR17=0,'Таблица для заполнения'!DU17=0,'Таблица для заполнения'!DU17&gt;='Таблица для заполнения'!BR17),IF('Таблица для заполнения'!BS17=0,'Таблица для заполнения'!DV17=0,'Таблица для заполнения'!DV17&gt;='Таблица для заполнения'!BS17),IF('Таблица для заполнения'!BT17=0,'Таблица для заполнения'!DW17=0,'Таблица для заполнения'!DW17&gt;='Таблица для заполнения'!BT17),IF('Таблица для заполнения'!BU17=0,'Таблица для заполнения'!DX17=0,'Таблица для заполнения'!DX17&gt;='Таблица для заполнения'!BU17),IF('Таблица для заполнения'!BV17=0,'Таблица для заполнения'!DY17=0,'Таблица для заполнения'!DY17&gt;='Таблица для заполнения'!BV17),IF('Таблица для заполнения'!BW17=0,'Таблица для заполнения'!DZ17=0,'Таблица для заполнения'!DZ17&gt;='Таблица для заполнения'!BW17),IF('Таблица для заполнения'!BX17=0,'Таблица для заполнения'!EA17=0,'Таблица для заполнения'!EA17&gt;='Таблица для заполнения'!BX17),IF('Таблица для заполнения'!BY17=0,'Таблица для заполнения'!EB17=0,'Таблица для заполнения'!EB17&gt;='Таблица для заполнения'!BY17),IF('Таблица для заполнения'!BZ17=0,'Таблица для заполнения'!EC17=0,'Таблица для заполнения'!EC17&gt;='Таблица для заполнения'!BZ17),IF('Таблица для заполнения'!CA17=0,'Таблица для заполнения'!ED17=0,'Таблица для заполнения'!ED17&gt;='Таблица для заполнения'!CA17),IF('Таблица для заполнения'!CB17=0,'Таблица для заполнения'!EE17=0,'Таблица для заполнения'!EE17&gt;='Таблица для заполнения'!CB17),IF('Таблица для заполнения'!CC17=0,'Таблица для заполнения'!EF17=0,'Таблица для заполнения'!EF17&gt;='Таблица для заполнения'!CC17),IF('Таблица для заполнения'!CD17=0,'Таблица для заполнения'!EG17=0,'Таблица для заполнения'!EG17&gt;='Таблица для заполнения'!CD17),IF('Таблица для заполнения'!CE17=0,'Таблица для заполнения'!EH17=0,'Таблица для заполнения'!EH17&gt;='Таблица для заполнения'!CE17),IF('Таблица для заполнения'!CF17=0,'Таблица для заполнения'!EI17=0,'Таблица для заполнения'!EI17&gt;='Таблица для заполнения'!CF17),IF('Таблица для заполнения'!CG17=0,'Таблица для заполнения'!EJ17=0,'Таблица для заполнения'!EJ17&gt;='Таблица для заполнения'!CG17),IF('Таблица для заполнения'!CH17=0,'Таблица для заполнения'!EK17=0,'Таблица для заполнения'!EK17&gt;='Таблица для заполнения'!CH17),IF('Таблица для заполнения'!CI17=0,'Таблица для заполнения'!EL17=0,'Таблица для заполнения'!EL17&gt;='Таблица для заполнения'!CI17),IF('Таблица для заполнения'!CJ17=0,'Таблица для заполнения'!EM17=0,'Таблица для заполнения'!EM17&gt;='Таблица для заполнения'!CJ17),IF('Таблица для заполнения'!CK17=0,'Таблица для заполнения'!EN17=0,'Таблица для заполнения'!EN17&gt;='Таблица для заполнения'!CK17),IF('Таблица для заполнения'!CL17=0,'Таблица для заполнения'!EO17=0,'Таблица для заполнения'!EO17&gt;='Таблица для заполнения'!CL17))</f>
        <v>1</v>
      </c>
      <c r="CQ17" s="36" t="b">
        <f>'Таблица для заполнения'!EP17&gt;='Таблица для заполнения'!EQ17+'Таблица для заполнения'!ER17</f>
        <v>1</v>
      </c>
      <c r="CR17" s="36" t="b">
        <f>'Таблица для заполнения'!ES17&lt;='Таблица для заполнения'!EP17</f>
        <v>1</v>
      </c>
      <c r="CS17" s="36" t="b">
        <f>OR(AND('Таблица для заполнения'!EP17='Таблица для заполнения'!ES17,AND('Таблица для заполнения'!EQ17='Таблица для заполнения'!ET17,'Таблица для заполнения'!ER17='Таблица для заполнения'!EU17)),'Таблица для заполнения'!ES17&lt;'Таблица для заполнения'!EP17)</f>
        <v>1</v>
      </c>
      <c r="CT17" s="36" t="b">
        <f>'Таблица для заполнения'!ET17&lt;='Таблица для заполнения'!EQ17</f>
        <v>1</v>
      </c>
      <c r="CU17" s="36" t="b">
        <f>'Таблица для заполнения'!ES17&gt;='Таблица для заполнения'!ET17+'Таблица для заполнения'!EU17</f>
        <v>1</v>
      </c>
      <c r="CV17" s="36" t="b">
        <f>'Таблица для заполнения'!EU17&lt;='Таблица для заполнения'!ER17</f>
        <v>1</v>
      </c>
      <c r="CW17" s="36" t="b">
        <f>'Таблица для заполнения'!EP17-'Таблица для заполнения'!ES17&gt;=('Таблица для заполнения'!EQ17+'Таблица для заполнения'!ER17)-('Таблица для заполнения'!ET17+'Таблица для заполнения'!EU17)</f>
        <v>1</v>
      </c>
      <c r="CX17" s="36" t="b">
        <f>'Таблица для заполнения'!EV17&lt;='Таблица для заполнения'!EP17</f>
        <v>1</v>
      </c>
      <c r="CY17" s="36" t="b">
        <f>'Таблица для заполнения'!EW17&lt;='Таблица для заполнения'!EP17</f>
        <v>1</v>
      </c>
      <c r="CZ17" s="36" t="b">
        <f>'Таблица для заполнения'!EX17&lt;='Таблица для заполнения'!EP17</f>
        <v>1</v>
      </c>
      <c r="DA17" s="36" t="b">
        <f>IF('Таблица для заполнения'!AF17&gt;0,'Таблица для заполнения'!EX17&gt;=0,'Таблица для заполнения'!EX17=0)</f>
        <v>1</v>
      </c>
      <c r="DB17" s="36" t="b">
        <f>OR(AND('Таблица для заполнения'!EP17='Таблица для заполнения'!ES17,'Таблица для заполнения'!FH17='Таблица для заполнения'!FK17),AND('Таблица для заполнения'!EP17&gt;'Таблица для заполнения'!ES17,'Таблица для заполнения'!FH17&gt;'Таблица для заполнения'!FK17))</f>
        <v>1</v>
      </c>
      <c r="DC17" s="36" t="b">
        <f>OR(AND('Таблица для заполнения'!EQ17='Таблица для заполнения'!ET17,'Таблица для заполнения'!FI17='Таблица для заполнения'!FL17),AND('Таблица для заполнения'!EQ17&gt;'Таблица для заполнения'!ET17,'Таблица для заполнения'!FI17&gt;'Таблица для заполнения'!FL17))</f>
        <v>1</v>
      </c>
      <c r="DD17" s="36" t="b">
        <f>OR(AND('Таблица для заполнения'!ER17='Таблица для заполнения'!EU17,'Таблица для заполнения'!FJ17='Таблица для заполнения'!FM17),AND('Таблица для заполнения'!ER17&gt;'Таблица для заполнения'!EU17,'Таблица для заполнения'!FJ17&gt;'Таблица для заполнения'!FM17))</f>
        <v>1</v>
      </c>
      <c r="DE17" s="36" t="b">
        <f>OR(AND('Таблица для заполнения'!EP17='Таблица для заполнения'!EQ17+'Таблица для заполнения'!ER17,'Таблица для заполнения'!FH17='Таблица для заполнения'!FI17+'Таблица для заполнения'!FJ17),AND('Таблица для заполнения'!EP17&gt;'Таблица для заполнения'!EQ17+'Таблица для заполнения'!ER17,'Таблица для заполнения'!FH17&gt;'Таблица для заполнения'!FI17+'Таблица для заполнения'!FJ17))</f>
        <v>1</v>
      </c>
      <c r="DF17" s="36" t="b">
        <f>OR(AND('Таблица для заполнения'!ES17='Таблица для заполнения'!ET17+'Таблица для заполнения'!EU17,'Таблица для заполнения'!FK17='Таблица для заполнения'!FL17+'Таблица для заполнения'!FM17),AND('Таблица для заполнения'!ES17&gt;'Таблица для заполнения'!ET17+'Таблица для заполнения'!EU17,'Таблица для заполнения'!FK17&gt;'Таблица для заполнения'!FL17+'Таблица для заполнения'!FM17))</f>
        <v>1</v>
      </c>
      <c r="DG17" s="36" t="b">
        <f>'Таблица для заполнения'!EP17-'Таблица для заполнения'!EY17&gt;=('Таблица для заполнения'!EQ17+'Таблица для заполнения'!ER17)-('Таблица для заполнения'!EZ17+'Таблица для заполнения'!FA17)</f>
        <v>1</v>
      </c>
      <c r="DH17" s="36" t="b">
        <f>'Таблица для заполнения'!ES17-'Таблица для заполнения'!FB17&gt;=('Таблица для заполнения'!ET17+'Таблица для заполнения'!EU17)-('Таблица для заполнения'!FC17+'Таблица для заполнения'!FD17)</f>
        <v>1</v>
      </c>
      <c r="DI17" s="36" t="b">
        <f>'Таблица для заполнения'!EY17&gt;='Таблица для заполнения'!EZ17+'Таблица для заполнения'!FA17</f>
        <v>1</v>
      </c>
      <c r="DJ17" s="36" t="b">
        <f>'Таблица для заполнения'!FB17&lt;='Таблица для заполнения'!EY17</f>
        <v>1</v>
      </c>
      <c r="DK17" s="36" t="b">
        <f>OR(AND('Таблица для заполнения'!EY17='Таблица для заполнения'!FB17,AND('Таблица для заполнения'!EZ17='Таблица для заполнения'!FC17,'Таблица для заполнения'!FA17='Таблица для заполнения'!FD17)),'Таблица для заполнения'!FB17&lt;'Таблица для заполнения'!EY17)</f>
        <v>1</v>
      </c>
      <c r="DL17" s="36" t="b">
        <f>'Таблица для заполнения'!FC17&lt;='Таблица для заполнения'!EZ17</f>
        <v>1</v>
      </c>
      <c r="DM17" s="36" t="b">
        <f>'Таблица для заполнения'!FB17&gt;='Таблица для заполнения'!FC17+'Таблица для заполнения'!FD17</f>
        <v>1</v>
      </c>
      <c r="DN17" s="36" t="b">
        <f>'Таблица для заполнения'!FD17&lt;='Таблица для заполнения'!FA17</f>
        <v>1</v>
      </c>
      <c r="DO17" s="36" t="b">
        <f>'Таблица для заполнения'!EY17-'Таблица для заполнения'!FB17&gt;=('Таблица для заполнения'!EZ17+'Таблица для заполнения'!FA17)-('Таблица для заполнения'!FC17+'Таблица для заполнения'!FD17)</f>
        <v>1</v>
      </c>
      <c r="DP17" s="36" t="b">
        <f>'Таблица для заполнения'!FE17&lt;='Таблица для заполнения'!EY17</f>
        <v>1</v>
      </c>
      <c r="DQ17" s="36" t="b">
        <f>'Таблица для заполнения'!FF17&lt;='Таблица для заполнения'!EY17</f>
        <v>1</v>
      </c>
      <c r="DR17" s="36" t="b">
        <f>'Таблица для заполнения'!FG17&lt;='Таблица для заполнения'!EY17</f>
        <v>1</v>
      </c>
      <c r="DS17" s="36" t="b">
        <f>OR(AND('Таблица для заполнения'!EY17='Таблица для заполнения'!FB17,'Таблица для заполнения'!FO17='Таблица для заполнения'!FR17),AND('Таблица для заполнения'!EY17&gt;'Таблица для заполнения'!FB17,'Таблица для заполнения'!FO17&gt;'Таблица для заполнения'!FR17))</f>
        <v>1</v>
      </c>
      <c r="DT17" s="36" t="b">
        <f>OR(AND('Таблица для заполнения'!EZ17='Таблица для заполнения'!FC17,'Таблица для заполнения'!FP17='Таблица для заполнения'!FS17),AND('Таблица для заполнения'!EZ17&gt;'Таблица для заполнения'!FC17,'Таблица для заполнения'!FP17&gt;'Таблица для заполнения'!FS17))</f>
        <v>1</v>
      </c>
      <c r="DU17" s="36" t="b">
        <f>OR(AND('Таблица для заполнения'!FA17='Таблица для заполнения'!FD17,'Таблица для заполнения'!FQ17='Таблица для заполнения'!FT17),AND('Таблица для заполнения'!FA17&gt;'Таблица для заполнения'!FD17,'Таблица для заполнения'!FQ17&gt;'Таблица для заполнения'!FT17))</f>
        <v>1</v>
      </c>
      <c r="DV17" s="36" t="b">
        <f>OR(AND('Таблица для заполнения'!EY17='Таблица для заполнения'!EZ17+'Таблица для заполнения'!FA17,'Таблица для заполнения'!FO17='Таблица для заполнения'!FP17+'Таблица для заполнения'!FQ17),AND('Таблица для заполнения'!EY17&gt;'Таблица для заполнения'!EZ17+'Таблица для заполнения'!FA17,'Таблица для заполнения'!FO17&gt;'Таблица для заполнения'!FP17+'Таблица для заполнения'!FQ17))</f>
        <v>1</v>
      </c>
      <c r="DW17" s="36" t="b">
        <f>OR(AND('Таблица для заполнения'!FB17='Таблица для заполнения'!FC17+'Таблица для заполнения'!FD17,'Таблица для заполнения'!FR17='Таблица для заполнения'!FS17+'Таблица для заполнения'!FT17),AND('Таблица для заполнения'!FB17&gt;'Таблица для заполнения'!FC17+'Таблица для заполнения'!FD17,'Таблица для заполнения'!FR17&gt;'Таблица для заполнения'!FS17+'Таблица для заполнения'!FT17))</f>
        <v>1</v>
      </c>
      <c r="DX17" s="36" t="b">
        <f>'Таблица для заполнения'!FH17-'Таблица для заполнения'!FO17&gt;=('Таблица для заполнения'!FI17+'Таблица для заполнения'!FJ17)-('Таблица для заполнения'!FP17+'Таблица для заполнения'!FQ17)</f>
        <v>1</v>
      </c>
      <c r="DY17" s="36" t="b">
        <f>'Таблица для заполнения'!FK17-'Таблица для заполнения'!FR17&gt;=('Таблица для заполнения'!FL17+'Таблица для заполнения'!FM17)-('Таблица для заполнения'!FS17+'Таблица для заполнения'!FT17)</f>
        <v>1</v>
      </c>
      <c r="DZ17" s="36" t="b">
        <f>AND('Таблица для заполнения'!EP17&gt;='Таблица для заполнения'!EY17,'Таблица для заполнения'!EQ17&gt;='Таблица для заполнения'!EZ17,'Таблица для заполнения'!ER17&gt;='Таблица для заполнения'!FA17,'Таблица для заполнения'!ES17&gt;='Таблица для заполнения'!FB17,'Таблица для заполнения'!ET17&gt;='Таблица для заполнения'!FC17,'Таблица для заполнения'!EU17&gt;='Таблица для заполнения'!FD17,'Таблица для заполнения'!EV17&gt;='Таблица для заполнения'!FE17,'Таблица для заполнения'!EW17&gt;='Таблица для заполнения'!FF17,'Таблица для заполнения'!EX17&gt;='Таблица для заполнения'!FG17)</f>
        <v>1</v>
      </c>
      <c r="EA17" s="36" t="b">
        <f>'Таблица для заполнения'!FH17&gt;='Таблица для заполнения'!FI17+'Таблица для заполнения'!FJ17</f>
        <v>1</v>
      </c>
      <c r="EB17" s="36" t="b">
        <f>'Таблица для заполнения'!FK17&lt;='Таблица для заполнения'!FH17</f>
        <v>1</v>
      </c>
      <c r="EC17" s="36" t="b">
        <f>OR(AND('Таблица для заполнения'!FH17='Таблица для заполнения'!FK17,AND('Таблица для заполнения'!FI17='Таблица для заполнения'!FL17,'Таблица для заполнения'!FJ17='Таблица для заполнения'!FM17)),'Таблица для заполнения'!FK17&lt;'Таблица для заполнения'!FH17)</f>
        <v>1</v>
      </c>
      <c r="ED17" s="36" t="b">
        <f>'Таблица для заполнения'!FL17&lt;='Таблица для заполнения'!FI17</f>
        <v>1</v>
      </c>
      <c r="EE17" s="36" t="b">
        <f>'Таблица для заполнения'!FK17&gt;='Таблица для заполнения'!FL17+'Таблица для заполнения'!FM17</f>
        <v>1</v>
      </c>
      <c r="EF17" s="36" t="b">
        <f>'Таблица для заполнения'!FM17&lt;='Таблица для заполнения'!FJ17</f>
        <v>1</v>
      </c>
      <c r="EG17" s="36" t="b">
        <f>'Таблица для заполнения'!FH17-'Таблица для заполнения'!FK17&gt;=('Таблица для заполнения'!FI17+'Таблица для заполнения'!FJ17)-('Таблица для заполнения'!FL17+'Таблица для заполнения'!FM17)</f>
        <v>1</v>
      </c>
      <c r="EH17" s="36" t="b">
        <f>'Таблица для заполнения'!FN17&lt;='Таблица для заполнения'!FH17</f>
        <v>1</v>
      </c>
      <c r="EI17" s="36" t="b">
        <f>AND(IF('Таблица для заполнения'!EP17=0,'Таблица для заполнения'!FH17=0,'Таблица для заполнения'!FH17&gt;='Таблица для заполнения'!EP17),IF('Таблица для заполнения'!EQ17=0,'Таблица для заполнения'!FI17=0,'Таблица для заполнения'!FI17&gt;='Таблица для заполнения'!EQ17),IF('Таблица для заполнения'!ER17=0,'Таблица для заполнения'!FJ17=0,'Таблица для заполнения'!FJ17&gt;='Таблица для заполнения'!ER17),IF('Таблица для заполнения'!ES17=0,'Таблица для заполнения'!FK17=0,'Таблица для заполнения'!FK17&gt;='Таблица для заполнения'!ES17),IF('Таблица для заполнения'!ET17=0,'Таблица для заполнения'!FL17=0,'Таблица для заполнения'!FL17&gt;='Таблица для заполнения'!ET17),IF('Таблица для заполнения'!EU17=0,'Таблица для заполнения'!FM17=0,'Таблица для заполнения'!FM17&gt;='Таблица для заполнения'!EU17),IF('Таблица для заполнения'!EX17=0,'Таблица для заполнения'!FN17=0,'Таблица для заполнения'!FN17&gt;='Таблица для заполнения'!EX17))</f>
        <v>1</v>
      </c>
      <c r="EJ17" s="36" t="b">
        <f>'Таблица для заполнения'!FO17&gt;='Таблица для заполнения'!FP17+'Таблица для заполнения'!FQ17</f>
        <v>1</v>
      </c>
      <c r="EK17" s="36" t="b">
        <f>'Таблица для заполнения'!FR17&lt;='Таблица для заполнения'!FO17</f>
        <v>1</v>
      </c>
      <c r="EL17" s="36" t="b">
        <f>OR(AND('Таблица для заполнения'!FO17='Таблица для заполнения'!FR17,AND('Таблица для заполнения'!FP17='Таблица для заполнения'!FS17,'Таблица для заполнения'!FQ17='Таблица для заполнения'!FT17)),'Таблица для заполнения'!FR17&lt;'Таблица для заполнения'!FO17)</f>
        <v>1</v>
      </c>
      <c r="EM17" s="36" t="b">
        <f>'Таблица для заполнения'!FS17&lt;='Таблица для заполнения'!FP17</f>
        <v>1</v>
      </c>
      <c r="EN17" s="36" t="b">
        <f>'Таблица для заполнения'!FR17&gt;='Таблица для заполнения'!FS17+'Таблица для заполнения'!FT17</f>
        <v>1</v>
      </c>
      <c r="EO17" s="36" t="b">
        <f>'Таблица для заполнения'!FT17&lt;='Таблица для заполнения'!FQ17</f>
        <v>1</v>
      </c>
      <c r="EP17" s="36" t="b">
        <f>'Таблица для заполнения'!FO17-'Таблица для заполнения'!FR17&gt;=('Таблица для заполнения'!FP17+'Таблица для заполнения'!FQ17)-('Таблица для заполнения'!FS17+'Таблица для заполнения'!FT17)</f>
        <v>1</v>
      </c>
      <c r="EQ17" s="36" t="b">
        <f>'Таблица для заполнения'!FU17&lt;='Таблица для заполнения'!FO17</f>
        <v>1</v>
      </c>
      <c r="ER17" s="36" t="b">
        <f>AND(IF('Таблица для заполнения'!EY17=0,'Таблица для заполнения'!FO17=0,'Таблица для заполнения'!FO17&gt;='Таблица для заполнения'!EY17),IF('Таблица для заполнения'!EZ17=0,'Таблица для заполнения'!FP17=0,'Таблица для заполнения'!FP17&gt;='Таблица для заполнения'!EZ17),IF('Таблица для заполнения'!FA17=0,'Таблица для заполнения'!FQ17=0,'Таблица для заполнения'!FQ17&gt;='Таблица для заполнения'!FA17),IF('Таблица для заполнения'!FB17=0,'Таблица для заполнения'!FR17=0,'Таблица для заполнения'!FR17&gt;='Таблица для заполнения'!FB17),IF('Таблица для заполнения'!FC17=0,'Таблица для заполнения'!FS17=0,'Таблица для заполнения'!FS17&gt;='Таблица для заполнения'!FC17),IF('Таблица для заполнения'!FD17=0,'Таблица для заполнения'!FT17=0,'Таблица для заполнения'!FT17&gt;='Таблица для заполнения'!FD17),IF('Таблица для заполнения'!FG17=0,'Таблица для заполнения'!FU17=0,'Таблица для заполнения'!FU17&gt;='Таблица для заполнения'!FG17))</f>
        <v>1</v>
      </c>
      <c r="ES17" s="36" t="b">
        <f>AND('Таблица для заполнения'!FH17&gt;='Таблица для заполнения'!FO17,'Таблица для заполнения'!FI17&gt;='Таблица для заполнения'!FP17,'Таблица для заполнения'!FJ17&gt;='Таблица для заполнения'!FQ17,'Таблица для заполнения'!FK17&gt;='Таблица для заполнения'!FR17,'Таблица для заполнения'!FL17&gt;='Таблица для заполнения'!FS17,'Таблица для заполнения'!FM17&gt;='Таблица для заполнения'!FT17,'Таблица для заполнения'!FN17&gt;='Таблица для заполнения'!FU17)</f>
        <v>1</v>
      </c>
      <c r="ET17" s="36" t="b">
        <f>AND(OR(AND('Таблица для заполнения'!EP17='Таблица для заполнения'!EY17,'Таблица для заполнения'!FH17='Таблица для заполнения'!FO17),AND('Таблица для заполнения'!EP17&gt;'Таблица для заполнения'!EY17,'Таблица для заполнения'!FH17&gt;'Таблица для заполнения'!FO17)),OR(AND('Таблица для заполнения'!EQ17='Таблица для заполнения'!EZ17,'Таблица для заполнения'!FI17='Таблица для заполнения'!FP17),AND('Таблица для заполнения'!EQ17&gt;'Таблица для заполнения'!EZ17,'Таблица для заполнения'!FI17&gt;'Таблица для заполнения'!FP17)),OR(AND('Таблица для заполнения'!ER17='Таблица для заполнения'!FA17,'Таблица для заполнения'!FJ17='Таблица для заполнения'!FQ17),AND('Таблица для заполнения'!ER17&gt;'Таблица для заполнения'!FA17,'Таблица для заполнения'!FJ17&gt;'Таблица для заполнения'!FQ17)),OR(AND('Таблица для заполнения'!ES17='Таблица для заполнения'!FB17,'Таблица для заполнения'!FK17='Таблица для заполнения'!FR17),AND('Таблица для заполнения'!ES17&gt;'Таблица для заполнения'!FB17,'Таблица для заполнения'!FK17&gt;'Таблица для заполнения'!FR17)),OR(AND('Таблица для заполнения'!ET17='Таблица для заполнения'!FC17,'Таблица для заполнения'!FL17='Таблица для заполнения'!FS17),AND('Таблица для заполнения'!ET17&gt;'Таблица для заполнения'!FC17,'Таблица для заполнения'!FL17&gt;'Таблица для заполнения'!FS17)),OR(AND('Таблица для заполнения'!EU17='Таблица для заполнения'!FD17,'Таблица для заполнения'!FM17='Таблица для заполнения'!FT17),AND('Таблица для заполнения'!EU17&gt;'Таблица для заполнения'!FD17,'Таблица для заполнения'!FM17&gt;'Таблица для заполнения'!FT17)),OR(AND('Таблица для заполнения'!EX17='Таблица для заполнения'!FG17,'Таблица для заполнения'!FN17='Таблица для заполнения'!FU17),AND('Таблица для заполнения'!EX17&gt;'Таблица для заполнения'!FG17,'Таблица для заполнения'!FN17&gt;'Таблица для заполнения'!FU17)))</f>
        <v>1</v>
      </c>
      <c r="EU17" s="36" t="b">
        <f>'Таблица для заполнения'!FW17&lt;='Таблица для заполнения'!FV17</f>
        <v>1</v>
      </c>
      <c r="EV17" s="36" t="b">
        <f>'Таблица для заполнения'!FX17&lt;='Таблица для заполнения'!FV17</f>
        <v>1</v>
      </c>
      <c r="EW17" s="36" t="b">
        <f>IF('Таблица для заполнения'!GQ17&gt;0,'Таблица для заполнения'!FX17&gt;0,'Таблица для заполнения'!FX17=0)</f>
        <v>1</v>
      </c>
      <c r="EX17" s="36" t="b">
        <f>'Таблица для заполнения'!FY17&lt;='Таблица для заполнения'!FV17</f>
        <v>1</v>
      </c>
      <c r="EY17" s="36" t="b">
        <f>'Таблица для заполнения'!FZ17&lt;='Таблица для заполнения'!FV17</f>
        <v>1</v>
      </c>
      <c r="EZ17" s="36" t="b">
        <f>'Таблица для заполнения'!FX17&gt;='Таблица для заполнения'!GA17+'Таблица для заполнения'!GB17</f>
        <v>1</v>
      </c>
      <c r="FA17" s="36" t="b">
        <f>'Таблица для заполнения'!FW17='Таблица для заполнения'!GC17+'Таблица для заполнения'!GD17+'Таблица для заполнения'!GE17</f>
        <v>1</v>
      </c>
      <c r="FB17" s="36" t="b">
        <f>'Таблица для заполнения'!GF17='Таблица для заполнения'!GG17+'Таблица для заполнения'!GH17+'Таблица для заполнения'!GI17+'Таблица для заполнения'!GM17</f>
        <v>1</v>
      </c>
      <c r="FC17" s="36" t="b">
        <f>'Таблица для заполнения'!GI17&gt;='Таблица для заполнения'!GJ17+'Таблица для заполнения'!GK17+'Таблица для заполнения'!GL17</f>
        <v>1</v>
      </c>
      <c r="FD17" s="36" t="b">
        <f>'Таблица для заполнения'!GN17&gt;='Таблица для заполнения'!GO17+'Таблица для заполнения'!GS17+'Таблица для заполнения'!GU17+'Таблица для заполнения'!GX17</f>
        <v>1</v>
      </c>
      <c r="FE17" s="36" t="b">
        <f>'Таблица для заполнения'!GP17&lt;='Таблица для заполнения'!GO17</f>
        <v>1</v>
      </c>
      <c r="FF17" s="36" t="b">
        <f>'Таблица для заполнения'!GQ17&lt;='Таблица для заполнения'!GO17</f>
        <v>1</v>
      </c>
      <c r="FG17" s="36" t="b">
        <f>IF('Таблица для заполнения'!FX17&gt;0,'Таблица для заполнения'!GQ17&gt;0,'Таблица для заполнения'!GQ17=0)</f>
        <v>1</v>
      </c>
      <c r="FH17" s="36" t="b">
        <f>'Таблица для заполнения'!GR17&lt;='Таблица для заполнения'!GQ17</f>
        <v>1</v>
      </c>
      <c r="FI17" s="36" t="b">
        <f>'Таблица для заполнения'!GR17&lt;='Таблица для заполнения'!GP17</f>
        <v>1</v>
      </c>
      <c r="FJ17" s="36" t="b">
        <f>'Таблица для заполнения'!GT17&lt;='Таблица для заполнения'!GS17</f>
        <v>1</v>
      </c>
      <c r="FK17" s="36" t="b">
        <f>'Таблица для заполнения'!GV17&lt;='Таблица для заполнения'!GU17</f>
        <v>1</v>
      </c>
      <c r="FL17" s="36" t="b">
        <f>'Таблица для заполнения'!GW17&lt;='Таблица для заполнения'!GU17</f>
        <v>1</v>
      </c>
      <c r="FM17" s="38" t="b">
        <f>'Таблица для заполнения'!GY17&lt;='Таблица для заполнения'!GX17</f>
        <v>1</v>
      </c>
      <c r="FN17" s="42" t="b">
        <f t="shared" si="1"/>
        <v>1</v>
      </c>
      <c r="FO17" s="35" t="b">
        <f>IF($B17&lt;&gt;"",IF(ISNUMBER('Таблица для заполнения'!E17),ABS(ROUND('Таблица для заполнения'!E17,0))='Таблица для заполнения'!E17,FALSE),TRUE)</f>
        <v>1</v>
      </c>
      <c r="FP17" s="36" t="b">
        <f>IF($B17&lt;&gt;"",IF(ISNUMBER('Таблица для заполнения'!F17),ABS(ROUND('Таблица для заполнения'!F17,0))='Таблица для заполнения'!F17,FALSE),TRUE)</f>
        <v>1</v>
      </c>
      <c r="FQ17" s="36" t="b">
        <f>IF($B17&lt;&gt;"",IF(ISNUMBER('Таблица для заполнения'!G17),ABS(ROUND('Таблица для заполнения'!G17,0))='Таблица для заполнения'!G17,FALSE),TRUE)</f>
        <v>1</v>
      </c>
      <c r="FR17" s="36" t="b">
        <f>IF($B17&lt;&gt;"",IF(ISNUMBER('Таблица для заполнения'!H17),ABS(ROUND('Таблица для заполнения'!H17,0))='Таблица для заполнения'!H17,FALSE),TRUE)</f>
        <v>1</v>
      </c>
      <c r="FS17" s="36" t="b">
        <f>IF($B17&lt;&gt;"",IF(ISNUMBER('Таблица для заполнения'!I17),ABS(ROUND('Таблица для заполнения'!I17,0))='Таблица для заполнения'!I17,FALSE),TRUE)</f>
        <v>1</v>
      </c>
      <c r="FT17" s="36" t="b">
        <f>IF($B17&lt;&gt;"",IF(ISNUMBER('Таблица для заполнения'!J17),ABS(ROUND('Таблица для заполнения'!J17,0))='Таблица для заполнения'!J17,FALSE),TRUE)</f>
        <v>1</v>
      </c>
      <c r="FU17" s="36" t="b">
        <f>IF($B17&lt;&gt;"",IF(ISNUMBER('Таблица для заполнения'!K17),ABS(ROUND('Таблица для заполнения'!K17,0))='Таблица для заполнения'!K17,FALSE),TRUE)</f>
        <v>1</v>
      </c>
      <c r="FV17" s="36" t="b">
        <f>IF($B17&lt;&gt;"",IF(ISNUMBER('Таблица для заполнения'!L17),ABS(ROUND('Таблица для заполнения'!L17,0))='Таблица для заполнения'!L17,FALSE),TRUE)</f>
        <v>1</v>
      </c>
      <c r="FW17" s="36" t="b">
        <f>IF($B17&lt;&gt;"",IF(ISNUMBER('Таблица для заполнения'!M17),ABS(ROUND('Таблица для заполнения'!M17,0))='Таблица для заполнения'!M17,FALSE),TRUE)</f>
        <v>1</v>
      </c>
      <c r="FX17" s="36" t="b">
        <f>IF($B17&lt;&gt;"",IF(ISNUMBER('Таблица для заполнения'!N17),ABS(ROUND('Таблица для заполнения'!N17,0))='Таблица для заполнения'!N17,FALSE),TRUE)</f>
        <v>1</v>
      </c>
      <c r="FY17" s="36" t="b">
        <f>IF($B17&lt;&gt;"",IF(ISNUMBER('Таблица для заполнения'!O17),ABS(ROUND('Таблица для заполнения'!O17,0))='Таблица для заполнения'!O17,FALSE),TRUE)</f>
        <v>1</v>
      </c>
      <c r="FZ17" s="36" t="b">
        <f>IF($B17&lt;&gt;"",IF(ISNUMBER('Таблица для заполнения'!P17),ABS(ROUND('Таблица для заполнения'!P17,0))='Таблица для заполнения'!P17,FALSE),TRUE)</f>
        <v>1</v>
      </c>
      <c r="GA17" s="36" t="b">
        <f>IF($B17&lt;&gt;"",IF(ISNUMBER('Таблица для заполнения'!Q17),ABS(ROUND('Таблица для заполнения'!Q17,0))='Таблица для заполнения'!Q17,FALSE),TRUE)</f>
        <v>1</v>
      </c>
      <c r="GB17" s="36" t="b">
        <f>IF($B17&lt;&gt;"",IF(ISNUMBER('Таблица для заполнения'!R17),ABS(ROUND('Таблица для заполнения'!R17,0))='Таблица для заполнения'!R17,FALSE),TRUE)</f>
        <v>1</v>
      </c>
      <c r="GC17" s="36" t="b">
        <f>IF($B17&lt;&gt;"",IF(ISNUMBER('Таблица для заполнения'!S17),ABS(ROUND('Таблица для заполнения'!S17,0))='Таблица для заполнения'!S17,FALSE),TRUE)</f>
        <v>1</v>
      </c>
      <c r="GD17" s="36" t="b">
        <f>IF($B17&lt;&gt;"",IF(ISNUMBER('Таблица для заполнения'!T17),ABS(ROUND('Таблица для заполнения'!T17,0))='Таблица для заполнения'!T17,FALSE),TRUE)</f>
        <v>1</v>
      </c>
      <c r="GE17" s="36" t="b">
        <f>IF($B17&lt;&gt;"",IF(ISNUMBER('Таблица для заполнения'!U17),ABS(ROUND('Таблица для заполнения'!U17,0))='Таблица для заполнения'!U17,FALSE),TRUE)</f>
        <v>1</v>
      </c>
      <c r="GF17" s="36" t="b">
        <f>IF($B17&lt;&gt;"",IF(ISNUMBER('Таблица для заполнения'!V17),ABS(ROUND('Таблица для заполнения'!V17,1))='Таблица для заполнения'!V17,FALSE),TRUE)</f>
        <v>1</v>
      </c>
      <c r="GG17" s="36" t="b">
        <f>IF($B17&lt;&gt;"",IF(ISNUMBER('Таблица для заполнения'!W17),ABS(ROUND('Таблица для заполнения'!W17,0))='Таблица для заполнения'!W17,FALSE),TRUE)</f>
        <v>1</v>
      </c>
      <c r="GH17" s="36" t="b">
        <f>IF($B17&lt;&gt;"",IF(ISNUMBER('Таблица для заполнения'!X17),ABS(ROUND('Таблица для заполнения'!X17,1))='Таблица для заполнения'!X17,FALSE),TRUE)</f>
        <v>1</v>
      </c>
      <c r="GI17" s="36" t="b">
        <f>IF($B17&lt;&gt;"",IF(ISNUMBER('Таблица для заполнения'!Y17),ABS(ROUND('Таблица для заполнения'!Y17,1))='Таблица для заполнения'!Y17,FALSE),TRUE)</f>
        <v>1</v>
      </c>
      <c r="GJ17" s="36" t="b">
        <f>IF($B17&lt;&gt;"",IF(ISNUMBER('Таблица для заполнения'!Z17),ABS(ROUND('Таблица для заполнения'!Z17,0))='Таблица для заполнения'!Z17,FALSE),TRUE)</f>
        <v>1</v>
      </c>
      <c r="GK17" s="36" t="b">
        <f>IF($B17&lt;&gt;"",IF(ISNUMBER('Таблица для заполнения'!AA17),ABS(ROUND('Таблица для заполнения'!AA17,0))='Таблица для заполнения'!AA17,FALSE),TRUE)</f>
        <v>1</v>
      </c>
      <c r="GL17" s="36" t="b">
        <f>IF($B17&lt;&gt;"",IF(ISNUMBER('Таблица для заполнения'!AB17),ABS(ROUND('Таблица для заполнения'!AB17,0))='Таблица для заполнения'!AB17,FALSE),TRUE)</f>
        <v>1</v>
      </c>
      <c r="GM17" s="36" t="b">
        <f>IF($B17&lt;&gt;"",IF(ISNUMBER('Таблица для заполнения'!AC17),ABS(ROUND('Таблица для заполнения'!AC17,0))='Таблица для заполнения'!AC17,FALSE),TRUE)</f>
        <v>1</v>
      </c>
      <c r="GN17" s="36" t="b">
        <f>IF($B17&lt;&gt;"",IF(ISNUMBER('Таблица для заполнения'!AD17),ABS(ROUND('Таблица для заполнения'!AD17,0))='Таблица для заполнения'!AD17,FALSE),TRUE)</f>
        <v>1</v>
      </c>
      <c r="GO17" s="36" t="b">
        <f>IF($B17&lt;&gt;"",IF(ISNUMBER('Таблица для заполнения'!AE17),ABS(ROUND('Таблица для заполнения'!AE17,0))='Таблица для заполнения'!AE17,FALSE),TRUE)</f>
        <v>1</v>
      </c>
      <c r="GP17" s="36" t="b">
        <f>IF($B17&lt;&gt;"",IF(ISNUMBER('Таблица для заполнения'!AF17),ABS(ROUND('Таблица для заполнения'!AF17,0))='Таблица для заполнения'!AF17,FALSE),TRUE)</f>
        <v>1</v>
      </c>
      <c r="GQ17" s="36" t="b">
        <f>IF($B17&lt;&gt;"",IF(ISNUMBER('Таблица для заполнения'!AG17),ABS(ROUND('Таблица для заполнения'!AG17,0))='Таблица для заполнения'!AG17,FALSE),TRUE)</f>
        <v>1</v>
      </c>
      <c r="GR17" s="36" t="b">
        <f>IF($B17&lt;&gt;"",IF(ISNUMBER('Таблица для заполнения'!AH17),ABS(ROUND('Таблица для заполнения'!AH17,0))='Таблица для заполнения'!AH17,FALSE),TRUE)</f>
        <v>1</v>
      </c>
      <c r="GS17" s="36" t="b">
        <f>IF($B17&lt;&gt;"",IF(ISNUMBER('Таблица для заполнения'!AI17),ABS(ROUND('Таблица для заполнения'!AI17,0))='Таблица для заполнения'!AI17,FALSE),TRUE)</f>
        <v>1</v>
      </c>
      <c r="GT17" s="36" t="b">
        <f>IF($B17&lt;&gt;"",IF(ISNUMBER('Таблица для заполнения'!AJ17),ABS(ROUND('Таблица для заполнения'!AJ17,0))='Таблица для заполнения'!AJ17,FALSE),TRUE)</f>
        <v>1</v>
      </c>
      <c r="GU17" s="36" t="b">
        <f>IF($B17&lt;&gt;"",IF(ISNUMBER('Таблица для заполнения'!AK17),ABS(ROUND('Таблица для заполнения'!AK17,0))='Таблица для заполнения'!AK17,FALSE),TRUE)</f>
        <v>1</v>
      </c>
      <c r="GV17" s="36" t="b">
        <f>IF($B17&lt;&gt;"",IF(ISNUMBER('Таблица для заполнения'!AL17),ABS(ROUND('Таблица для заполнения'!AL17,0))='Таблица для заполнения'!AL17,FALSE),TRUE)</f>
        <v>1</v>
      </c>
      <c r="GW17" s="36" t="b">
        <f>IF($B17&lt;&gt;"",IF(ISNUMBER('Таблица для заполнения'!AM17),ABS(ROUND('Таблица для заполнения'!AM17,0))='Таблица для заполнения'!AM17,FALSE),TRUE)</f>
        <v>1</v>
      </c>
      <c r="GX17" s="36" t="b">
        <f>IF($B17&lt;&gt;"",IF(ISNUMBER('Таблица для заполнения'!AN17),ABS(ROUND('Таблица для заполнения'!AN17,0))='Таблица для заполнения'!AN17,FALSE),TRUE)</f>
        <v>1</v>
      </c>
      <c r="GY17" s="36" t="b">
        <f>IF($B17&lt;&gt;"",IF(ISNUMBER('Таблица для заполнения'!AO17),ABS(ROUND('Таблица для заполнения'!AO17,0))='Таблица для заполнения'!AO17,FALSE),TRUE)</f>
        <v>1</v>
      </c>
      <c r="GZ17" s="36" t="b">
        <f>IF($B17&lt;&gt;"",IF(ISNUMBER('Таблица для заполнения'!AP17),ABS(ROUND('Таблица для заполнения'!AP17,0))='Таблица для заполнения'!AP17,FALSE),TRUE)</f>
        <v>1</v>
      </c>
      <c r="HA17" s="36" t="b">
        <f>IF($B17&lt;&gt;"",IF(ISNUMBER('Таблица для заполнения'!AQ17),ABS(ROUND('Таблица для заполнения'!AQ17,0))='Таблица для заполнения'!AQ17,FALSE),TRUE)</f>
        <v>1</v>
      </c>
      <c r="HB17" s="36" t="b">
        <f>IF($B17&lt;&gt;"",IF(ISNUMBER('Таблица для заполнения'!AR17),ABS(ROUND('Таблица для заполнения'!AR17,0))='Таблица для заполнения'!AR17,FALSE),TRUE)</f>
        <v>1</v>
      </c>
      <c r="HC17" s="36" t="b">
        <f>IF($B17&lt;&gt;"",IF(ISNUMBER('Таблица для заполнения'!AS17),ABS(ROUND('Таблица для заполнения'!AS17,0))='Таблица для заполнения'!AS17,FALSE),TRUE)</f>
        <v>1</v>
      </c>
      <c r="HD17" s="36" t="b">
        <f>IF($B17&lt;&gt;"",IF(ISNUMBER('Таблица для заполнения'!AT17),ABS(ROUND('Таблица для заполнения'!AT17,0))='Таблица для заполнения'!AT17,FALSE),TRUE)</f>
        <v>1</v>
      </c>
      <c r="HE17" s="36" t="b">
        <f>IF($B17&lt;&gt;"",IF(ISNUMBER('Таблица для заполнения'!AU17),ABS(ROUND('Таблица для заполнения'!AU17,0))='Таблица для заполнения'!AU17,FALSE),TRUE)</f>
        <v>1</v>
      </c>
      <c r="HF17" s="36" t="b">
        <f>IF($B17&lt;&gt;"",IF(ISNUMBER('Таблица для заполнения'!AV17),ABS(ROUND('Таблица для заполнения'!AV17,0))='Таблица для заполнения'!AV17,FALSE),TRUE)</f>
        <v>1</v>
      </c>
      <c r="HG17" s="36" t="b">
        <f>IF($B17&lt;&gt;"",IF(ISNUMBER('Таблица для заполнения'!AW17),ABS(ROUND('Таблица для заполнения'!AW17,0))='Таблица для заполнения'!AW17,FALSE),TRUE)</f>
        <v>1</v>
      </c>
      <c r="HH17" s="36" t="b">
        <f>IF($B17&lt;&gt;"",IF(ISNUMBER('Таблица для заполнения'!AX17),ABS(ROUND('Таблица для заполнения'!AX17,0))='Таблица для заполнения'!AX17,FALSE),TRUE)</f>
        <v>1</v>
      </c>
      <c r="HI17" s="36" t="b">
        <f>IF($B17&lt;&gt;"",IF(ISNUMBER('Таблица для заполнения'!AY17),ABS(ROUND('Таблица для заполнения'!AY17,0))='Таблица для заполнения'!AY17,FALSE),TRUE)</f>
        <v>1</v>
      </c>
      <c r="HJ17" s="36" t="b">
        <f>IF($B17&lt;&gt;"",IF(ISNUMBER('Таблица для заполнения'!AZ17),ABS(ROUND('Таблица для заполнения'!AZ17,0))='Таблица для заполнения'!AZ17,FALSE),TRUE)</f>
        <v>1</v>
      </c>
      <c r="HK17" s="36" t="b">
        <f>IF($B17&lt;&gt;"",IF(ISNUMBER('Таблица для заполнения'!BA17),ABS(ROUND('Таблица для заполнения'!BA17,0))='Таблица для заполнения'!BA17,FALSE),TRUE)</f>
        <v>1</v>
      </c>
      <c r="HL17" s="36" t="b">
        <f>IF($B17&lt;&gt;"",IF(ISNUMBER('Таблица для заполнения'!BB17),ABS(ROUND('Таблица для заполнения'!BB17,0))='Таблица для заполнения'!BB17,FALSE),TRUE)</f>
        <v>1</v>
      </c>
      <c r="HM17" s="36" t="b">
        <f>IF($B17&lt;&gt;"",IF(ISNUMBER('Таблица для заполнения'!BC17),ABS(ROUND('Таблица для заполнения'!BC17,0))='Таблица для заполнения'!BC17,FALSE),TRUE)</f>
        <v>1</v>
      </c>
      <c r="HN17" s="36" t="b">
        <f>IF($B17&lt;&gt;"",IF(ISNUMBER('Таблица для заполнения'!BD17),ABS(ROUND('Таблица для заполнения'!BD17,0))='Таблица для заполнения'!BD17,FALSE),TRUE)</f>
        <v>1</v>
      </c>
      <c r="HO17" s="36" t="b">
        <f>IF($B17&lt;&gt;"",IF(ISNUMBER('Таблица для заполнения'!BE17),ABS(ROUND('Таблица для заполнения'!BE17,0))='Таблица для заполнения'!BE17,FALSE),TRUE)</f>
        <v>1</v>
      </c>
      <c r="HP17" s="36" t="b">
        <f>IF($B17&lt;&gt;"",IF(ISNUMBER('Таблица для заполнения'!BF17),ABS(ROUND('Таблица для заполнения'!BF17,0))='Таблица для заполнения'!BF17,FALSE),TRUE)</f>
        <v>1</v>
      </c>
      <c r="HQ17" s="36" t="b">
        <f>IF($B17&lt;&gt;"",IF(ISNUMBER('Таблица для заполнения'!BG17),ABS(ROUND('Таблица для заполнения'!BG17,0))='Таблица для заполнения'!BG17,FALSE),TRUE)</f>
        <v>1</v>
      </c>
      <c r="HR17" s="36" t="b">
        <f>IF($B17&lt;&gt;"",IF(ISNUMBER('Таблица для заполнения'!BH17),ABS(ROUND('Таблица для заполнения'!BH17,0))='Таблица для заполнения'!BH17,FALSE),TRUE)</f>
        <v>1</v>
      </c>
      <c r="HS17" s="36" t="b">
        <f>IF($B17&lt;&gt;"",IF(ISNUMBER('Таблица для заполнения'!BI17),ABS(ROUND('Таблица для заполнения'!BI17,0))='Таблица для заполнения'!BI17,FALSE),TRUE)</f>
        <v>1</v>
      </c>
      <c r="HT17" s="36" t="b">
        <f>IF($B17&lt;&gt;"",IF(ISNUMBER('Таблица для заполнения'!BJ17),ABS(ROUND('Таблица для заполнения'!BJ17,0))='Таблица для заполнения'!BJ17,FALSE),TRUE)</f>
        <v>1</v>
      </c>
      <c r="HU17" s="36" t="b">
        <f>IF($B17&lt;&gt;"",IF(ISNUMBER('Таблица для заполнения'!BK17),ABS(ROUND('Таблица для заполнения'!BK17,0))='Таблица для заполнения'!BK17,FALSE),TRUE)</f>
        <v>1</v>
      </c>
      <c r="HV17" s="36" t="b">
        <f>IF($B17&lt;&gt;"",IF(ISNUMBER('Таблица для заполнения'!BL17),ABS(ROUND('Таблица для заполнения'!BL17,0))='Таблица для заполнения'!BL17,FALSE),TRUE)</f>
        <v>1</v>
      </c>
      <c r="HW17" s="36" t="b">
        <f>IF($B17&lt;&gt;"",IF(ISNUMBER('Таблица для заполнения'!BM17),ABS(ROUND('Таблица для заполнения'!BM17,0))='Таблица для заполнения'!BM17,FALSE),TRUE)</f>
        <v>1</v>
      </c>
      <c r="HX17" s="36" t="b">
        <f>IF($B17&lt;&gt;"",IF(ISNUMBER('Таблица для заполнения'!BN17),ABS(ROUND('Таблица для заполнения'!BN17,0))='Таблица для заполнения'!BN17,FALSE),TRUE)</f>
        <v>1</v>
      </c>
      <c r="HY17" s="36" t="b">
        <f>IF($B17&lt;&gt;"",IF(ISNUMBER('Таблица для заполнения'!BO17),ABS(ROUND('Таблица для заполнения'!BO17,0))='Таблица для заполнения'!BO17,FALSE),TRUE)</f>
        <v>1</v>
      </c>
      <c r="HZ17" s="36" t="b">
        <f>IF($B17&lt;&gt;"",IF(ISNUMBER('Таблица для заполнения'!BP17),ABS(ROUND('Таблица для заполнения'!BP17,0))='Таблица для заполнения'!BP17,FALSE),TRUE)</f>
        <v>1</v>
      </c>
      <c r="IA17" s="36" t="b">
        <f>IF($B17&lt;&gt;"",IF(ISNUMBER('Таблица для заполнения'!BQ17),ABS(ROUND('Таблица для заполнения'!BQ17,0))='Таблица для заполнения'!BQ17,FALSE),TRUE)</f>
        <v>1</v>
      </c>
      <c r="IB17" s="36" t="b">
        <f>IF($B17&lt;&gt;"",IF(ISNUMBER('Таблица для заполнения'!BR17),ABS(ROUND('Таблица для заполнения'!BR17,0))='Таблица для заполнения'!BR17,FALSE),TRUE)</f>
        <v>1</v>
      </c>
      <c r="IC17" s="36" t="b">
        <f>IF($B17&lt;&gt;"",IF(ISNUMBER('Таблица для заполнения'!BS17),ABS(ROUND('Таблица для заполнения'!BS17,0))='Таблица для заполнения'!BS17,FALSE),TRUE)</f>
        <v>1</v>
      </c>
      <c r="ID17" s="36" t="b">
        <f>IF($B17&lt;&gt;"",IF(ISNUMBER('Таблица для заполнения'!BT17),ABS(ROUND('Таблица для заполнения'!BT17,0))='Таблица для заполнения'!BT17,FALSE),TRUE)</f>
        <v>1</v>
      </c>
      <c r="IE17" s="36" t="b">
        <f>IF($B17&lt;&gt;"",IF(ISNUMBER('Таблица для заполнения'!BU17),ABS(ROUND('Таблица для заполнения'!BU17,0))='Таблица для заполнения'!BU17,FALSE),TRUE)</f>
        <v>1</v>
      </c>
      <c r="IF17" s="36" t="b">
        <f>IF($B17&lt;&gt;"",IF(ISNUMBER('Таблица для заполнения'!BV17),ABS(ROUND('Таблица для заполнения'!BV17,0))='Таблица для заполнения'!BV17,FALSE),TRUE)</f>
        <v>1</v>
      </c>
      <c r="IG17" s="36" t="b">
        <f>IF($B17&lt;&gt;"",IF(ISNUMBER('Таблица для заполнения'!BW17),ABS(ROUND('Таблица для заполнения'!BW17,0))='Таблица для заполнения'!BW17,FALSE),TRUE)</f>
        <v>1</v>
      </c>
      <c r="IH17" s="36" t="b">
        <f>IF($B17&lt;&gt;"",IF(ISNUMBER('Таблица для заполнения'!BX17),ABS(ROUND('Таблица для заполнения'!BX17,0))='Таблица для заполнения'!BX17,FALSE),TRUE)</f>
        <v>1</v>
      </c>
      <c r="II17" s="36" t="b">
        <f>IF($B17&lt;&gt;"",IF(ISNUMBER('Таблица для заполнения'!BY17),ABS(ROUND('Таблица для заполнения'!BY17,0))='Таблица для заполнения'!BY17,FALSE),TRUE)</f>
        <v>1</v>
      </c>
      <c r="IJ17" s="36" t="b">
        <f>IF($B17&lt;&gt;"",IF(ISNUMBER('Таблица для заполнения'!BZ17),ABS(ROUND('Таблица для заполнения'!BZ17,0))='Таблица для заполнения'!BZ17,FALSE),TRUE)</f>
        <v>1</v>
      </c>
      <c r="IK17" s="36" t="b">
        <f>IF($B17&lt;&gt;"",IF(ISNUMBER('Таблица для заполнения'!CA17),ABS(ROUND('Таблица для заполнения'!CA17,0))='Таблица для заполнения'!CA17,FALSE),TRUE)</f>
        <v>1</v>
      </c>
      <c r="IL17" s="36" t="b">
        <f>IF($B17&lt;&gt;"",IF(ISNUMBER('Таблица для заполнения'!CB17),ABS(ROUND('Таблица для заполнения'!CB17,0))='Таблица для заполнения'!CB17,FALSE),TRUE)</f>
        <v>1</v>
      </c>
      <c r="IM17" s="36" t="b">
        <f>IF($B17&lt;&gt;"",IF(ISNUMBER('Таблица для заполнения'!CC17),ABS(ROUND('Таблица для заполнения'!CC17,0))='Таблица для заполнения'!CC17,FALSE),TRUE)</f>
        <v>1</v>
      </c>
      <c r="IN17" s="36" t="b">
        <f>IF($B17&lt;&gt;"",IF(ISNUMBER('Таблица для заполнения'!CD17),ABS(ROUND('Таблица для заполнения'!CD17,0))='Таблица для заполнения'!CD17,FALSE),TRUE)</f>
        <v>1</v>
      </c>
      <c r="IO17" s="36" t="b">
        <f>IF($B17&lt;&gt;"",IF(ISNUMBER('Таблица для заполнения'!CE17),ABS(ROUND('Таблица для заполнения'!CE17,0))='Таблица для заполнения'!CE17,FALSE),TRUE)</f>
        <v>1</v>
      </c>
      <c r="IP17" s="36" t="b">
        <f>IF($B17&lt;&gt;"",IF(ISNUMBER('Таблица для заполнения'!CF17),ABS(ROUND('Таблица для заполнения'!CF17,0))='Таблица для заполнения'!CF17,FALSE),TRUE)</f>
        <v>1</v>
      </c>
      <c r="IQ17" s="36" t="b">
        <f>IF($B17&lt;&gt;"",IF(ISNUMBER('Таблица для заполнения'!CG17),ABS(ROUND('Таблица для заполнения'!CG17,0))='Таблица для заполнения'!CG17,FALSE),TRUE)</f>
        <v>1</v>
      </c>
      <c r="IR17" s="36" t="b">
        <f>IF($B17&lt;&gt;"",IF(ISNUMBER('Таблица для заполнения'!CH17),ABS(ROUND('Таблица для заполнения'!CH17,0))='Таблица для заполнения'!CH17,FALSE),TRUE)</f>
        <v>1</v>
      </c>
      <c r="IS17" s="36" t="b">
        <f>IF($B17&lt;&gt;"",IF(ISNUMBER('Таблица для заполнения'!CI17),ABS(ROUND('Таблица для заполнения'!CI17,0))='Таблица для заполнения'!CI17,FALSE),TRUE)</f>
        <v>1</v>
      </c>
      <c r="IT17" s="36" t="b">
        <f>IF($B17&lt;&gt;"",IF(ISNUMBER('Таблица для заполнения'!CJ17),ABS(ROUND('Таблица для заполнения'!CJ17,0))='Таблица для заполнения'!CJ17,FALSE),TRUE)</f>
        <v>1</v>
      </c>
      <c r="IU17" s="36" t="b">
        <f>IF($B17&lt;&gt;"",IF(ISNUMBER('Таблица для заполнения'!CK17),ABS(ROUND('Таблица для заполнения'!CK17,0))='Таблица для заполнения'!CK17,FALSE),TRUE)</f>
        <v>1</v>
      </c>
      <c r="IV17" s="36" t="b">
        <f>IF($B17&lt;&gt;"",IF(ISNUMBER('Таблица для заполнения'!CL17),ABS(ROUND('Таблица для заполнения'!CL17,0))='Таблица для заполнения'!CL17,FALSE),TRUE)</f>
        <v>1</v>
      </c>
      <c r="IW17" s="36" t="b">
        <f>IF($B17&lt;&gt;"",IF(ISNUMBER('Таблица для заполнения'!CM17),ABS(ROUND('Таблица для заполнения'!CM17,0))='Таблица для заполнения'!CM17,FALSE),TRUE)</f>
        <v>1</v>
      </c>
      <c r="IX17" s="36" t="b">
        <f>IF($B17&lt;&gt;"",IF(ISNUMBER('Таблица для заполнения'!CN17),ABS(ROUND('Таблица для заполнения'!CN17,0))='Таблица для заполнения'!CN17,FALSE),TRUE)</f>
        <v>1</v>
      </c>
      <c r="IY17" s="36" t="b">
        <f>IF($B17&lt;&gt;"",IF(ISNUMBER('Таблица для заполнения'!CO17),ABS(ROUND('Таблица для заполнения'!CO17,0))='Таблица для заполнения'!CO17,FALSE),TRUE)</f>
        <v>1</v>
      </c>
      <c r="IZ17" s="36" t="b">
        <f>IF($B17&lt;&gt;"",IF(ISNUMBER('Таблица для заполнения'!CP17),ABS(ROUND('Таблица для заполнения'!CP17,0))='Таблица для заполнения'!CP17,FALSE),TRUE)</f>
        <v>1</v>
      </c>
      <c r="JA17" s="36" t="b">
        <f>IF($B17&lt;&gt;"",IF(ISNUMBER('Таблица для заполнения'!CQ17),ABS(ROUND('Таблица для заполнения'!CQ17,0))='Таблица для заполнения'!CQ17,FALSE),TRUE)</f>
        <v>1</v>
      </c>
      <c r="JB17" s="36" t="b">
        <f>IF($B17&lt;&gt;"",IF(ISNUMBER('Таблица для заполнения'!CR17),ABS(ROUND('Таблица для заполнения'!CR17,0))='Таблица для заполнения'!CR17,FALSE),TRUE)</f>
        <v>1</v>
      </c>
      <c r="JC17" s="36" t="b">
        <f>IF($B17&lt;&gt;"",IF(ISNUMBER('Таблица для заполнения'!CS17),ABS(ROUND('Таблица для заполнения'!CS17,0))='Таблица для заполнения'!CS17,FALSE),TRUE)</f>
        <v>1</v>
      </c>
      <c r="JD17" s="36" t="b">
        <f>IF($B17&lt;&gt;"",IF(ISNUMBER('Таблица для заполнения'!CT17),ABS(ROUND('Таблица для заполнения'!CT17,0))='Таблица для заполнения'!CT17,FALSE),TRUE)</f>
        <v>1</v>
      </c>
      <c r="JE17" s="36" t="b">
        <f>IF($B17&lt;&gt;"",IF(ISNUMBER('Таблица для заполнения'!CU17),ABS(ROUND('Таблица для заполнения'!CU17,0))='Таблица для заполнения'!CU17,FALSE),TRUE)</f>
        <v>1</v>
      </c>
      <c r="JF17" s="36" t="b">
        <f>IF($B17&lt;&gt;"",IF(ISNUMBER('Таблица для заполнения'!CV17),ABS(ROUND('Таблица для заполнения'!CV17,0))='Таблица для заполнения'!CV17,FALSE),TRUE)</f>
        <v>1</v>
      </c>
      <c r="JG17" s="36" t="b">
        <f>IF($B17&lt;&gt;"",IF(ISNUMBER('Таблица для заполнения'!CW17),ABS(ROUND('Таблица для заполнения'!CW17,0))='Таблица для заполнения'!CW17,FALSE),TRUE)</f>
        <v>1</v>
      </c>
      <c r="JH17" s="36" t="b">
        <f>IF($B17&lt;&gt;"",IF(ISNUMBER('Таблица для заполнения'!CX17),ABS(ROUND('Таблица для заполнения'!CX17,0))='Таблица для заполнения'!CX17,FALSE),TRUE)</f>
        <v>1</v>
      </c>
      <c r="JI17" s="36" t="b">
        <f>IF($B17&lt;&gt;"",IF(ISNUMBER('Таблица для заполнения'!CY17),ABS(ROUND('Таблица для заполнения'!CY17,0))='Таблица для заполнения'!CY17,FALSE),TRUE)</f>
        <v>1</v>
      </c>
      <c r="JJ17" s="36" t="b">
        <f>IF($B17&lt;&gt;"",IF(ISNUMBER('Таблица для заполнения'!CZ17),ABS(ROUND('Таблица для заполнения'!CZ17,0))='Таблица для заполнения'!CZ17,FALSE),TRUE)</f>
        <v>1</v>
      </c>
      <c r="JK17" s="36" t="b">
        <f>IF($B17&lt;&gt;"",IF(ISNUMBER('Таблица для заполнения'!DA17),ABS(ROUND('Таблица для заполнения'!DA17,0))='Таблица для заполнения'!DA17,FALSE),TRUE)</f>
        <v>1</v>
      </c>
      <c r="JL17" s="36" t="b">
        <f>IF($B17&lt;&gt;"",IF(ISNUMBER('Таблица для заполнения'!DB17),ABS(ROUND('Таблица для заполнения'!DB17,0))='Таблица для заполнения'!DB17,FALSE),TRUE)</f>
        <v>1</v>
      </c>
      <c r="JM17" s="36" t="b">
        <f>IF($B17&lt;&gt;"",IF(ISNUMBER('Таблица для заполнения'!DC17),ABS(ROUND('Таблица для заполнения'!DC17,0))='Таблица для заполнения'!DC17,FALSE),TRUE)</f>
        <v>1</v>
      </c>
      <c r="JN17" s="36" t="b">
        <f>IF($B17&lt;&gt;"",IF(ISNUMBER('Таблица для заполнения'!DD17),ABS(ROUND('Таблица для заполнения'!DD17,0))='Таблица для заполнения'!DD17,FALSE),TRUE)</f>
        <v>1</v>
      </c>
      <c r="JO17" s="36" t="b">
        <f>IF($B17&lt;&gt;"",IF(ISNUMBER('Таблица для заполнения'!DE17),ABS(ROUND('Таблица для заполнения'!DE17,0))='Таблица для заполнения'!DE17,FALSE),TRUE)</f>
        <v>1</v>
      </c>
      <c r="JP17" s="36" t="b">
        <f>IF($B17&lt;&gt;"",IF(ISNUMBER('Таблица для заполнения'!DF17),ABS(ROUND('Таблица для заполнения'!DF17,0))='Таблица для заполнения'!DF17,FALSE),TRUE)</f>
        <v>1</v>
      </c>
      <c r="JQ17" s="36" t="b">
        <f>IF($B17&lt;&gt;"",IF(ISNUMBER('Таблица для заполнения'!DG17),ABS(ROUND('Таблица для заполнения'!DG17,0))='Таблица для заполнения'!DG17,FALSE),TRUE)</f>
        <v>1</v>
      </c>
      <c r="JR17" s="36" t="b">
        <f>IF($B17&lt;&gt;"",IF(ISNUMBER('Таблица для заполнения'!DH17),ABS(ROUND('Таблица для заполнения'!DH17,0))='Таблица для заполнения'!DH17,FALSE),TRUE)</f>
        <v>1</v>
      </c>
      <c r="JS17" s="36" t="b">
        <f>IF($B17&lt;&gt;"",IF(ISNUMBER('Таблица для заполнения'!DI17),ABS(ROUND('Таблица для заполнения'!DI17,0))='Таблица для заполнения'!DI17,FALSE),TRUE)</f>
        <v>1</v>
      </c>
      <c r="JT17" s="36" t="b">
        <f>IF($B17&lt;&gt;"",IF(ISNUMBER('Таблица для заполнения'!DJ17),ABS(ROUND('Таблица для заполнения'!DJ17,0))='Таблица для заполнения'!DJ17,FALSE),TRUE)</f>
        <v>1</v>
      </c>
      <c r="JU17" s="36" t="b">
        <f>IF($B17&lt;&gt;"",IF(ISNUMBER('Таблица для заполнения'!DK17),ABS(ROUND('Таблица для заполнения'!DK17,0))='Таблица для заполнения'!DK17,FALSE),TRUE)</f>
        <v>1</v>
      </c>
      <c r="JV17" s="36" t="b">
        <f>IF($B17&lt;&gt;"",IF(ISNUMBER('Таблица для заполнения'!DL17),ABS(ROUND('Таблица для заполнения'!DL17,0))='Таблица для заполнения'!DL17,FALSE),TRUE)</f>
        <v>1</v>
      </c>
      <c r="JW17" s="36" t="b">
        <f>IF($B17&lt;&gt;"",IF(ISNUMBER('Таблица для заполнения'!DM17),ABS(ROUND('Таблица для заполнения'!DM17,0))='Таблица для заполнения'!DM17,FALSE),TRUE)</f>
        <v>1</v>
      </c>
      <c r="JX17" s="36" t="b">
        <f>IF($B17&lt;&gt;"",IF(ISNUMBER('Таблица для заполнения'!DN17),ABS(ROUND('Таблица для заполнения'!DN17,0))='Таблица для заполнения'!DN17,FALSE),TRUE)</f>
        <v>1</v>
      </c>
      <c r="JY17" s="36" t="b">
        <f>IF($B17&lt;&gt;"",IF(ISNUMBER('Таблица для заполнения'!DO17),ABS(ROUND('Таблица для заполнения'!DO17,0))='Таблица для заполнения'!DO17,FALSE),TRUE)</f>
        <v>1</v>
      </c>
      <c r="JZ17" s="36" t="b">
        <f>IF($B17&lt;&gt;"",IF(ISNUMBER('Таблица для заполнения'!DP17),ABS(ROUND('Таблица для заполнения'!DP17,0))='Таблица для заполнения'!DP17,FALSE),TRUE)</f>
        <v>1</v>
      </c>
      <c r="KA17" s="36" t="b">
        <f>IF($B17&lt;&gt;"",IF(ISNUMBER('Таблица для заполнения'!DQ17),ABS(ROUND('Таблица для заполнения'!DQ17,0))='Таблица для заполнения'!DQ17,FALSE),TRUE)</f>
        <v>1</v>
      </c>
      <c r="KB17" s="36" t="b">
        <f>IF($B17&lt;&gt;"",IF(ISNUMBER('Таблица для заполнения'!DR17),ABS(ROUND('Таблица для заполнения'!DR17,0))='Таблица для заполнения'!DR17,FALSE),TRUE)</f>
        <v>1</v>
      </c>
      <c r="KC17" s="36" t="b">
        <f>IF($B17&lt;&gt;"",IF(ISNUMBER('Таблица для заполнения'!DS17),ABS(ROUND('Таблица для заполнения'!DS17,0))='Таблица для заполнения'!DS17,FALSE),TRUE)</f>
        <v>1</v>
      </c>
      <c r="KD17" s="36" t="b">
        <f>IF($B17&lt;&gt;"",IF(ISNUMBER('Таблица для заполнения'!DT17),ABS(ROUND('Таблица для заполнения'!DT17,0))='Таблица для заполнения'!DT17,FALSE),TRUE)</f>
        <v>1</v>
      </c>
      <c r="KE17" s="36" t="b">
        <f>IF($B17&lt;&gt;"",IF(ISNUMBER('Таблица для заполнения'!DU17),ABS(ROUND('Таблица для заполнения'!DU17,0))='Таблица для заполнения'!DU17,FALSE),TRUE)</f>
        <v>1</v>
      </c>
      <c r="KF17" s="36" t="b">
        <f>IF($B17&lt;&gt;"",IF(ISNUMBER('Таблица для заполнения'!DV17),ABS(ROUND('Таблица для заполнения'!DV17,0))='Таблица для заполнения'!DV17,FALSE),TRUE)</f>
        <v>1</v>
      </c>
      <c r="KG17" s="36" t="b">
        <f>IF($B17&lt;&gt;"",IF(ISNUMBER('Таблица для заполнения'!DW17),ABS(ROUND('Таблица для заполнения'!DW17,0))='Таблица для заполнения'!DW17,FALSE),TRUE)</f>
        <v>1</v>
      </c>
      <c r="KH17" s="36" t="b">
        <f>IF($B17&lt;&gt;"",IF(ISNUMBER('Таблица для заполнения'!DX17),ABS(ROUND('Таблица для заполнения'!DX17,0))='Таблица для заполнения'!DX17,FALSE),TRUE)</f>
        <v>1</v>
      </c>
      <c r="KI17" s="36" t="b">
        <f>IF($B17&lt;&gt;"",IF(ISNUMBER('Таблица для заполнения'!DY17),ABS(ROUND('Таблица для заполнения'!DY17,0))='Таблица для заполнения'!DY17,FALSE),TRUE)</f>
        <v>1</v>
      </c>
      <c r="KJ17" s="36" t="b">
        <f>IF($B17&lt;&gt;"",IF(ISNUMBER('Таблица для заполнения'!DZ17),ABS(ROUND('Таблица для заполнения'!DZ17,0))='Таблица для заполнения'!DZ17,FALSE),TRUE)</f>
        <v>1</v>
      </c>
      <c r="KK17" s="36" t="b">
        <f>IF($B17&lt;&gt;"",IF(ISNUMBER('Таблица для заполнения'!EA17),ABS(ROUND('Таблица для заполнения'!EA17,0))='Таблица для заполнения'!EA17,FALSE),TRUE)</f>
        <v>1</v>
      </c>
      <c r="KL17" s="36" t="b">
        <f>IF($B17&lt;&gt;"",IF(ISNUMBER('Таблица для заполнения'!EB17),ABS(ROUND('Таблица для заполнения'!EB17,0))='Таблица для заполнения'!EB17,FALSE),TRUE)</f>
        <v>1</v>
      </c>
      <c r="KM17" s="36" t="b">
        <f>IF($B17&lt;&gt;"",IF(ISNUMBER('Таблица для заполнения'!EC17),ABS(ROUND('Таблица для заполнения'!EC17,0))='Таблица для заполнения'!EC17,FALSE),TRUE)</f>
        <v>1</v>
      </c>
      <c r="KN17" s="36" t="b">
        <f>IF($B17&lt;&gt;"",IF(ISNUMBER('Таблица для заполнения'!ED17),ABS(ROUND('Таблица для заполнения'!ED17,0))='Таблица для заполнения'!ED17,FALSE),TRUE)</f>
        <v>1</v>
      </c>
      <c r="KO17" s="36" t="b">
        <f>IF($B17&lt;&gt;"",IF(ISNUMBER('Таблица для заполнения'!EE17),ABS(ROUND('Таблица для заполнения'!EE17,0))='Таблица для заполнения'!EE17,FALSE),TRUE)</f>
        <v>1</v>
      </c>
      <c r="KP17" s="36" t="b">
        <f>IF($B17&lt;&gt;"",IF(ISNUMBER('Таблица для заполнения'!EF17),ABS(ROUND('Таблица для заполнения'!EF17,0))='Таблица для заполнения'!EF17,FALSE),TRUE)</f>
        <v>1</v>
      </c>
      <c r="KQ17" s="36" t="b">
        <f>IF($B17&lt;&gt;"",IF(ISNUMBER('Таблица для заполнения'!EG17),ABS(ROUND('Таблица для заполнения'!EG17,0))='Таблица для заполнения'!EG17,FALSE),TRUE)</f>
        <v>1</v>
      </c>
      <c r="KR17" s="36" t="b">
        <f>IF($B17&lt;&gt;"",IF(ISNUMBER('Таблица для заполнения'!EH17),ABS(ROUND('Таблица для заполнения'!EH17,0))='Таблица для заполнения'!EH17,FALSE),TRUE)</f>
        <v>1</v>
      </c>
      <c r="KS17" s="36" t="b">
        <f>IF($B17&lt;&gt;"",IF(ISNUMBER('Таблица для заполнения'!EI17),ABS(ROUND('Таблица для заполнения'!EI17,0))='Таблица для заполнения'!EI17,FALSE),TRUE)</f>
        <v>1</v>
      </c>
      <c r="KT17" s="36" t="b">
        <f>IF($B17&lt;&gt;"",IF(ISNUMBER('Таблица для заполнения'!EJ17),ABS(ROUND('Таблица для заполнения'!EJ17,0))='Таблица для заполнения'!EJ17,FALSE),TRUE)</f>
        <v>1</v>
      </c>
      <c r="KU17" s="36" t="b">
        <f>IF($B17&lt;&gt;"",IF(ISNUMBER('Таблица для заполнения'!EK17),ABS(ROUND('Таблица для заполнения'!EK17,0))='Таблица для заполнения'!EK17,FALSE),TRUE)</f>
        <v>1</v>
      </c>
      <c r="KV17" s="36" t="b">
        <f>IF($B17&lt;&gt;"",IF(ISNUMBER('Таблица для заполнения'!EL17),ABS(ROUND('Таблица для заполнения'!EL17,0))='Таблица для заполнения'!EL17,FALSE),TRUE)</f>
        <v>1</v>
      </c>
      <c r="KW17" s="36" t="b">
        <f>IF($B17&lt;&gt;"",IF(ISNUMBER('Таблица для заполнения'!EM17),ABS(ROUND('Таблица для заполнения'!EM17,0))='Таблица для заполнения'!EM17,FALSE),TRUE)</f>
        <v>1</v>
      </c>
      <c r="KX17" s="36" t="b">
        <f>IF($B17&lt;&gt;"",IF(ISNUMBER('Таблица для заполнения'!EN17),ABS(ROUND('Таблица для заполнения'!EN17,0))='Таблица для заполнения'!EN17,FALSE),TRUE)</f>
        <v>1</v>
      </c>
      <c r="KY17" s="36" t="b">
        <f>IF($B17&lt;&gt;"",IF(ISNUMBER('Таблица для заполнения'!EO17),ABS(ROUND('Таблица для заполнения'!EO17,0))='Таблица для заполнения'!EO17,FALSE),TRUE)</f>
        <v>1</v>
      </c>
      <c r="KZ17" s="36" t="b">
        <f>IF($B17&lt;&gt;"",IF(ISNUMBER('Таблица для заполнения'!EP17),ABS(ROUND('Таблица для заполнения'!EP17,0))='Таблица для заполнения'!EP17,FALSE),TRUE)</f>
        <v>1</v>
      </c>
      <c r="LA17" s="36" t="b">
        <f>IF($B17&lt;&gt;"",IF(ISNUMBER('Таблица для заполнения'!EQ17),ABS(ROUND('Таблица для заполнения'!EQ17,0))='Таблица для заполнения'!EQ17,FALSE),TRUE)</f>
        <v>1</v>
      </c>
      <c r="LB17" s="36" t="b">
        <f>IF($B17&lt;&gt;"",IF(ISNUMBER('Таблица для заполнения'!ER17),ABS(ROUND('Таблица для заполнения'!ER17,0))='Таблица для заполнения'!ER17,FALSE),TRUE)</f>
        <v>1</v>
      </c>
      <c r="LC17" s="36" t="b">
        <f>IF($B17&lt;&gt;"",IF(ISNUMBER('Таблица для заполнения'!ES17),ABS(ROUND('Таблица для заполнения'!ES17,0))='Таблица для заполнения'!ES17,FALSE),TRUE)</f>
        <v>1</v>
      </c>
      <c r="LD17" s="36" t="b">
        <f>IF($B17&lt;&gt;"",IF(ISNUMBER('Таблица для заполнения'!ET17),ABS(ROUND('Таблица для заполнения'!ET17,0))='Таблица для заполнения'!ET17,FALSE),TRUE)</f>
        <v>1</v>
      </c>
      <c r="LE17" s="36" t="b">
        <f>IF($B17&lt;&gt;"",IF(ISNUMBER('Таблица для заполнения'!EU17),ABS(ROUND('Таблица для заполнения'!EU17,0))='Таблица для заполнения'!EU17,FALSE),TRUE)</f>
        <v>1</v>
      </c>
      <c r="LF17" s="36" t="b">
        <f>IF($B17&lt;&gt;"",IF(ISNUMBER('Таблица для заполнения'!EV17),ABS(ROUND('Таблица для заполнения'!EV17,0))='Таблица для заполнения'!EV17,FALSE),TRUE)</f>
        <v>1</v>
      </c>
      <c r="LG17" s="36" t="b">
        <f>IF($B17&lt;&gt;"",IF(ISNUMBER('Таблица для заполнения'!EW17),ABS(ROUND('Таблица для заполнения'!EW17,0))='Таблица для заполнения'!EW17,FALSE),TRUE)</f>
        <v>1</v>
      </c>
      <c r="LH17" s="36" t="b">
        <f>IF($B17&lt;&gt;"",IF(ISNUMBER('Таблица для заполнения'!EX17),ABS(ROUND('Таблица для заполнения'!EX17,0))='Таблица для заполнения'!EX17,FALSE),TRUE)</f>
        <v>1</v>
      </c>
      <c r="LI17" s="36" t="b">
        <f>IF($B17&lt;&gt;"",IF(ISNUMBER('Таблица для заполнения'!EY17),ABS(ROUND('Таблица для заполнения'!EY17,0))='Таблица для заполнения'!EY17,FALSE),TRUE)</f>
        <v>1</v>
      </c>
      <c r="LJ17" s="36" t="b">
        <f>IF($B17&lt;&gt;"",IF(ISNUMBER('Таблица для заполнения'!EZ17),ABS(ROUND('Таблица для заполнения'!EZ17,0))='Таблица для заполнения'!EZ17,FALSE),TRUE)</f>
        <v>1</v>
      </c>
      <c r="LK17" s="36" t="b">
        <f>IF($B17&lt;&gt;"",IF(ISNUMBER('Таблица для заполнения'!FA17),ABS(ROUND('Таблица для заполнения'!FA17,0))='Таблица для заполнения'!FA17,FALSE),TRUE)</f>
        <v>1</v>
      </c>
      <c r="LL17" s="36" t="b">
        <f>IF($B17&lt;&gt;"",IF(ISNUMBER('Таблица для заполнения'!FB17),ABS(ROUND('Таблица для заполнения'!FB17,0))='Таблица для заполнения'!FB17,FALSE),TRUE)</f>
        <v>1</v>
      </c>
      <c r="LM17" s="36" t="b">
        <f>IF($B17&lt;&gt;"",IF(ISNUMBER('Таблица для заполнения'!FC17),ABS(ROUND('Таблица для заполнения'!FC17,0))='Таблица для заполнения'!FC17,FALSE),TRUE)</f>
        <v>1</v>
      </c>
      <c r="LN17" s="36" t="b">
        <f>IF($B17&lt;&gt;"",IF(ISNUMBER('Таблица для заполнения'!FD17),ABS(ROUND('Таблица для заполнения'!FD17,0))='Таблица для заполнения'!FD17,FALSE),TRUE)</f>
        <v>1</v>
      </c>
      <c r="LO17" s="36" t="b">
        <f>IF($B17&lt;&gt;"",IF(ISNUMBER('Таблица для заполнения'!FE17),ABS(ROUND('Таблица для заполнения'!FE17,0))='Таблица для заполнения'!FE17,FALSE),TRUE)</f>
        <v>1</v>
      </c>
      <c r="LP17" s="36" t="b">
        <f>IF($B17&lt;&gt;"",IF(ISNUMBER('Таблица для заполнения'!FF17),ABS(ROUND('Таблица для заполнения'!FF17,0))='Таблица для заполнения'!FF17,FALSE),TRUE)</f>
        <v>1</v>
      </c>
      <c r="LQ17" s="36" t="b">
        <f>IF($B17&lt;&gt;"",IF(ISNUMBER('Таблица для заполнения'!FG17),ABS(ROUND('Таблица для заполнения'!FG17,0))='Таблица для заполнения'!FG17,FALSE),TRUE)</f>
        <v>1</v>
      </c>
      <c r="LR17" s="36" t="b">
        <f>IF($B17&lt;&gt;"",IF(ISNUMBER('Таблица для заполнения'!FH17),ABS(ROUND('Таблица для заполнения'!FH17,0))='Таблица для заполнения'!FH17,FALSE),TRUE)</f>
        <v>1</v>
      </c>
      <c r="LS17" s="36" t="b">
        <f>IF($B17&lt;&gt;"",IF(ISNUMBER('Таблица для заполнения'!FI17),ABS(ROUND('Таблица для заполнения'!FI17,0))='Таблица для заполнения'!FI17,FALSE),TRUE)</f>
        <v>1</v>
      </c>
      <c r="LT17" s="36" t="b">
        <f>IF($B17&lt;&gt;"",IF(ISNUMBER('Таблица для заполнения'!FJ17),ABS(ROUND('Таблица для заполнения'!FJ17,0))='Таблица для заполнения'!FJ17,FALSE),TRUE)</f>
        <v>1</v>
      </c>
      <c r="LU17" s="36" t="b">
        <f>IF($B17&lt;&gt;"",IF(ISNUMBER('Таблица для заполнения'!FK17),ABS(ROUND('Таблица для заполнения'!FK17,0))='Таблица для заполнения'!FK17,FALSE),TRUE)</f>
        <v>1</v>
      </c>
      <c r="LV17" s="36" t="b">
        <f>IF($B17&lt;&gt;"",IF(ISNUMBER('Таблица для заполнения'!FL17),ABS(ROUND('Таблица для заполнения'!FL17,0))='Таблица для заполнения'!FL17,FALSE),TRUE)</f>
        <v>1</v>
      </c>
      <c r="LW17" s="36" t="b">
        <f>IF($B17&lt;&gt;"",IF(ISNUMBER('Таблица для заполнения'!FM17),ABS(ROUND('Таблица для заполнения'!FM17,0))='Таблица для заполнения'!FM17,FALSE),TRUE)</f>
        <v>1</v>
      </c>
      <c r="LX17" s="36" t="b">
        <f>IF($B17&lt;&gt;"",IF(ISNUMBER('Таблица для заполнения'!FN17),ABS(ROUND('Таблица для заполнения'!FN17,0))='Таблица для заполнения'!FN17,FALSE),TRUE)</f>
        <v>1</v>
      </c>
      <c r="LY17" s="36" t="b">
        <f>IF($B17&lt;&gt;"",IF(ISNUMBER('Таблица для заполнения'!FO17),ABS(ROUND('Таблица для заполнения'!FO17,0))='Таблица для заполнения'!FO17,FALSE),TRUE)</f>
        <v>1</v>
      </c>
      <c r="LZ17" s="36" t="b">
        <f>IF($B17&lt;&gt;"",IF(ISNUMBER('Таблица для заполнения'!FP17),ABS(ROUND('Таблица для заполнения'!FP17,0))='Таблица для заполнения'!FP17,FALSE),TRUE)</f>
        <v>1</v>
      </c>
      <c r="MA17" s="36" t="b">
        <f>IF($B17&lt;&gt;"",IF(ISNUMBER('Таблица для заполнения'!FQ17),ABS(ROUND('Таблица для заполнения'!FQ17,0))='Таблица для заполнения'!FQ17,FALSE),TRUE)</f>
        <v>1</v>
      </c>
      <c r="MB17" s="36" t="b">
        <f>IF($B17&lt;&gt;"",IF(ISNUMBER('Таблица для заполнения'!FR17),ABS(ROUND('Таблица для заполнения'!FR17,0))='Таблица для заполнения'!FR17,FALSE),TRUE)</f>
        <v>1</v>
      </c>
      <c r="MC17" s="36" t="b">
        <f>IF($B17&lt;&gt;"",IF(ISNUMBER('Таблица для заполнения'!FS17),ABS(ROUND('Таблица для заполнения'!FS17,0))='Таблица для заполнения'!FS17,FALSE),TRUE)</f>
        <v>1</v>
      </c>
      <c r="MD17" s="36" t="b">
        <f>IF($B17&lt;&gt;"",IF(ISNUMBER('Таблица для заполнения'!FT17),ABS(ROUND('Таблица для заполнения'!FT17,0))='Таблица для заполнения'!FT17,FALSE),TRUE)</f>
        <v>1</v>
      </c>
      <c r="ME17" s="36" t="b">
        <f>IF($B17&lt;&gt;"",IF(ISNUMBER('Таблица для заполнения'!FU17),ABS(ROUND('Таблица для заполнения'!FU17,0))='Таблица для заполнения'!FU17,FALSE),TRUE)</f>
        <v>1</v>
      </c>
      <c r="MF17" s="36" t="b">
        <f>IF($B17&lt;&gt;"",IF(ISNUMBER('Таблица для заполнения'!FV17),ABS(ROUND('Таблица для заполнения'!FV17,0))='Таблица для заполнения'!FV17,FALSE),TRUE)</f>
        <v>1</v>
      </c>
      <c r="MG17" s="36" t="b">
        <f>IF($B17&lt;&gt;"",IF(ISNUMBER('Таблица для заполнения'!FW17),ABS(ROUND('Таблица для заполнения'!FW17,0))='Таблица для заполнения'!FW17,FALSE),TRUE)</f>
        <v>1</v>
      </c>
      <c r="MH17" s="36" t="b">
        <f>IF($B17&lt;&gt;"",IF(ISNUMBER('Таблица для заполнения'!FX17),ABS(ROUND('Таблица для заполнения'!FX17,0))='Таблица для заполнения'!FX17,FALSE),TRUE)</f>
        <v>1</v>
      </c>
      <c r="MI17" s="36" t="b">
        <f>IF($B17&lt;&gt;"",IF(ISNUMBER('Таблица для заполнения'!FY17),ABS(ROUND('Таблица для заполнения'!FY17,0))='Таблица для заполнения'!FY17,FALSE),TRUE)</f>
        <v>1</v>
      </c>
      <c r="MJ17" s="36" t="b">
        <f>IF($B17&lt;&gt;"",IF(ISNUMBER('Таблица для заполнения'!FZ17),ABS(ROUND('Таблица для заполнения'!FZ17,0))='Таблица для заполнения'!FZ17,FALSE),TRUE)</f>
        <v>1</v>
      </c>
      <c r="MK17" s="36" t="b">
        <f>IF($B17&lt;&gt;"",IF(ISNUMBER('Таблица для заполнения'!GA17),ABS(ROUND('Таблица для заполнения'!GA17,0))='Таблица для заполнения'!GA17,FALSE),TRUE)</f>
        <v>1</v>
      </c>
      <c r="ML17" s="36" t="b">
        <f>IF($B17&lt;&gt;"",IF(ISNUMBER('Таблица для заполнения'!GB17),ABS(ROUND('Таблица для заполнения'!GB17,0))='Таблица для заполнения'!GB17,FALSE),TRUE)</f>
        <v>1</v>
      </c>
      <c r="MM17" s="36" t="b">
        <f>IF($B17&lt;&gt;"",IF(ISNUMBER('Таблица для заполнения'!GC17),ABS(ROUND('Таблица для заполнения'!GC17,0))='Таблица для заполнения'!GC17,FALSE),TRUE)</f>
        <v>1</v>
      </c>
      <c r="MN17" s="36" t="b">
        <f>IF($B17&lt;&gt;"",IF(ISNUMBER('Таблица для заполнения'!GD17),ABS(ROUND('Таблица для заполнения'!GD17,0))='Таблица для заполнения'!GD17,FALSE),TRUE)</f>
        <v>1</v>
      </c>
      <c r="MO17" s="36" t="b">
        <f>IF($B17&lt;&gt;"",IF(ISNUMBER('Таблица для заполнения'!GE17),ABS(ROUND('Таблица для заполнения'!GE17,0))='Таблица для заполнения'!GE17,FALSE),TRUE)</f>
        <v>1</v>
      </c>
      <c r="MP17" s="36" t="b">
        <f>IF($B17&lt;&gt;"",IF(ISNUMBER('Таблица для заполнения'!GF17),ABS(ROUND('Таблица для заполнения'!GF17,1))='Таблица для заполнения'!GF17,FALSE),TRUE)</f>
        <v>1</v>
      </c>
      <c r="MQ17" s="36" t="b">
        <f>IF($B17&lt;&gt;"",IF(ISNUMBER('Таблица для заполнения'!GG17),ABS(ROUND('Таблица для заполнения'!GG17,1))='Таблица для заполнения'!GG17,FALSE),TRUE)</f>
        <v>1</v>
      </c>
      <c r="MR17" s="36" t="b">
        <f>IF($B17&lt;&gt;"",IF(ISNUMBER('Таблица для заполнения'!GH17),ABS(ROUND('Таблица для заполнения'!GH17,1))='Таблица для заполнения'!GH17,FALSE),TRUE)</f>
        <v>1</v>
      </c>
      <c r="MS17" s="36" t="b">
        <f>IF($B17&lt;&gt;"",IF(ISNUMBER('Таблица для заполнения'!GI17),ABS(ROUND('Таблица для заполнения'!GI17,1))='Таблица для заполнения'!GI17,FALSE),TRUE)</f>
        <v>1</v>
      </c>
      <c r="MT17" s="36" t="b">
        <f>IF($B17&lt;&gt;"",IF(ISNUMBER('Таблица для заполнения'!GJ17),ABS(ROUND('Таблица для заполнения'!GJ17,1))='Таблица для заполнения'!GJ17,FALSE),TRUE)</f>
        <v>1</v>
      </c>
      <c r="MU17" s="36" t="b">
        <f>IF($B17&lt;&gt;"",IF(ISNUMBER('Таблица для заполнения'!GK17),ABS(ROUND('Таблица для заполнения'!GK17,1))='Таблица для заполнения'!GK17,FALSE),TRUE)</f>
        <v>1</v>
      </c>
      <c r="MV17" s="36" t="b">
        <f>IF($B17&lt;&gt;"",IF(ISNUMBER('Таблица для заполнения'!GL17),ABS(ROUND('Таблица для заполнения'!GL17,1))='Таблица для заполнения'!GL17,FALSE),TRUE)</f>
        <v>1</v>
      </c>
      <c r="MW17" s="36" t="b">
        <f>IF($B17&lt;&gt;"",IF(ISNUMBER('Таблица для заполнения'!GM17),ABS(ROUND('Таблица для заполнения'!GM17,1))='Таблица для заполнения'!GM17,FALSE),TRUE)</f>
        <v>1</v>
      </c>
      <c r="MX17" s="36" t="b">
        <f>IF($B17&lt;&gt;"",IF(ISNUMBER('Таблица для заполнения'!GN17),ABS(ROUND('Таблица для заполнения'!GN17,1))='Таблица для заполнения'!GN17,FALSE),TRUE)</f>
        <v>1</v>
      </c>
      <c r="MY17" s="36" t="b">
        <f>IF($B17&lt;&gt;"",IF(ISNUMBER('Таблица для заполнения'!GO17),ABS(ROUND('Таблица для заполнения'!GO17,1))='Таблица для заполнения'!GO17,FALSE),TRUE)</f>
        <v>1</v>
      </c>
      <c r="MZ17" s="36" t="b">
        <f>IF($B17&lt;&gt;"",IF(ISNUMBER('Таблица для заполнения'!GP17),ABS(ROUND('Таблица для заполнения'!GP17,1))='Таблица для заполнения'!GP17,FALSE),TRUE)</f>
        <v>1</v>
      </c>
      <c r="NA17" s="36" t="b">
        <f>IF($B17&lt;&gt;"",IF(ISNUMBER('Таблица для заполнения'!GQ17),ABS(ROUND('Таблица для заполнения'!GQ17,1))='Таблица для заполнения'!GQ17,FALSE),TRUE)</f>
        <v>1</v>
      </c>
      <c r="NB17" s="36" t="b">
        <f>IF($B17&lt;&gt;"",IF(ISNUMBER('Таблица для заполнения'!GR17),ABS(ROUND('Таблица для заполнения'!GR17,1))='Таблица для заполнения'!GR17,FALSE),TRUE)</f>
        <v>1</v>
      </c>
      <c r="NC17" s="36" t="b">
        <f>IF($B17&lt;&gt;"",IF(ISNUMBER('Таблица для заполнения'!GS17),ABS(ROUND('Таблица для заполнения'!GS17,1))='Таблица для заполнения'!GS17,FALSE),TRUE)</f>
        <v>1</v>
      </c>
      <c r="ND17" s="36" t="b">
        <f>IF($B17&lt;&gt;"",IF(ISNUMBER('Таблица для заполнения'!GT17),ABS(ROUND('Таблица для заполнения'!GT17,1))='Таблица для заполнения'!GT17,FALSE),TRUE)</f>
        <v>1</v>
      </c>
      <c r="NE17" s="36" t="b">
        <f>IF($B17&lt;&gt;"",IF(ISNUMBER('Таблица для заполнения'!GU17),ABS(ROUND('Таблица для заполнения'!GU17,1))='Таблица для заполнения'!GU17,FALSE),TRUE)</f>
        <v>1</v>
      </c>
      <c r="NF17" s="36" t="b">
        <f>IF($B17&lt;&gt;"",IF(ISNUMBER('Таблица для заполнения'!GV17),ABS(ROUND('Таблица для заполнения'!GV17,1))='Таблица для заполнения'!GV17,FALSE),TRUE)</f>
        <v>1</v>
      </c>
      <c r="NG17" s="36" t="b">
        <f>IF($B17&lt;&gt;"",IF(ISNUMBER('Таблица для заполнения'!GW17),ABS(ROUND('Таблица для заполнения'!GW17,1))='Таблица для заполнения'!GW17,FALSE),TRUE)</f>
        <v>1</v>
      </c>
      <c r="NH17" s="36" t="b">
        <f>IF($B17&lt;&gt;"",IF(ISNUMBER('Таблица для заполнения'!GX17),ABS(ROUND('Таблица для заполнения'!GX17,1))='Таблица для заполнения'!GX17,FALSE),TRUE)</f>
        <v>1</v>
      </c>
      <c r="NI17" s="38" t="b">
        <f>IF($B17&lt;&gt;"",IF(ISNUMBER('Таблица для заполнения'!GY17),ABS(ROUND('Таблица для заполнения'!GY17,1))='Таблица для заполнения'!GY17,FALSE),TRUE)</f>
        <v>1</v>
      </c>
    </row>
    <row r="18" spans="1:373" ht="44.25" customHeight="1" thickBot="1" x14ac:dyDescent="0.3">
      <c r="A18" s="116">
        <v>11</v>
      </c>
      <c r="B18" s="17" t="str">
        <f>IF('Таблица для заполнения'!B18=0,"",'Таблица для заполнения'!B18)</f>
        <v/>
      </c>
      <c r="C18" s="35" t="b">
        <f t="shared" si="0"/>
        <v>1</v>
      </c>
      <c r="D18" s="35" t="b">
        <f>'Таблица для заполнения'!F18&lt;='Таблица для заполнения'!E18</f>
        <v>1</v>
      </c>
      <c r="E18" s="119" t="b">
        <f>'Таблица для заполнения'!G18&lt;='Таблица для заполнения'!E18</f>
        <v>1</v>
      </c>
      <c r="F18" s="36" t="b">
        <f>'Таблица для заполнения'!H18&lt;='Таблица для заполнения'!E18</f>
        <v>1</v>
      </c>
      <c r="G18" s="36" t="b">
        <f>'Таблица для заполнения'!I18&lt;='Таблица для заполнения'!E18</f>
        <v>1</v>
      </c>
      <c r="H18" s="36" t="b">
        <f>'Таблица для заполнения'!E18&gt;='Таблица для заполнения'!J18+'Таблица для заполнения'!K18</f>
        <v>1</v>
      </c>
      <c r="I18" s="36" t="b">
        <f>'Таблица для заполнения'!E18='Таблица для заполнения'!L18+'Таблица для заполнения'!M18+'Таблица для заполнения'!N18</f>
        <v>1</v>
      </c>
      <c r="J18" s="36" t="b">
        <f>'Таблица для заполнения'!M18&lt;='Таблица для заполнения'!R18</f>
        <v>1</v>
      </c>
      <c r="K18" s="36" t="b">
        <f>'Таблица для заполнения'!O18&gt;='Таблица для заполнения'!E18</f>
        <v>1</v>
      </c>
      <c r="L18" s="36" t="b">
        <f>'Таблица для заполнения'!O18&gt;='Таблица для заполнения'!P18+'Таблица для заполнения'!Q18</f>
        <v>1</v>
      </c>
      <c r="M18" s="36" t="b">
        <f>'Таблица для заполнения'!R18&lt;='Таблица для заполнения'!O18</f>
        <v>1</v>
      </c>
      <c r="N18" s="36" t="b">
        <f>'Таблица для заполнения'!O18&gt;='Таблица для заполнения'!S18+'Таблица для заполнения'!U18</f>
        <v>1</v>
      </c>
      <c r="O18" s="36" t="b">
        <f>OR(AND('Таблица для заполнения'!S18&gt;0,'Таблица для заполнения'!T18&gt;0),AND('Таблица для заполнения'!S18=0,'Таблица для заполнения'!T18=0))</f>
        <v>1</v>
      </c>
      <c r="P18" s="36" t="b">
        <f>OR(AND('Таблица для заполнения'!U18&gt;0,'Таблица для заполнения'!V18&gt;0),AND('Таблица для заполнения'!U18=0,'Таблица для заполнения'!V18=0))</f>
        <v>1</v>
      </c>
      <c r="Q18" s="36" t="b">
        <f>'Таблица для заполнения'!W18&lt;='Таблица для заполнения'!U18</f>
        <v>1</v>
      </c>
      <c r="R18" s="36" t="b">
        <f>'Таблица для заполнения'!V18&gt;='Таблица для заполнения'!X18+'Таблица для заполнения'!Y18</f>
        <v>1</v>
      </c>
      <c r="S18" s="36" t="b">
        <f>'Таблица для заполнения'!AB18&lt;='Таблица для заполнения'!AA18</f>
        <v>1</v>
      </c>
      <c r="T18" s="36" t="b">
        <f>'Таблица для заполнения'!AD18&lt;='Таблица для заполнения'!AC18</f>
        <v>1</v>
      </c>
      <c r="U18" s="36" t="b">
        <f>OR('Таблица для заполнения'!AA18=0,'Таблица для заполнения'!AA18=1)</f>
        <v>1</v>
      </c>
      <c r="V18" s="36" t="b">
        <f>OR('Таблица для заполнения'!AB18=0,'Таблица для заполнения'!AB18=1)</f>
        <v>1</v>
      </c>
      <c r="W18" s="36" t="b">
        <f>OR('Таблица для заполнения'!AC18=0,'Таблица для заполнения'!AC18=1)</f>
        <v>1</v>
      </c>
      <c r="X18" s="36" t="b">
        <f>OR('Таблица для заполнения'!AD18=0,'Таблица для заполнения'!AD18=1)</f>
        <v>1</v>
      </c>
      <c r="Y18" s="36" t="b">
        <f>'Таблица для заполнения'!AG18&lt;='Таблица для заполнения'!AF18</f>
        <v>1</v>
      </c>
      <c r="Z18" s="36" t="b">
        <f>'Таблица для заполнения'!AI18&lt;='Таблица для заполнения'!AH18</f>
        <v>1</v>
      </c>
      <c r="AA18" s="36" t="b">
        <f>'Таблица для заполнения'!AJ18='Таблица для заполнения'!AM18+'Таблица для заполнения'!AO18</f>
        <v>1</v>
      </c>
      <c r="AB18" s="36" t="b">
        <f>'Таблица для заполнения'!AJ18&gt;='Таблица для заполнения'!AK18+'Таблица для заполнения'!AL18</f>
        <v>1</v>
      </c>
      <c r="AC18" s="36" t="b">
        <f>'Таблица для заполнения'!AN18&lt;='Таблица для заполнения'!AJ18</f>
        <v>1</v>
      </c>
      <c r="AD18" s="36" t="b">
        <f>OR(AND('Таблица для заполнения'!AO18='Таблица для заполнения'!AJ18,AND('Таблица для заполнения'!AK18='Таблица для заполнения'!AP18,'Таблица для заполнения'!AL18='Таблица для заполнения'!AQ18)),'Таблица для заполнения'!AO18&lt;'Таблица для заполнения'!AJ18)</f>
        <v>1</v>
      </c>
      <c r="AE18" s="36" t="b">
        <f>OR(AND('Таблица для заполнения'!AJ18='Таблица для заполнения'!AO18,'Таблица для заполнения'!CM18='Таблица для заполнения'!CR18),AND('Таблица для заполнения'!AJ18&gt;'Таблица для заполнения'!AO18,'Таблица для заполнения'!CM18&gt;'Таблица для заполнения'!CR18))</f>
        <v>1</v>
      </c>
      <c r="AF18" s="36" t="b">
        <f>OR(AND('Таблица для заполнения'!AO18='Таблица для заполнения'!AR18,'Таблица для заполнения'!CR18='Таблица для заполнения'!CU18),AND('Таблица для заполнения'!AO18&gt;'Таблица для заполнения'!AR18,'Таблица для заполнения'!CR18&gt;'Таблица для заполнения'!CU18))</f>
        <v>1</v>
      </c>
      <c r="AG18" s="36" t="b">
        <f>'Таблица для заполнения'!AP18&lt;='Таблица для заполнения'!AK18</f>
        <v>1</v>
      </c>
      <c r="AH18" s="36" t="b">
        <f>'Таблица для заполнения'!AO18&gt;='Таблица для заполнения'!AP18+'Таблица для заполнения'!AQ18</f>
        <v>1</v>
      </c>
      <c r="AI18" s="36" t="b">
        <f>'Таблица для заполнения'!AM18&gt;=('Таблица для заполнения'!AK18+'Таблица для заполнения'!AL18)-('Таблица для заполнения'!AP18+'Таблица для заполнения'!AQ18)</f>
        <v>1</v>
      </c>
      <c r="AJ18" s="36" t="b">
        <f>'Таблица для заполнения'!AQ18&lt;='Таблица для заполнения'!AL18</f>
        <v>1</v>
      </c>
      <c r="AK18" s="36" t="b">
        <f>'Таблица для заполнения'!AO18&gt;='Таблица для заполнения'!AR18+'Таблица для заполнения'!AV18+'Таблица для заполнения'!AW18</f>
        <v>1</v>
      </c>
      <c r="AL18" s="36" t="b">
        <f>OR(AND('Таблица для заполнения'!AR18='Таблица для заполнения'!AO18,AND('Таблица для заполнения'!AP18='Таблица для заполнения'!AS18,'Таблица для заполнения'!AQ18='Таблица для заполнения'!AT18)),'Таблица для заполнения'!AR18&lt;'Таблица для заполнения'!AO18)</f>
        <v>1</v>
      </c>
      <c r="AM18" s="36" t="b">
        <f>'Таблица для заполнения'!AS18&lt;='Таблица для заполнения'!AP18</f>
        <v>1</v>
      </c>
      <c r="AN18" s="36" t="b">
        <f>'Таблица для заполнения'!AR18&gt;='Таблица для заполнения'!AS18+'Таблица для заполнения'!AT18</f>
        <v>1</v>
      </c>
      <c r="AO18" s="36" t="b">
        <f>('Таблица для заполнения'!AO18-'Таблица для заполнения'!AR18)&gt;=('Таблица для заполнения'!AP18+'Таблица для заполнения'!AQ18)-('Таблица для заполнения'!AS18+'Таблица для заполнения'!AT18)</f>
        <v>1</v>
      </c>
      <c r="AP18" s="36" t="b">
        <f>'Таблица для заполнения'!AT18&lt;='Таблица для заполнения'!AQ18</f>
        <v>1</v>
      </c>
      <c r="AQ18" s="36" t="b">
        <f>'Таблица для заполнения'!AU18&lt;='Таблица для заполнения'!AR18</f>
        <v>1</v>
      </c>
      <c r="AR18" s="36" t="b">
        <f>'Таблица для заполнения'!AR18='Таблица для заполнения'!AX18+'Таблица для заполнения'!BF18+'Таблица для заполнения'!BK18+'Таблица для заполнения'!BV18+'Таблица для заполнения'!CA18+'Таблица для заполнения'!CB18+'Таблица для заполнения'!CC18+'Таблица для заполнения'!CD18+'Таблица для заполнения'!CE18+'Таблица для заполнения'!CF18</f>
        <v>1</v>
      </c>
      <c r="AS18" s="36" t="b">
        <f>'Таблица для заполнения'!AX18&gt;='Таблица для заполнения'!AY18+'Таблица для заполнения'!BB18+'Таблица для заполнения'!BE18</f>
        <v>1</v>
      </c>
      <c r="AT18" s="36" t="b">
        <f>'Таблица для заполнения'!AY18='Таблица для заполнения'!AZ18+'Таблица для заполнения'!BA18</f>
        <v>1</v>
      </c>
      <c r="AU18" s="36" t="b">
        <f>'Таблица для заполнения'!BB18='Таблица для заполнения'!BC18+'Таблица для заполнения'!BD18</f>
        <v>1</v>
      </c>
      <c r="AV18" s="36" t="b">
        <f>'Таблица для заполнения'!BF18&gt;='Таблица для заполнения'!BG18+'Таблица для заполнения'!BH18+'Таблица для заполнения'!BI18+'Таблица для заполнения'!BJ18</f>
        <v>1</v>
      </c>
      <c r="AW18" s="36" t="b">
        <f>'Таблица для заполнения'!BK18&gt;='Таблица для заполнения'!BL18+'Таблица для заполнения'!BQ18</f>
        <v>1</v>
      </c>
      <c r="AX18" s="36" t="b">
        <f>'Таблица для заполнения'!BL18&gt;='Таблица для заполнения'!BM18+'Таблица для заполнения'!BN18+'Таблица для заполнения'!BO18+'Таблица для заполнения'!BP18</f>
        <v>1</v>
      </c>
      <c r="AY18" s="36" t="b">
        <f>'Таблица для заполнения'!BQ18&gt;='Таблица для заполнения'!BR18+'Таблица для заполнения'!BS18+'Таблица для заполнения'!BT18+'Таблица для заполнения'!BU18</f>
        <v>1</v>
      </c>
      <c r="AZ18" s="36" t="b">
        <f>'Таблица для заполнения'!BV18&gt;='Таблица для заполнения'!BW18+'Таблица для заполнения'!BX18+'Таблица для заполнения'!BY18+'Таблица для заполнения'!BZ18</f>
        <v>1</v>
      </c>
      <c r="BA18" s="36" t="b">
        <f>'Таблица для заполнения'!CG18+'Таблица для заполнения'!CH18&lt;='Таблица для заполнения'!AO18</f>
        <v>1</v>
      </c>
      <c r="BB18" s="36" t="b">
        <f>'Таблица для заполнения'!CI18&lt;='Таблица для заполнения'!AO18</f>
        <v>1</v>
      </c>
      <c r="BC18" s="36" t="b">
        <f>'Таблица для заполнения'!CJ18&lt;='Таблица для заполнения'!AO18</f>
        <v>1</v>
      </c>
      <c r="BD18" s="36" t="b">
        <f>'Таблица для заполнения'!CK18&lt;='Таблица для заполнения'!AO18</f>
        <v>1</v>
      </c>
      <c r="BE18" s="36" t="b">
        <f>'Таблица для заполнения'!CL18&lt;='Таблица для заполнения'!AO18</f>
        <v>1</v>
      </c>
      <c r="BF18" s="36" t="b">
        <f>'Таблица для заполнения'!CM18='Таблица для заполнения'!CP18+'Таблица для заполнения'!CR18</f>
        <v>1</v>
      </c>
      <c r="BG18" s="36" t="b">
        <f>'Таблица для заполнения'!CM18&gt;='Таблица для заполнения'!CN18+'Таблица для заполнения'!CO18</f>
        <v>1</v>
      </c>
      <c r="BH18" s="36" t="b">
        <f>'Таблица для заполнения'!CQ18&lt;='Таблица для заполнения'!CM18</f>
        <v>1</v>
      </c>
      <c r="BI18" s="36" t="b">
        <f>OR(AND('Таблица для заполнения'!CR18='Таблица для заполнения'!CM18,AND('Таблица для заполнения'!CN18='Таблица для заполнения'!CS18,'Таблица для заполнения'!CO18='Таблица для заполнения'!CT18)),'Таблица для заполнения'!CR18&lt;'Таблица для заполнения'!CM18)</f>
        <v>1</v>
      </c>
      <c r="BJ18" s="36" t="b">
        <f>'Таблица для заполнения'!CS18&lt;='Таблица для заполнения'!CN18</f>
        <v>1</v>
      </c>
      <c r="BK18" s="36" t="b">
        <f>'Таблица для заполнения'!CR18&gt;='Таблица для заполнения'!CS18+'Таблица для заполнения'!CT18</f>
        <v>1</v>
      </c>
      <c r="BL18" s="36" t="b">
        <f>'Таблица для заполнения'!CP18&gt;=('Таблица для заполнения'!CN18+'Таблица для заполнения'!CO18)-('Таблица для заполнения'!CS18+'Таблица для заполнения'!CT18)</f>
        <v>1</v>
      </c>
      <c r="BM18" s="36" t="b">
        <f>'Таблица для заполнения'!CT18&lt;='Таблица для заполнения'!CO18</f>
        <v>1</v>
      </c>
      <c r="BN18" s="36" t="b">
        <f>'Таблица для заполнения'!CR18&gt;='Таблица для заполнения'!CU18+'Таблица для заполнения'!CY18+'Таблица для заполнения'!CZ18</f>
        <v>1</v>
      </c>
      <c r="BO18" s="36" t="b">
        <f>OR(AND('Таблица для заполнения'!CU18='Таблица для заполнения'!CR18,AND('Таблица для заполнения'!CS18='Таблица для заполнения'!CV18,'Таблица для заполнения'!CT18='Таблица для заполнения'!CW18)),'Таблица для заполнения'!CU18&lt;'Таблица для заполнения'!CR18)</f>
        <v>1</v>
      </c>
      <c r="BP18" s="36" t="b">
        <f>'Таблица для заполнения'!CV18&lt;='Таблица для заполнения'!CS18</f>
        <v>1</v>
      </c>
      <c r="BQ18" s="36" t="b">
        <f>'Таблица для заполнения'!CU18&gt;='Таблица для заполнения'!CV18+'Таблица для заполнения'!CW18</f>
        <v>1</v>
      </c>
      <c r="BR18" s="36" t="b">
        <f>'Таблица для заполнения'!CR18-'Таблица для заполнения'!CU18&gt;=('Таблица для заполнения'!CS18+'Таблица для заполнения'!CT18)-('Таблица для заполнения'!CV18+'Таблица для заполнения'!CW18)</f>
        <v>1</v>
      </c>
      <c r="BS18" s="36" t="b">
        <f>'Таблица для заполнения'!CW18&lt;='Таблица для заполнения'!CT18</f>
        <v>1</v>
      </c>
      <c r="BT18" s="36" t="b">
        <f>'Таблица для заполнения'!CX18&lt;='Таблица для заполнения'!CU18</f>
        <v>1</v>
      </c>
      <c r="BU18" s="36" t="b">
        <f>'Таблица для заполнения'!CU18='Таблица для заполнения'!DA18+'Таблица для заполнения'!DI18+'Таблица для заполнения'!DN18+'Таблица для заполнения'!DY18+'Таблица для заполнения'!ED18+'Таблица для заполнения'!EE18+'Таблица для заполнения'!EF18+'Таблица для заполнения'!EG18+'Таблица для заполнения'!EH18+'Таблица для заполнения'!EI18</f>
        <v>1</v>
      </c>
      <c r="BV18" s="36" t="b">
        <f>'Таблица для заполнения'!DA18&gt;='Таблица для заполнения'!DB18+'Таблица для заполнения'!DE18+'Таблица для заполнения'!DH18</f>
        <v>1</v>
      </c>
      <c r="BW18" s="36" t="b">
        <f>'Таблица для заполнения'!DB18='Таблица для заполнения'!DC18+'Таблица для заполнения'!DD18</f>
        <v>1</v>
      </c>
      <c r="BX18" s="36" t="b">
        <f>'Таблица для заполнения'!DE18='Таблица для заполнения'!DF18+'Таблица для заполнения'!DG18</f>
        <v>1</v>
      </c>
      <c r="BY18" s="36" t="b">
        <f>'Таблица для заполнения'!DI18&gt;='Таблица для заполнения'!DJ18+'Таблица для заполнения'!DK18+'Таблица для заполнения'!DL18+'Таблица для заполнения'!DM18</f>
        <v>1</v>
      </c>
      <c r="BZ18" s="36" t="b">
        <f>'Таблица для заполнения'!DN18&gt;='Таблица для заполнения'!DO18+'Таблица для заполнения'!DT18</f>
        <v>1</v>
      </c>
      <c r="CA18" s="36" t="b">
        <f>'Таблица для заполнения'!DO18&gt;='Таблица для заполнения'!DP18+'Таблица для заполнения'!DQ18+'Таблица для заполнения'!DR18+'Таблица для заполнения'!DS18</f>
        <v>1</v>
      </c>
      <c r="CB18" s="36" t="b">
        <f>'Таблица для заполнения'!DT18&gt;='Таблица для заполнения'!DU18+'Таблица для заполнения'!DV18+'Таблица для заполнения'!DW18+'Таблица для заполнения'!DX18</f>
        <v>1</v>
      </c>
      <c r="CC18" s="36" t="b">
        <f>'Таблица для заполнения'!DY18&gt;='Таблица для заполнения'!DZ18+'Таблица для заполнения'!EA18+'Таблица для заполнения'!EB18+'Таблица для заполнения'!EC18</f>
        <v>1</v>
      </c>
      <c r="CD18" s="36" t="b">
        <f>'Таблица для заполнения'!EJ18+'Таблица для заполнения'!EK18&lt;='Таблица для заполнения'!CR18</f>
        <v>1</v>
      </c>
      <c r="CE18" s="36" t="b">
        <f>'Таблица для заполнения'!EL18&lt;='Таблица для заполнения'!CR18</f>
        <v>1</v>
      </c>
      <c r="CF18" s="36" t="b">
        <f>'Таблица для заполнения'!EM18&lt;='Таблица для заполнения'!CR18</f>
        <v>1</v>
      </c>
      <c r="CG18" s="36" t="b">
        <f>'Таблица для заполнения'!EN18&lt;='Таблица для заполнения'!CR18</f>
        <v>1</v>
      </c>
      <c r="CH18" s="36" t="b">
        <f>'Таблица для заполнения'!EO18&lt;='Таблица для заполнения'!CR18</f>
        <v>1</v>
      </c>
      <c r="CI18" s="36" t="b">
        <f>OR(AND('Таблица для заполнения'!AJ18='Таблица для заполнения'!AK18+'Таблица для заполнения'!AL18,'Таблица для заполнения'!CM18='Таблица для заполнения'!CN18+'Таблица для заполнения'!CO18),AND('Таблица для заполнения'!AJ18&gt;'Таблица для заполнения'!AK18+'Таблица для заполнения'!AL18,'Таблица для заполнения'!CM18&gt;'Таблица для заполнения'!CN18+'Таблица для заполнения'!CO18))</f>
        <v>1</v>
      </c>
      <c r="CJ18" s="36" t="b">
        <f>OR(AND('Таблица для заполнения'!AO18='Таблица для заполнения'!AP18+'Таблица для заполнения'!AQ18,'Таблица для заполнения'!CR18='Таблица для заполнения'!CS18+'Таблица для заполнения'!CT18),AND('Таблица для заполнения'!AO18&gt;'Таблица для заполнения'!AP18+'Таблица для заполнения'!AQ18,'Таблица для заполнения'!CR18&gt;'Таблица для заполнения'!CS18+'Таблица для заполнения'!CT18))</f>
        <v>1</v>
      </c>
      <c r="CK18" s="36" t="b">
        <f>OR(AND('Таблица для заполнения'!AR18='Таблица для заполнения'!AS18+'Таблица для заполнения'!AT18,'Таблица для заполнения'!CU18='Таблица для заполнения'!CV18+'Таблица для заполнения'!CW18),AND('Таблица для заполнения'!AR18&gt;'Таблица для заполнения'!AS18+'Таблица для заполнения'!AT18,'Таблица для заполнения'!CU18&gt;'Таблица для заполнения'!CV18+'Таблица для заполнения'!CW18))</f>
        <v>1</v>
      </c>
      <c r="CL18" s="36" t="b">
        <f>OR(AND('Таблица для заполнения'!AO18='Таблица для заполнения'!AR18+'Таблица для заполнения'!AV18+'Таблица для заполнения'!AW18,'Таблица для заполнения'!CR18='Таблица для заполнения'!CU18+'Таблица для заполнения'!CY18+'Таблица для заполнения'!CZ18),AND('Таблица для заполнения'!AO18&gt;'Таблица для заполнения'!AR18+'Таблица для заполнения'!AV18+'Таблица для заполнения'!AW18,'Таблица для заполнения'!CR18&gt;'Таблица для заполнения'!CU18+'Таблица для заполнения'!CY18+'Таблица для заполнения'!CZ18))</f>
        <v>1</v>
      </c>
      <c r="CM18" s="36" t="b">
        <f>OR(AND('Таблица для заполнения'!AX18='Таблица для заполнения'!AY18+'Таблица для заполнения'!BB18+'Таблица для заполнения'!BE18,'Таблица для заполнения'!DA18='Таблица для заполнения'!DB18+'Таблица для заполнения'!DE18+'Таблица для заполнения'!DH18),AND('Таблица для заполнения'!AX18&gt;'Таблица для заполнения'!AY18+'Таблица для заполнения'!BB18+'Таблица для заполнения'!BE18,'Таблица для заполнения'!DA18&gt;'Таблица для заполнения'!DB18+'Таблица для заполнения'!DE18+'Таблица для заполнения'!DH18))</f>
        <v>1</v>
      </c>
      <c r="CN18" s="36" t="b">
        <f>OR(AND('Таблица для заполнения'!BF18='Таблица для заполнения'!BG18+'Таблица для заполнения'!BH18+'Таблица для заполнения'!BI18+'Таблица для заполнения'!BJ18,'Таблица для заполнения'!DI18='Таблица для заполнения'!DJ18+'Таблица для заполнения'!DK18+'Таблица для заполнения'!DL18+'Таблица для заполнения'!DM18),AND('Таблица для заполнения'!BF18&gt;'Таблица для заполнения'!BG18+'Таблица для заполнения'!BH18+'Таблица для заполнения'!BI18+'Таблица для заполнения'!BJ18,'Таблица для заполнения'!DI18&gt;'Таблица для заполнения'!DJ18+'Таблица для заполнения'!DK18+'Таблица для заполнения'!DL18+'Таблица для заполнения'!DM18))</f>
        <v>1</v>
      </c>
      <c r="CO18" s="36" t="b">
        <f>OR(AND('Таблица для заполнения'!BK18='Таблица для заполнения'!BL18+'Таблица для заполнения'!BQ18,'Таблица для заполнения'!DN18='Таблица для заполнения'!DO18+'Таблица для заполнения'!DT18),AND('Таблица для заполнения'!BK18&gt;'Таблица для заполнения'!BL18+'Таблица для заполнения'!BQ18,'Таблица для заполнения'!DN18&gt;'Таблица для заполнения'!DO18+'Таблица для заполнения'!DT18))</f>
        <v>1</v>
      </c>
      <c r="CP18" s="36" t="b">
        <f>AND(IF('Таблица для заполнения'!AJ18=0,'Таблица для заполнения'!CM18=0,'Таблица для заполнения'!CM18&gt;='Таблица для заполнения'!AJ18),IF('Таблица для заполнения'!AK18=0,'Таблица для заполнения'!CN18=0,'Таблица для заполнения'!CN18&gt;='Таблица для заполнения'!AK18),IF('Таблица для заполнения'!AL18=0,'Таблица для заполнения'!CO18=0,'Таблица для заполнения'!CO18&gt;='Таблица для заполнения'!AL18),IF('Таблица для заполнения'!AM18=0,'Таблица для заполнения'!CP18=0,'Таблица для заполнения'!CP18&gt;='Таблица для заполнения'!AM18),IF('Таблица для заполнения'!AN18=0,'Таблица для заполнения'!CQ18=0,'Таблица для заполнения'!CQ18&gt;='Таблица для заполнения'!AN18),IF('Таблица для заполнения'!AO18=0,'Таблица для заполнения'!CR18=0,'Таблица для заполнения'!CR18&gt;='Таблица для заполнения'!AO18),IF('Таблица для заполнения'!AP18=0,'Таблица для заполнения'!CS18=0,'Таблица для заполнения'!CS18&gt;='Таблица для заполнения'!AP18),IF('Таблица для заполнения'!AQ18=0,'Таблица для заполнения'!CT18=0,'Таблица для заполнения'!CT18&gt;='Таблица для заполнения'!AQ18),IF('Таблица для заполнения'!AR18=0,'Таблица для заполнения'!CU18=0,'Таблица для заполнения'!CU18&gt;='Таблица для заполнения'!AR18),IF('Таблица для заполнения'!AS18=0,'Таблица для заполнения'!CV18=0,'Таблица для заполнения'!CV18&gt;='Таблица для заполнения'!AS18),IF('Таблица для заполнения'!AT18=0,'Таблица для заполнения'!CW18=0,'Таблица для заполнения'!CW18&gt;='Таблица для заполнения'!AT18),IF('Таблица для заполнения'!AU18=0,'Таблица для заполнения'!CX18=0,'Таблица для заполнения'!CX18&gt;='Таблица для заполнения'!AU18),IF('Таблица для заполнения'!AV18=0,'Таблица для заполнения'!CY18=0,'Таблица для заполнения'!CY18&gt;='Таблица для заполнения'!AV18),IF('Таблица для заполнения'!AW18=0,'Таблица для заполнения'!CZ18=0,'Таблица для заполнения'!CZ18&gt;='Таблица для заполнения'!AW18),IF('Таблица для заполнения'!AX18=0,'Таблица для заполнения'!DA18=0,'Таблица для заполнения'!DA18&gt;='Таблица для заполнения'!AX18),IF('Таблица для заполнения'!AY18=0,'Таблица для заполнения'!DB18=0,'Таблица для заполнения'!DB18&gt;='Таблица для заполнения'!AY18),IF('Таблица для заполнения'!AZ18=0,'Таблица для заполнения'!DC18=0,'Таблица для заполнения'!DC18&gt;='Таблица для заполнения'!AZ18),IF('Таблица для заполнения'!BA18=0,'Таблица для заполнения'!DD18=0,'Таблица для заполнения'!DD18&gt;='Таблица для заполнения'!BA18),IF('Таблица для заполнения'!BB18=0,'Таблица для заполнения'!DE18=0,'Таблица для заполнения'!DE18&gt;='Таблица для заполнения'!BB18),IF('Таблица для заполнения'!BC18=0,'Таблица для заполнения'!DF18=0,'Таблица для заполнения'!DF18&gt;='Таблица для заполнения'!BC18),IF('Таблица для заполнения'!BD18=0,'Таблица для заполнения'!DG18=0,'Таблица для заполнения'!DG18&gt;='Таблица для заполнения'!BD18),IF('Таблица для заполнения'!BE18=0,'Таблица для заполнения'!DH18=0,'Таблица для заполнения'!DH18&gt;='Таблица для заполнения'!BE18),IF('Таблица для заполнения'!BF18=0,'Таблица для заполнения'!DI18=0,'Таблица для заполнения'!DI18&gt;='Таблица для заполнения'!BF18),IF('Таблица для заполнения'!BG18=0,'Таблица для заполнения'!DJ18=0,'Таблица для заполнения'!DJ18&gt;='Таблица для заполнения'!BG18),IF('Таблица для заполнения'!BH18=0,'Таблица для заполнения'!DK18=0,'Таблица для заполнения'!DK18&gt;='Таблица для заполнения'!BH18),IF('Таблица для заполнения'!BI18=0,'Таблица для заполнения'!DL18=0,'Таблица для заполнения'!DL18&gt;='Таблица для заполнения'!BI18),IF('Таблица для заполнения'!BJ18=0,'Таблица для заполнения'!DM18=0,'Таблица для заполнения'!DM18&gt;='Таблица для заполнения'!BJ18),IF('Таблица для заполнения'!BK18=0,'Таблица для заполнения'!DN18=0,'Таблица для заполнения'!DN18&gt;='Таблица для заполнения'!BK18),IF('Таблица для заполнения'!BL18=0,'Таблица для заполнения'!DO18=0,'Таблица для заполнения'!DO18&gt;='Таблица для заполнения'!BL18),IF('Таблица для заполнения'!BM18=0,'Таблица для заполнения'!DP18=0,'Таблица для заполнения'!DP18&gt;='Таблица для заполнения'!BM18),IF('Таблица для заполнения'!BN18=0,'Таблица для заполнения'!DQ18=0,'Таблица для заполнения'!DQ18&gt;='Таблица для заполнения'!BN18),IF('Таблица для заполнения'!BO18=0,'Таблица для заполнения'!DR18=0,'Таблица для заполнения'!DR18&gt;='Таблица для заполнения'!BO18),IF('Таблица для заполнения'!BP18=0,'Таблица для заполнения'!DS18=0,'Таблица для заполнения'!DS18&gt;='Таблица для заполнения'!BP18),IF('Таблица для заполнения'!BQ18=0,'Таблица для заполнения'!DT18=0,'Таблица для заполнения'!DT18&gt;='Таблица для заполнения'!BQ18),IF('Таблица для заполнения'!BR18=0,'Таблица для заполнения'!DU18=0,'Таблица для заполнения'!DU18&gt;='Таблица для заполнения'!BR18),IF('Таблица для заполнения'!BS18=0,'Таблица для заполнения'!DV18=0,'Таблица для заполнения'!DV18&gt;='Таблица для заполнения'!BS18),IF('Таблица для заполнения'!BT18=0,'Таблица для заполнения'!DW18=0,'Таблица для заполнения'!DW18&gt;='Таблица для заполнения'!BT18),IF('Таблица для заполнения'!BU18=0,'Таблица для заполнения'!DX18=0,'Таблица для заполнения'!DX18&gt;='Таблица для заполнения'!BU18),IF('Таблица для заполнения'!BV18=0,'Таблица для заполнения'!DY18=0,'Таблица для заполнения'!DY18&gt;='Таблица для заполнения'!BV18),IF('Таблица для заполнения'!BW18=0,'Таблица для заполнения'!DZ18=0,'Таблица для заполнения'!DZ18&gt;='Таблица для заполнения'!BW18),IF('Таблица для заполнения'!BX18=0,'Таблица для заполнения'!EA18=0,'Таблица для заполнения'!EA18&gt;='Таблица для заполнения'!BX18),IF('Таблица для заполнения'!BY18=0,'Таблица для заполнения'!EB18=0,'Таблица для заполнения'!EB18&gt;='Таблица для заполнения'!BY18),IF('Таблица для заполнения'!BZ18=0,'Таблица для заполнения'!EC18=0,'Таблица для заполнения'!EC18&gt;='Таблица для заполнения'!BZ18),IF('Таблица для заполнения'!CA18=0,'Таблица для заполнения'!ED18=0,'Таблица для заполнения'!ED18&gt;='Таблица для заполнения'!CA18),IF('Таблица для заполнения'!CB18=0,'Таблица для заполнения'!EE18=0,'Таблица для заполнения'!EE18&gt;='Таблица для заполнения'!CB18),IF('Таблица для заполнения'!CC18=0,'Таблица для заполнения'!EF18=0,'Таблица для заполнения'!EF18&gt;='Таблица для заполнения'!CC18),IF('Таблица для заполнения'!CD18=0,'Таблица для заполнения'!EG18=0,'Таблица для заполнения'!EG18&gt;='Таблица для заполнения'!CD18),IF('Таблица для заполнения'!CE18=0,'Таблица для заполнения'!EH18=0,'Таблица для заполнения'!EH18&gt;='Таблица для заполнения'!CE18),IF('Таблица для заполнения'!CF18=0,'Таблица для заполнения'!EI18=0,'Таблица для заполнения'!EI18&gt;='Таблица для заполнения'!CF18),IF('Таблица для заполнения'!CG18=0,'Таблица для заполнения'!EJ18=0,'Таблица для заполнения'!EJ18&gt;='Таблица для заполнения'!CG18),IF('Таблица для заполнения'!CH18=0,'Таблица для заполнения'!EK18=0,'Таблица для заполнения'!EK18&gt;='Таблица для заполнения'!CH18),IF('Таблица для заполнения'!CI18=0,'Таблица для заполнения'!EL18=0,'Таблица для заполнения'!EL18&gt;='Таблица для заполнения'!CI18),IF('Таблица для заполнения'!CJ18=0,'Таблица для заполнения'!EM18=0,'Таблица для заполнения'!EM18&gt;='Таблица для заполнения'!CJ18),IF('Таблица для заполнения'!CK18=0,'Таблица для заполнения'!EN18=0,'Таблица для заполнения'!EN18&gt;='Таблица для заполнения'!CK18),IF('Таблица для заполнения'!CL18=0,'Таблица для заполнения'!EO18=0,'Таблица для заполнения'!EO18&gt;='Таблица для заполнения'!CL18))</f>
        <v>1</v>
      </c>
      <c r="CQ18" s="36" t="b">
        <f>'Таблица для заполнения'!EP18&gt;='Таблица для заполнения'!EQ18+'Таблица для заполнения'!ER18</f>
        <v>1</v>
      </c>
      <c r="CR18" s="36" t="b">
        <f>'Таблица для заполнения'!ES18&lt;='Таблица для заполнения'!EP18</f>
        <v>1</v>
      </c>
      <c r="CS18" s="36" t="b">
        <f>OR(AND('Таблица для заполнения'!EP18='Таблица для заполнения'!ES18,AND('Таблица для заполнения'!EQ18='Таблица для заполнения'!ET18,'Таблица для заполнения'!ER18='Таблица для заполнения'!EU18)),'Таблица для заполнения'!ES18&lt;'Таблица для заполнения'!EP18)</f>
        <v>1</v>
      </c>
      <c r="CT18" s="36" t="b">
        <f>'Таблица для заполнения'!ET18&lt;='Таблица для заполнения'!EQ18</f>
        <v>1</v>
      </c>
      <c r="CU18" s="36" t="b">
        <f>'Таблица для заполнения'!ES18&gt;='Таблица для заполнения'!ET18+'Таблица для заполнения'!EU18</f>
        <v>1</v>
      </c>
      <c r="CV18" s="36" t="b">
        <f>'Таблица для заполнения'!EU18&lt;='Таблица для заполнения'!ER18</f>
        <v>1</v>
      </c>
      <c r="CW18" s="36" t="b">
        <f>'Таблица для заполнения'!EP18-'Таблица для заполнения'!ES18&gt;=('Таблица для заполнения'!EQ18+'Таблица для заполнения'!ER18)-('Таблица для заполнения'!ET18+'Таблица для заполнения'!EU18)</f>
        <v>1</v>
      </c>
      <c r="CX18" s="36" t="b">
        <f>'Таблица для заполнения'!EV18&lt;='Таблица для заполнения'!EP18</f>
        <v>1</v>
      </c>
      <c r="CY18" s="36" t="b">
        <f>'Таблица для заполнения'!EW18&lt;='Таблица для заполнения'!EP18</f>
        <v>1</v>
      </c>
      <c r="CZ18" s="36" t="b">
        <f>'Таблица для заполнения'!EX18&lt;='Таблица для заполнения'!EP18</f>
        <v>1</v>
      </c>
      <c r="DA18" s="36" t="b">
        <f>IF('Таблица для заполнения'!AF18&gt;0,'Таблица для заполнения'!EX18&gt;=0,'Таблица для заполнения'!EX18=0)</f>
        <v>1</v>
      </c>
      <c r="DB18" s="36" t="b">
        <f>OR(AND('Таблица для заполнения'!EP18='Таблица для заполнения'!ES18,'Таблица для заполнения'!FH18='Таблица для заполнения'!FK18),AND('Таблица для заполнения'!EP18&gt;'Таблица для заполнения'!ES18,'Таблица для заполнения'!FH18&gt;'Таблица для заполнения'!FK18))</f>
        <v>1</v>
      </c>
      <c r="DC18" s="36" t="b">
        <f>OR(AND('Таблица для заполнения'!EQ18='Таблица для заполнения'!ET18,'Таблица для заполнения'!FI18='Таблица для заполнения'!FL18),AND('Таблица для заполнения'!EQ18&gt;'Таблица для заполнения'!ET18,'Таблица для заполнения'!FI18&gt;'Таблица для заполнения'!FL18))</f>
        <v>1</v>
      </c>
      <c r="DD18" s="36" t="b">
        <f>OR(AND('Таблица для заполнения'!ER18='Таблица для заполнения'!EU18,'Таблица для заполнения'!FJ18='Таблица для заполнения'!FM18),AND('Таблица для заполнения'!ER18&gt;'Таблица для заполнения'!EU18,'Таблица для заполнения'!FJ18&gt;'Таблица для заполнения'!FM18))</f>
        <v>1</v>
      </c>
      <c r="DE18" s="36" t="b">
        <f>OR(AND('Таблица для заполнения'!EP18='Таблица для заполнения'!EQ18+'Таблица для заполнения'!ER18,'Таблица для заполнения'!FH18='Таблица для заполнения'!FI18+'Таблица для заполнения'!FJ18),AND('Таблица для заполнения'!EP18&gt;'Таблица для заполнения'!EQ18+'Таблица для заполнения'!ER18,'Таблица для заполнения'!FH18&gt;'Таблица для заполнения'!FI18+'Таблица для заполнения'!FJ18))</f>
        <v>1</v>
      </c>
      <c r="DF18" s="36" t="b">
        <f>OR(AND('Таблица для заполнения'!ES18='Таблица для заполнения'!ET18+'Таблица для заполнения'!EU18,'Таблица для заполнения'!FK18='Таблица для заполнения'!FL18+'Таблица для заполнения'!FM18),AND('Таблица для заполнения'!ES18&gt;'Таблица для заполнения'!ET18+'Таблица для заполнения'!EU18,'Таблица для заполнения'!FK18&gt;'Таблица для заполнения'!FL18+'Таблица для заполнения'!FM18))</f>
        <v>1</v>
      </c>
      <c r="DG18" s="36" t="b">
        <f>'Таблица для заполнения'!EP18-'Таблица для заполнения'!EY18&gt;=('Таблица для заполнения'!EQ18+'Таблица для заполнения'!ER18)-('Таблица для заполнения'!EZ18+'Таблица для заполнения'!FA18)</f>
        <v>1</v>
      </c>
      <c r="DH18" s="36" t="b">
        <f>'Таблица для заполнения'!ES18-'Таблица для заполнения'!FB18&gt;=('Таблица для заполнения'!ET18+'Таблица для заполнения'!EU18)-('Таблица для заполнения'!FC18+'Таблица для заполнения'!FD18)</f>
        <v>1</v>
      </c>
      <c r="DI18" s="36" t="b">
        <f>'Таблица для заполнения'!EY18&gt;='Таблица для заполнения'!EZ18+'Таблица для заполнения'!FA18</f>
        <v>1</v>
      </c>
      <c r="DJ18" s="36" t="b">
        <f>'Таблица для заполнения'!FB18&lt;='Таблица для заполнения'!EY18</f>
        <v>1</v>
      </c>
      <c r="DK18" s="36" t="b">
        <f>OR(AND('Таблица для заполнения'!EY18='Таблица для заполнения'!FB18,AND('Таблица для заполнения'!EZ18='Таблица для заполнения'!FC18,'Таблица для заполнения'!FA18='Таблица для заполнения'!FD18)),'Таблица для заполнения'!FB18&lt;'Таблица для заполнения'!EY18)</f>
        <v>1</v>
      </c>
      <c r="DL18" s="36" t="b">
        <f>'Таблица для заполнения'!FC18&lt;='Таблица для заполнения'!EZ18</f>
        <v>1</v>
      </c>
      <c r="DM18" s="36" t="b">
        <f>'Таблица для заполнения'!FB18&gt;='Таблица для заполнения'!FC18+'Таблица для заполнения'!FD18</f>
        <v>1</v>
      </c>
      <c r="DN18" s="36" t="b">
        <f>'Таблица для заполнения'!FD18&lt;='Таблица для заполнения'!FA18</f>
        <v>1</v>
      </c>
      <c r="DO18" s="36" t="b">
        <f>'Таблица для заполнения'!EY18-'Таблица для заполнения'!FB18&gt;=('Таблица для заполнения'!EZ18+'Таблица для заполнения'!FA18)-('Таблица для заполнения'!FC18+'Таблица для заполнения'!FD18)</f>
        <v>1</v>
      </c>
      <c r="DP18" s="36" t="b">
        <f>'Таблица для заполнения'!FE18&lt;='Таблица для заполнения'!EY18</f>
        <v>1</v>
      </c>
      <c r="DQ18" s="36" t="b">
        <f>'Таблица для заполнения'!FF18&lt;='Таблица для заполнения'!EY18</f>
        <v>1</v>
      </c>
      <c r="DR18" s="36" t="b">
        <f>'Таблица для заполнения'!FG18&lt;='Таблица для заполнения'!EY18</f>
        <v>1</v>
      </c>
      <c r="DS18" s="36" t="b">
        <f>OR(AND('Таблица для заполнения'!EY18='Таблица для заполнения'!FB18,'Таблица для заполнения'!FO18='Таблица для заполнения'!FR18),AND('Таблица для заполнения'!EY18&gt;'Таблица для заполнения'!FB18,'Таблица для заполнения'!FO18&gt;'Таблица для заполнения'!FR18))</f>
        <v>1</v>
      </c>
      <c r="DT18" s="36" t="b">
        <f>OR(AND('Таблица для заполнения'!EZ18='Таблица для заполнения'!FC18,'Таблица для заполнения'!FP18='Таблица для заполнения'!FS18),AND('Таблица для заполнения'!EZ18&gt;'Таблица для заполнения'!FC18,'Таблица для заполнения'!FP18&gt;'Таблица для заполнения'!FS18))</f>
        <v>1</v>
      </c>
      <c r="DU18" s="36" t="b">
        <f>OR(AND('Таблица для заполнения'!FA18='Таблица для заполнения'!FD18,'Таблица для заполнения'!FQ18='Таблица для заполнения'!FT18),AND('Таблица для заполнения'!FA18&gt;'Таблица для заполнения'!FD18,'Таблица для заполнения'!FQ18&gt;'Таблица для заполнения'!FT18))</f>
        <v>1</v>
      </c>
      <c r="DV18" s="36" t="b">
        <f>OR(AND('Таблица для заполнения'!EY18='Таблица для заполнения'!EZ18+'Таблица для заполнения'!FA18,'Таблица для заполнения'!FO18='Таблица для заполнения'!FP18+'Таблица для заполнения'!FQ18),AND('Таблица для заполнения'!EY18&gt;'Таблица для заполнения'!EZ18+'Таблица для заполнения'!FA18,'Таблица для заполнения'!FO18&gt;'Таблица для заполнения'!FP18+'Таблица для заполнения'!FQ18))</f>
        <v>1</v>
      </c>
      <c r="DW18" s="36" t="b">
        <f>OR(AND('Таблица для заполнения'!FB18='Таблица для заполнения'!FC18+'Таблица для заполнения'!FD18,'Таблица для заполнения'!FR18='Таблица для заполнения'!FS18+'Таблица для заполнения'!FT18),AND('Таблица для заполнения'!FB18&gt;'Таблица для заполнения'!FC18+'Таблица для заполнения'!FD18,'Таблица для заполнения'!FR18&gt;'Таблица для заполнения'!FS18+'Таблица для заполнения'!FT18))</f>
        <v>1</v>
      </c>
      <c r="DX18" s="36" t="b">
        <f>'Таблица для заполнения'!FH18-'Таблица для заполнения'!FO18&gt;=('Таблица для заполнения'!FI18+'Таблица для заполнения'!FJ18)-('Таблица для заполнения'!FP18+'Таблица для заполнения'!FQ18)</f>
        <v>1</v>
      </c>
      <c r="DY18" s="36" t="b">
        <f>'Таблица для заполнения'!FK18-'Таблица для заполнения'!FR18&gt;=('Таблица для заполнения'!FL18+'Таблица для заполнения'!FM18)-('Таблица для заполнения'!FS18+'Таблица для заполнения'!FT18)</f>
        <v>1</v>
      </c>
      <c r="DZ18" s="36" t="b">
        <f>AND('Таблица для заполнения'!EP18&gt;='Таблица для заполнения'!EY18,'Таблица для заполнения'!EQ18&gt;='Таблица для заполнения'!EZ18,'Таблица для заполнения'!ER18&gt;='Таблица для заполнения'!FA18,'Таблица для заполнения'!ES18&gt;='Таблица для заполнения'!FB18,'Таблица для заполнения'!ET18&gt;='Таблица для заполнения'!FC18,'Таблица для заполнения'!EU18&gt;='Таблица для заполнения'!FD18,'Таблица для заполнения'!EV18&gt;='Таблица для заполнения'!FE18,'Таблица для заполнения'!EW18&gt;='Таблица для заполнения'!FF18,'Таблица для заполнения'!EX18&gt;='Таблица для заполнения'!FG18)</f>
        <v>1</v>
      </c>
      <c r="EA18" s="36" t="b">
        <f>'Таблица для заполнения'!FH18&gt;='Таблица для заполнения'!FI18+'Таблица для заполнения'!FJ18</f>
        <v>1</v>
      </c>
      <c r="EB18" s="36" t="b">
        <f>'Таблица для заполнения'!FK18&lt;='Таблица для заполнения'!FH18</f>
        <v>1</v>
      </c>
      <c r="EC18" s="36" t="b">
        <f>OR(AND('Таблица для заполнения'!FH18='Таблица для заполнения'!FK18,AND('Таблица для заполнения'!FI18='Таблица для заполнения'!FL18,'Таблица для заполнения'!FJ18='Таблица для заполнения'!FM18)),'Таблица для заполнения'!FK18&lt;'Таблица для заполнения'!FH18)</f>
        <v>1</v>
      </c>
      <c r="ED18" s="36" t="b">
        <f>'Таблица для заполнения'!FL18&lt;='Таблица для заполнения'!FI18</f>
        <v>1</v>
      </c>
      <c r="EE18" s="36" t="b">
        <f>'Таблица для заполнения'!FK18&gt;='Таблица для заполнения'!FL18+'Таблица для заполнения'!FM18</f>
        <v>1</v>
      </c>
      <c r="EF18" s="36" t="b">
        <f>'Таблица для заполнения'!FM18&lt;='Таблица для заполнения'!FJ18</f>
        <v>1</v>
      </c>
      <c r="EG18" s="36" t="b">
        <f>'Таблица для заполнения'!FH18-'Таблица для заполнения'!FK18&gt;=('Таблица для заполнения'!FI18+'Таблица для заполнения'!FJ18)-('Таблица для заполнения'!FL18+'Таблица для заполнения'!FM18)</f>
        <v>1</v>
      </c>
      <c r="EH18" s="36" t="b">
        <f>'Таблица для заполнения'!FN18&lt;='Таблица для заполнения'!FH18</f>
        <v>1</v>
      </c>
      <c r="EI18" s="36" t="b">
        <f>AND(IF('Таблица для заполнения'!EP18=0,'Таблица для заполнения'!FH18=0,'Таблица для заполнения'!FH18&gt;='Таблица для заполнения'!EP18),IF('Таблица для заполнения'!EQ18=0,'Таблица для заполнения'!FI18=0,'Таблица для заполнения'!FI18&gt;='Таблица для заполнения'!EQ18),IF('Таблица для заполнения'!ER18=0,'Таблица для заполнения'!FJ18=0,'Таблица для заполнения'!FJ18&gt;='Таблица для заполнения'!ER18),IF('Таблица для заполнения'!ES18=0,'Таблица для заполнения'!FK18=0,'Таблица для заполнения'!FK18&gt;='Таблица для заполнения'!ES18),IF('Таблица для заполнения'!ET18=0,'Таблица для заполнения'!FL18=0,'Таблица для заполнения'!FL18&gt;='Таблица для заполнения'!ET18),IF('Таблица для заполнения'!EU18=0,'Таблица для заполнения'!FM18=0,'Таблица для заполнения'!FM18&gt;='Таблица для заполнения'!EU18),IF('Таблица для заполнения'!EX18=0,'Таблица для заполнения'!FN18=0,'Таблица для заполнения'!FN18&gt;='Таблица для заполнения'!EX18))</f>
        <v>1</v>
      </c>
      <c r="EJ18" s="36" t="b">
        <f>'Таблица для заполнения'!FO18&gt;='Таблица для заполнения'!FP18+'Таблица для заполнения'!FQ18</f>
        <v>1</v>
      </c>
      <c r="EK18" s="36" t="b">
        <f>'Таблица для заполнения'!FR18&lt;='Таблица для заполнения'!FO18</f>
        <v>1</v>
      </c>
      <c r="EL18" s="36" t="b">
        <f>OR(AND('Таблица для заполнения'!FO18='Таблица для заполнения'!FR18,AND('Таблица для заполнения'!FP18='Таблица для заполнения'!FS18,'Таблица для заполнения'!FQ18='Таблица для заполнения'!FT18)),'Таблица для заполнения'!FR18&lt;'Таблица для заполнения'!FO18)</f>
        <v>1</v>
      </c>
      <c r="EM18" s="36" t="b">
        <f>'Таблица для заполнения'!FS18&lt;='Таблица для заполнения'!FP18</f>
        <v>1</v>
      </c>
      <c r="EN18" s="36" t="b">
        <f>'Таблица для заполнения'!FR18&gt;='Таблица для заполнения'!FS18+'Таблица для заполнения'!FT18</f>
        <v>1</v>
      </c>
      <c r="EO18" s="36" t="b">
        <f>'Таблица для заполнения'!FT18&lt;='Таблица для заполнения'!FQ18</f>
        <v>1</v>
      </c>
      <c r="EP18" s="36" t="b">
        <f>'Таблица для заполнения'!FO18-'Таблица для заполнения'!FR18&gt;=('Таблица для заполнения'!FP18+'Таблица для заполнения'!FQ18)-('Таблица для заполнения'!FS18+'Таблица для заполнения'!FT18)</f>
        <v>1</v>
      </c>
      <c r="EQ18" s="36" t="b">
        <f>'Таблица для заполнения'!FU18&lt;='Таблица для заполнения'!FO18</f>
        <v>1</v>
      </c>
      <c r="ER18" s="36" t="b">
        <f>AND(IF('Таблица для заполнения'!EY18=0,'Таблица для заполнения'!FO18=0,'Таблица для заполнения'!FO18&gt;='Таблица для заполнения'!EY18),IF('Таблица для заполнения'!EZ18=0,'Таблица для заполнения'!FP18=0,'Таблица для заполнения'!FP18&gt;='Таблица для заполнения'!EZ18),IF('Таблица для заполнения'!FA18=0,'Таблица для заполнения'!FQ18=0,'Таблица для заполнения'!FQ18&gt;='Таблица для заполнения'!FA18),IF('Таблица для заполнения'!FB18=0,'Таблица для заполнения'!FR18=0,'Таблица для заполнения'!FR18&gt;='Таблица для заполнения'!FB18),IF('Таблица для заполнения'!FC18=0,'Таблица для заполнения'!FS18=0,'Таблица для заполнения'!FS18&gt;='Таблица для заполнения'!FC18),IF('Таблица для заполнения'!FD18=0,'Таблица для заполнения'!FT18=0,'Таблица для заполнения'!FT18&gt;='Таблица для заполнения'!FD18),IF('Таблица для заполнения'!FG18=0,'Таблица для заполнения'!FU18=0,'Таблица для заполнения'!FU18&gt;='Таблица для заполнения'!FG18))</f>
        <v>1</v>
      </c>
      <c r="ES18" s="36" t="b">
        <f>AND('Таблица для заполнения'!FH18&gt;='Таблица для заполнения'!FO18,'Таблица для заполнения'!FI18&gt;='Таблица для заполнения'!FP18,'Таблица для заполнения'!FJ18&gt;='Таблица для заполнения'!FQ18,'Таблица для заполнения'!FK18&gt;='Таблица для заполнения'!FR18,'Таблица для заполнения'!FL18&gt;='Таблица для заполнения'!FS18,'Таблица для заполнения'!FM18&gt;='Таблица для заполнения'!FT18,'Таблица для заполнения'!FN18&gt;='Таблица для заполнения'!FU18)</f>
        <v>1</v>
      </c>
      <c r="ET18" s="36" t="b">
        <f>AND(OR(AND('Таблица для заполнения'!EP18='Таблица для заполнения'!EY18,'Таблица для заполнения'!FH18='Таблица для заполнения'!FO18),AND('Таблица для заполнения'!EP18&gt;'Таблица для заполнения'!EY18,'Таблица для заполнения'!FH18&gt;'Таблица для заполнения'!FO18)),OR(AND('Таблица для заполнения'!EQ18='Таблица для заполнения'!EZ18,'Таблица для заполнения'!FI18='Таблица для заполнения'!FP18),AND('Таблица для заполнения'!EQ18&gt;'Таблица для заполнения'!EZ18,'Таблица для заполнения'!FI18&gt;'Таблица для заполнения'!FP18)),OR(AND('Таблица для заполнения'!ER18='Таблица для заполнения'!FA18,'Таблица для заполнения'!FJ18='Таблица для заполнения'!FQ18),AND('Таблица для заполнения'!ER18&gt;'Таблица для заполнения'!FA18,'Таблица для заполнения'!FJ18&gt;'Таблица для заполнения'!FQ18)),OR(AND('Таблица для заполнения'!ES18='Таблица для заполнения'!FB18,'Таблица для заполнения'!FK18='Таблица для заполнения'!FR18),AND('Таблица для заполнения'!ES18&gt;'Таблица для заполнения'!FB18,'Таблица для заполнения'!FK18&gt;'Таблица для заполнения'!FR18)),OR(AND('Таблица для заполнения'!ET18='Таблица для заполнения'!FC18,'Таблица для заполнения'!FL18='Таблица для заполнения'!FS18),AND('Таблица для заполнения'!ET18&gt;'Таблица для заполнения'!FC18,'Таблица для заполнения'!FL18&gt;'Таблица для заполнения'!FS18)),OR(AND('Таблица для заполнения'!EU18='Таблица для заполнения'!FD18,'Таблица для заполнения'!FM18='Таблица для заполнения'!FT18),AND('Таблица для заполнения'!EU18&gt;'Таблица для заполнения'!FD18,'Таблица для заполнения'!FM18&gt;'Таблица для заполнения'!FT18)),OR(AND('Таблица для заполнения'!EX18='Таблица для заполнения'!FG18,'Таблица для заполнения'!FN18='Таблица для заполнения'!FU18),AND('Таблица для заполнения'!EX18&gt;'Таблица для заполнения'!FG18,'Таблица для заполнения'!FN18&gt;'Таблица для заполнения'!FU18)))</f>
        <v>1</v>
      </c>
      <c r="EU18" s="36" t="b">
        <f>'Таблица для заполнения'!FW18&lt;='Таблица для заполнения'!FV18</f>
        <v>1</v>
      </c>
      <c r="EV18" s="36" t="b">
        <f>'Таблица для заполнения'!FX18&lt;='Таблица для заполнения'!FV18</f>
        <v>1</v>
      </c>
      <c r="EW18" s="36" t="b">
        <f>IF('Таблица для заполнения'!GQ18&gt;0,'Таблица для заполнения'!FX18&gt;0,'Таблица для заполнения'!FX18=0)</f>
        <v>1</v>
      </c>
      <c r="EX18" s="36" t="b">
        <f>'Таблица для заполнения'!FY18&lt;='Таблица для заполнения'!FV18</f>
        <v>1</v>
      </c>
      <c r="EY18" s="36" t="b">
        <f>'Таблица для заполнения'!FZ18&lt;='Таблица для заполнения'!FV18</f>
        <v>1</v>
      </c>
      <c r="EZ18" s="36" t="b">
        <f>'Таблица для заполнения'!FX18&gt;='Таблица для заполнения'!GA18+'Таблица для заполнения'!GB18</f>
        <v>1</v>
      </c>
      <c r="FA18" s="36" t="b">
        <f>'Таблица для заполнения'!FW18='Таблица для заполнения'!GC18+'Таблица для заполнения'!GD18+'Таблица для заполнения'!GE18</f>
        <v>1</v>
      </c>
      <c r="FB18" s="36" t="b">
        <f>'Таблица для заполнения'!GF18='Таблица для заполнения'!GG18+'Таблица для заполнения'!GH18+'Таблица для заполнения'!GI18+'Таблица для заполнения'!GM18</f>
        <v>1</v>
      </c>
      <c r="FC18" s="36" t="b">
        <f>'Таблица для заполнения'!GI18&gt;='Таблица для заполнения'!GJ18+'Таблица для заполнения'!GK18+'Таблица для заполнения'!GL18</f>
        <v>1</v>
      </c>
      <c r="FD18" s="36" t="b">
        <f>'Таблица для заполнения'!GN18&gt;='Таблица для заполнения'!GO18+'Таблица для заполнения'!GS18+'Таблица для заполнения'!GU18+'Таблица для заполнения'!GX18</f>
        <v>1</v>
      </c>
      <c r="FE18" s="36" t="b">
        <f>'Таблица для заполнения'!GP18&lt;='Таблица для заполнения'!GO18</f>
        <v>1</v>
      </c>
      <c r="FF18" s="36" t="b">
        <f>'Таблица для заполнения'!GQ18&lt;='Таблица для заполнения'!GO18</f>
        <v>1</v>
      </c>
      <c r="FG18" s="36" t="b">
        <f>IF('Таблица для заполнения'!FX18&gt;0,'Таблица для заполнения'!GQ18&gt;0,'Таблица для заполнения'!GQ18=0)</f>
        <v>1</v>
      </c>
      <c r="FH18" s="36" t="b">
        <f>'Таблица для заполнения'!GR18&lt;='Таблица для заполнения'!GQ18</f>
        <v>1</v>
      </c>
      <c r="FI18" s="36" t="b">
        <f>'Таблица для заполнения'!GR18&lt;='Таблица для заполнения'!GP18</f>
        <v>1</v>
      </c>
      <c r="FJ18" s="36" t="b">
        <f>'Таблица для заполнения'!GT18&lt;='Таблица для заполнения'!GS18</f>
        <v>1</v>
      </c>
      <c r="FK18" s="36" t="b">
        <f>'Таблица для заполнения'!GV18&lt;='Таблица для заполнения'!GU18</f>
        <v>1</v>
      </c>
      <c r="FL18" s="36" t="b">
        <f>'Таблица для заполнения'!GW18&lt;='Таблица для заполнения'!GU18</f>
        <v>1</v>
      </c>
      <c r="FM18" s="38" t="b">
        <f>'Таблица для заполнения'!GY18&lt;='Таблица для заполнения'!GX18</f>
        <v>1</v>
      </c>
      <c r="FN18" s="42" t="b">
        <f t="shared" si="1"/>
        <v>1</v>
      </c>
      <c r="FO18" s="35" t="b">
        <f>IF($B18&lt;&gt;"",IF(ISNUMBER('Таблица для заполнения'!E18),ABS(ROUND('Таблица для заполнения'!E18,0))='Таблица для заполнения'!E18,FALSE),TRUE)</f>
        <v>1</v>
      </c>
      <c r="FP18" s="36" t="b">
        <f>IF($B18&lt;&gt;"",IF(ISNUMBER('Таблица для заполнения'!F18),ABS(ROUND('Таблица для заполнения'!F18,0))='Таблица для заполнения'!F18,FALSE),TRUE)</f>
        <v>1</v>
      </c>
      <c r="FQ18" s="36" t="b">
        <f>IF($B18&lt;&gt;"",IF(ISNUMBER('Таблица для заполнения'!G18),ABS(ROUND('Таблица для заполнения'!G18,0))='Таблица для заполнения'!G18,FALSE),TRUE)</f>
        <v>1</v>
      </c>
      <c r="FR18" s="36" t="b">
        <f>IF($B18&lt;&gt;"",IF(ISNUMBER('Таблица для заполнения'!H18),ABS(ROUND('Таблица для заполнения'!H18,0))='Таблица для заполнения'!H18,FALSE),TRUE)</f>
        <v>1</v>
      </c>
      <c r="FS18" s="36" t="b">
        <f>IF($B18&lt;&gt;"",IF(ISNUMBER('Таблица для заполнения'!I18),ABS(ROUND('Таблица для заполнения'!I18,0))='Таблица для заполнения'!I18,FALSE),TRUE)</f>
        <v>1</v>
      </c>
      <c r="FT18" s="36" t="b">
        <f>IF($B18&lt;&gt;"",IF(ISNUMBER('Таблица для заполнения'!J18),ABS(ROUND('Таблица для заполнения'!J18,0))='Таблица для заполнения'!J18,FALSE),TRUE)</f>
        <v>1</v>
      </c>
      <c r="FU18" s="36" t="b">
        <f>IF($B18&lt;&gt;"",IF(ISNUMBER('Таблица для заполнения'!K18),ABS(ROUND('Таблица для заполнения'!K18,0))='Таблица для заполнения'!K18,FALSE),TRUE)</f>
        <v>1</v>
      </c>
      <c r="FV18" s="36" t="b">
        <f>IF($B18&lt;&gt;"",IF(ISNUMBER('Таблица для заполнения'!L18),ABS(ROUND('Таблица для заполнения'!L18,0))='Таблица для заполнения'!L18,FALSE),TRUE)</f>
        <v>1</v>
      </c>
      <c r="FW18" s="36" t="b">
        <f>IF($B18&lt;&gt;"",IF(ISNUMBER('Таблица для заполнения'!M18),ABS(ROUND('Таблица для заполнения'!M18,0))='Таблица для заполнения'!M18,FALSE),TRUE)</f>
        <v>1</v>
      </c>
      <c r="FX18" s="36" t="b">
        <f>IF($B18&lt;&gt;"",IF(ISNUMBER('Таблица для заполнения'!N18),ABS(ROUND('Таблица для заполнения'!N18,0))='Таблица для заполнения'!N18,FALSE),TRUE)</f>
        <v>1</v>
      </c>
      <c r="FY18" s="36" t="b">
        <f>IF($B18&lt;&gt;"",IF(ISNUMBER('Таблица для заполнения'!O18),ABS(ROUND('Таблица для заполнения'!O18,0))='Таблица для заполнения'!O18,FALSE),TRUE)</f>
        <v>1</v>
      </c>
      <c r="FZ18" s="36" t="b">
        <f>IF($B18&lt;&gt;"",IF(ISNUMBER('Таблица для заполнения'!P18),ABS(ROUND('Таблица для заполнения'!P18,0))='Таблица для заполнения'!P18,FALSE),TRUE)</f>
        <v>1</v>
      </c>
      <c r="GA18" s="36" t="b">
        <f>IF($B18&lt;&gt;"",IF(ISNUMBER('Таблица для заполнения'!Q18),ABS(ROUND('Таблица для заполнения'!Q18,0))='Таблица для заполнения'!Q18,FALSE),TRUE)</f>
        <v>1</v>
      </c>
      <c r="GB18" s="36" t="b">
        <f>IF($B18&lt;&gt;"",IF(ISNUMBER('Таблица для заполнения'!R18),ABS(ROUND('Таблица для заполнения'!R18,0))='Таблица для заполнения'!R18,FALSE),TRUE)</f>
        <v>1</v>
      </c>
      <c r="GC18" s="36" t="b">
        <f>IF($B18&lt;&gt;"",IF(ISNUMBER('Таблица для заполнения'!S18),ABS(ROUND('Таблица для заполнения'!S18,0))='Таблица для заполнения'!S18,FALSE),TRUE)</f>
        <v>1</v>
      </c>
      <c r="GD18" s="36" t="b">
        <f>IF($B18&lt;&gt;"",IF(ISNUMBER('Таблица для заполнения'!T18),ABS(ROUND('Таблица для заполнения'!T18,0))='Таблица для заполнения'!T18,FALSE),TRUE)</f>
        <v>1</v>
      </c>
      <c r="GE18" s="36" t="b">
        <f>IF($B18&lt;&gt;"",IF(ISNUMBER('Таблица для заполнения'!U18),ABS(ROUND('Таблица для заполнения'!U18,0))='Таблица для заполнения'!U18,FALSE),TRUE)</f>
        <v>1</v>
      </c>
      <c r="GF18" s="36" t="b">
        <f>IF($B18&lt;&gt;"",IF(ISNUMBER('Таблица для заполнения'!V18),ABS(ROUND('Таблица для заполнения'!V18,1))='Таблица для заполнения'!V18,FALSE),TRUE)</f>
        <v>1</v>
      </c>
      <c r="GG18" s="36" t="b">
        <f>IF($B18&lt;&gt;"",IF(ISNUMBER('Таблица для заполнения'!W18),ABS(ROUND('Таблица для заполнения'!W18,0))='Таблица для заполнения'!W18,FALSE),TRUE)</f>
        <v>1</v>
      </c>
      <c r="GH18" s="36" t="b">
        <f>IF($B18&lt;&gt;"",IF(ISNUMBER('Таблица для заполнения'!X18),ABS(ROUND('Таблица для заполнения'!X18,1))='Таблица для заполнения'!X18,FALSE),TRUE)</f>
        <v>1</v>
      </c>
      <c r="GI18" s="36" t="b">
        <f>IF($B18&lt;&gt;"",IF(ISNUMBER('Таблица для заполнения'!Y18),ABS(ROUND('Таблица для заполнения'!Y18,1))='Таблица для заполнения'!Y18,FALSE),TRUE)</f>
        <v>1</v>
      </c>
      <c r="GJ18" s="36" t="b">
        <f>IF($B18&lt;&gt;"",IF(ISNUMBER('Таблица для заполнения'!Z18),ABS(ROUND('Таблица для заполнения'!Z18,0))='Таблица для заполнения'!Z18,FALSE),TRUE)</f>
        <v>1</v>
      </c>
      <c r="GK18" s="36" t="b">
        <f>IF($B18&lt;&gt;"",IF(ISNUMBER('Таблица для заполнения'!AA18),ABS(ROUND('Таблица для заполнения'!AA18,0))='Таблица для заполнения'!AA18,FALSE),TRUE)</f>
        <v>1</v>
      </c>
      <c r="GL18" s="36" t="b">
        <f>IF($B18&lt;&gt;"",IF(ISNUMBER('Таблица для заполнения'!AB18),ABS(ROUND('Таблица для заполнения'!AB18,0))='Таблица для заполнения'!AB18,FALSE),TRUE)</f>
        <v>1</v>
      </c>
      <c r="GM18" s="36" t="b">
        <f>IF($B18&lt;&gt;"",IF(ISNUMBER('Таблица для заполнения'!AC18),ABS(ROUND('Таблица для заполнения'!AC18,0))='Таблица для заполнения'!AC18,FALSE),TRUE)</f>
        <v>1</v>
      </c>
      <c r="GN18" s="36" t="b">
        <f>IF($B18&lt;&gt;"",IF(ISNUMBER('Таблица для заполнения'!AD18),ABS(ROUND('Таблица для заполнения'!AD18,0))='Таблица для заполнения'!AD18,FALSE),TRUE)</f>
        <v>1</v>
      </c>
      <c r="GO18" s="36" t="b">
        <f>IF($B18&lt;&gt;"",IF(ISNUMBER('Таблица для заполнения'!AE18),ABS(ROUND('Таблица для заполнения'!AE18,0))='Таблица для заполнения'!AE18,FALSE),TRUE)</f>
        <v>1</v>
      </c>
      <c r="GP18" s="36" t="b">
        <f>IF($B18&lt;&gt;"",IF(ISNUMBER('Таблица для заполнения'!AF18),ABS(ROUND('Таблица для заполнения'!AF18,0))='Таблица для заполнения'!AF18,FALSE),TRUE)</f>
        <v>1</v>
      </c>
      <c r="GQ18" s="36" t="b">
        <f>IF($B18&lt;&gt;"",IF(ISNUMBER('Таблица для заполнения'!AG18),ABS(ROUND('Таблица для заполнения'!AG18,0))='Таблица для заполнения'!AG18,FALSE),TRUE)</f>
        <v>1</v>
      </c>
      <c r="GR18" s="36" t="b">
        <f>IF($B18&lt;&gt;"",IF(ISNUMBER('Таблица для заполнения'!AH18),ABS(ROUND('Таблица для заполнения'!AH18,0))='Таблица для заполнения'!AH18,FALSE),TRUE)</f>
        <v>1</v>
      </c>
      <c r="GS18" s="36" t="b">
        <f>IF($B18&lt;&gt;"",IF(ISNUMBER('Таблица для заполнения'!AI18),ABS(ROUND('Таблица для заполнения'!AI18,0))='Таблица для заполнения'!AI18,FALSE),TRUE)</f>
        <v>1</v>
      </c>
      <c r="GT18" s="36" t="b">
        <f>IF($B18&lt;&gt;"",IF(ISNUMBER('Таблица для заполнения'!AJ18),ABS(ROUND('Таблица для заполнения'!AJ18,0))='Таблица для заполнения'!AJ18,FALSE),TRUE)</f>
        <v>1</v>
      </c>
      <c r="GU18" s="36" t="b">
        <f>IF($B18&lt;&gt;"",IF(ISNUMBER('Таблица для заполнения'!AK18),ABS(ROUND('Таблица для заполнения'!AK18,0))='Таблица для заполнения'!AK18,FALSE),TRUE)</f>
        <v>1</v>
      </c>
      <c r="GV18" s="36" t="b">
        <f>IF($B18&lt;&gt;"",IF(ISNUMBER('Таблица для заполнения'!AL18),ABS(ROUND('Таблица для заполнения'!AL18,0))='Таблица для заполнения'!AL18,FALSE),TRUE)</f>
        <v>1</v>
      </c>
      <c r="GW18" s="36" t="b">
        <f>IF($B18&lt;&gt;"",IF(ISNUMBER('Таблица для заполнения'!AM18),ABS(ROUND('Таблица для заполнения'!AM18,0))='Таблица для заполнения'!AM18,FALSE),TRUE)</f>
        <v>1</v>
      </c>
      <c r="GX18" s="36" t="b">
        <f>IF($B18&lt;&gt;"",IF(ISNUMBER('Таблица для заполнения'!AN18),ABS(ROUND('Таблица для заполнения'!AN18,0))='Таблица для заполнения'!AN18,FALSE),TRUE)</f>
        <v>1</v>
      </c>
      <c r="GY18" s="36" t="b">
        <f>IF($B18&lt;&gt;"",IF(ISNUMBER('Таблица для заполнения'!AO18),ABS(ROUND('Таблица для заполнения'!AO18,0))='Таблица для заполнения'!AO18,FALSE),TRUE)</f>
        <v>1</v>
      </c>
      <c r="GZ18" s="36" t="b">
        <f>IF($B18&lt;&gt;"",IF(ISNUMBER('Таблица для заполнения'!AP18),ABS(ROUND('Таблица для заполнения'!AP18,0))='Таблица для заполнения'!AP18,FALSE),TRUE)</f>
        <v>1</v>
      </c>
      <c r="HA18" s="36" t="b">
        <f>IF($B18&lt;&gt;"",IF(ISNUMBER('Таблица для заполнения'!AQ18),ABS(ROUND('Таблица для заполнения'!AQ18,0))='Таблица для заполнения'!AQ18,FALSE),TRUE)</f>
        <v>1</v>
      </c>
      <c r="HB18" s="36" t="b">
        <f>IF($B18&lt;&gt;"",IF(ISNUMBER('Таблица для заполнения'!AR18),ABS(ROUND('Таблица для заполнения'!AR18,0))='Таблица для заполнения'!AR18,FALSE),TRUE)</f>
        <v>1</v>
      </c>
      <c r="HC18" s="36" t="b">
        <f>IF($B18&lt;&gt;"",IF(ISNUMBER('Таблица для заполнения'!AS18),ABS(ROUND('Таблица для заполнения'!AS18,0))='Таблица для заполнения'!AS18,FALSE),TRUE)</f>
        <v>1</v>
      </c>
      <c r="HD18" s="36" t="b">
        <f>IF($B18&lt;&gt;"",IF(ISNUMBER('Таблица для заполнения'!AT18),ABS(ROUND('Таблица для заполнения'!AT18,0))='Таблица для заполнения'!AT18,FALSE),TRUE)</f>
        <v>1</v>
      </c>
      <c r="HE18" s="36" t="b">
        <f>IF($B18&lt;&gt;"",IF(ISNUMBER('Таблица для заполнения'!AU18),ABS(ROUND('Таблица для заполнения'!AU18,0))='Таблица для заполнения'!AU18,FALSE),TRUE)</f>
        <v>1</v>
      </c>
      <c r="HF18" s="36" t="b">
        <f>IF($B18&lt;&gt;"",IF(ISNUMBER('Таблица для заполнения'!AV18),ABS(ROUND('Таблица для заполнения'!AV18,0))='Таблица для заполнения'!AV18,FALSE),TRUE)</f>
        <v>1</v>
      </c>
      <c r="HG18" s="36" t="b">
        <f>IF($B18&lt;&gt;"",IF(ISNUMBER('Таблица для заполнения'!AW18),ABS(ROUND('Таблица для заполнения'!AW18,0))='Таблица для заполнения'!AW18,FALSE),TRUE)</f>
        <v>1</v>
      </c>
      <c r="HH18" s="36" t="b">
        <f>IF($B18&lt;&gt;"",IF(ISNUMBER('Таблица для заполнения'!AX18),ABS(ROUND('Таблица для заполнения'!AX18,0))='Таблица для заполнения'!AX18,FALSE),TRUE)</f>
        <v>1</v>
      </c>
      <c r="HI18" s="36" t="b">
        <f>IF($B18&lt;&gt;"",IF(ISNUMBER('Таблица для заполнения'!AY18),ABS(ROUND('Таблица для заполнения'!AY18,0))='Таблица для заполнения'!AY18,FALSE),TRUE)</f>
        <v>1</v>
      </c>
      <c r="HJ18" s="36" t="b">
        <f>IF($B18&lt;&gt;"",IF(ISNUMBER('Таблица для заполнения'!AZ18),ABS(ROUND('Таблица для заполнения'!AZ18,0))='Таблица для заполнения'!AZ18,FALSE),TRUE)</f>
        <v>1</v>
      </c>
      <c r="HK18" s="36" t="b">
        <f>IF($B18&lt;&gt;"",IF(ISNUMBER('Таблица для заполнения'!BA18),ABS(ROUND('Таблица для заполнения'!BA18,0))='Таблица для заполнения'!BA18,FALSE),TRUE)</f>
        <v>1</v>
      </c>
      <c r="HL18" s="36" t="b">
        <f>IF($B18&lt;&gt;"",IF(ISNUMBER('Таблица для заполнения'!BB18),ABS(ROUND('Таблица для заполнения'!BB18,0))='Таблица для заполнения'!BB18,FALSE),TRUE)</f>
        <v>1</v>
      </c>
      <c r="HM18" s="36" t="b">
        <f>IF($B18&lt;&gt;"",IF(ISNUMBER('Таблица для заполнения'!BC18),ABS(ROUND('Таблица для заполнения'!BC18,0))='Таблица для заполнения'!BC18,FALSE),TRUE)</f>
        <v>1</v>
      </c>
      <c r="HN18" s="36" t="b">
        <f>IF($B18&lt;&gt;"",IF(ISNUMBER('Таблица для заполнения'!BD18),ABS(ROUND('Таблица для заполнения'!BD18,0))='Таблица для заполнения'!BD18,FALSE),TRUE)</f>
        <v>1</v>
      </c>
      <c r="HO18" s="36" t="b">
        <f>IF($B18&lt;&gt;"",IF(ISNUMBER('Таблица для заполнения'!BE18),ABS(ROUND('Таблица для заполнения'!BE18,0))='Таблица для заполнения'!BE18,FALSE),TRUE)</f>
        <v>1</v>
      </c>
      <c r="HP18" s="36" t="b">
        <f>IF($B18&lt;&gt;"",IF(ISNUMBER('Таблица для заполнения'!BF18),ABS(ROUND('Таблица для заполнения'!BF18,0))='Таблица для заполнения'!BF18,FALSE),TRUE)</f>
        <v>1</v>
      </c>
      <c r="HQ18" s="36" t="b">
        <f>IF($B18&lt;&gt;"",IF(ISNUMBER('Таблица для заполнения'!BG18),ABS(ROUND('Таблица для заполнения'!BG18,0))='Таблица для заполнения'!BG18,FALSE),TRUE)</f>
        <v>1</v>
      </c>
      <c r="HR18" s="36" t="b">
        <f>IF($B18&lt;&gt;"",IF(ISNUMBER('Таблица для заполнения'!BH18),ABS(ROUND('Таблица для заполнения'!BH18,0))='Таблица для заполнения'!BH18,FALSE),TRUE)</f>
        <v>1</v>
      </c>
      <c r="HS18" s="36" t="b">
        <f>IF($B18&lt;&gt;"",IF(ISNUMBER('Таблица для заполнения'!BI18),ABS(ROUND('Таблица для заполнения'!BI18,0))='Таблица для заполнения'!BI18,FALSE),TRUE)</f>
        <v>1</v>
      </c>
      <c r="HT18" s="36" t="b">
        <f>IF($B18&lt;&gt;"",IF(ISNUMBER('Таблица для заполнения'!BJ18),ABS(ROUND('Таблица для заполнения'!BJ18,0))='Таблица для заполнения'!BJ18,FALSE),TRUE)</f>
        <v>1</v>
      </c>
      <c r="HU18" s="36" t="b">
        <f>IF($B18&lt;&gt;"",IF(ISNUMBER('Таблица для заполнения'!BK18),ABS(ROUND('Таблица для заполнения'!BK18,0))='Таблица для заполнения'!BK18,FALSE),TRUE)</f>
        <v>1</v>
      </c>
      <c r="HV18" s="36" t="b">
        <f>IF($B18&lt;&gt;"",IF(ISNUMBER('Таблица для заполнения'!BL18),ABS(ROUND('Таблица для заполнения'!BL18,0))='Таблица для заполнения'!BL18,FALSE),TRUE)</f>
        <v>1</v>
      </c>
      <c r="HW18" s="36" t="b">
        <f>IF($B18&lt;&gt;"",IF(ISNUMBER('Таблица для заполнения'!BM18),ABS(ROUND('Таблица для заполнения'!BM18,0))='Таблица для заполнения'!BM18,FALSE),TRUE)</f>
        <v>1</v>
      </c>
      <c r="HX18" s="36" t="b">
        <f>IF($B18&lt;&gt;"",IF(ISNUMBER('Таблица для заполнения'!BN18),ABS(ROUND('Таблица для заполнения'!BN18,0))='Таблица для заполнения'!BN18,FALSE),TRUE)</f>
        <v>1</v>
      </c>
      <c r="HY18" s="36" t="b">
        <f>IF($B18&lt;&gt;"",IF(ISNUMBER('Таблица для заполнения'!BO18),ABS(ROUND('Таблица для заполнения'!BO18,0))='Таблица для заполнения'!BO18,FALSE),TRUE)</f>
        <v>1</v>
      </c>
      <c r="HZ18" s="36" t="b">
        <f>IF($B18&lt;&gt;"",IF(ISNUMBER('Таблица для заполнения'!BP18),ABS(ROUND('Таблица для заполнения'!BP18,0))='Таблица для заполнения'!BP18,FALSE),TRUE)</f>
        <v>1</v>
      </c>
      <c r="IA18" s="36" t="b">
        <f>IF($B18&lt;&gt;"",IF(ISNUMBER('Таблица для заполнения'!BQ18),ABS(ROUND('Таблица для заполнения'!BQ18,0))='Таблица для заполнения'!BQ18,FALSE),TRUE)</f>
        <v>1</v>
      </c>
      <c r="IB18" s="36" t="b">
        <f>IF($B18&lt;&gt;"",IF(ISNUMBER('Таблица для заполнения'!BR18),ABS(ROUND('Таблица для заполнения'!BR18,0))='Таблица для заполнения'!BR18,FALSE),TRUE)</f>
        <v>1</v>
      </c>
      <c r="IC18" s="36" t="b">
        <f>IF($B18&lt;&gt;"",IF(ISNUMBER('Таблица для заполнения'!BS18),ABS(ROUND('Таблица для заполнения'!BS18,0))='Таблица для заполнения'!BS18,FALSE),TRUE)</f>
        <v>1</v>
      </c>
      <c r="ID18" s="36" t="b">
        <f>IF($B18&lt;&gt;"",IF(ISNUMBER('Таблица для заполнения'!BT18),ABS(ROUND('Таблица для заполнения'!BT18,0))='Таблица для заполнения'!BT18,FALSE),TRUE)</f>
        <v>1</v>
      </c>
      <c r="IE18" s="36" t="b">
        <f>IF($B18&lt;&gt;"",IF(ISNUMBER('Таблица для заполнения'!BU18),ABS(ROUND('Таблица для заполнения'!BU18,0))='Таблица для заполнения'!BU18,FALSE),TRUE)</f>
        <v>1</v>
      </c>
      <c r="IF18" s="36" t="b">
        <f>IF($B18&lt;&gt;"",IF(ISNUMBER('Таблица для заполнения'!BV18),ABS(ROUND('Таблица для заполнения'!BV18,0))='Таблица для заполнения'!BV18,FALSE),TRUE)</f>
        <v>1</v>
      </c>
      <c r="IG18" s="36" t="b">
        <f>IF($B18&lt;&gt;"",IF(ISNUMBER('Таблица для заполнения'!BW18),ABS(ROUND('Таблица для заполнения'!BW18,0))='Таблица для заполнения'!BW18,FALSE),TRUE)</f>
        <v>1</v>
      </c>
      <c r="IH18" s="36" t="b">
        <f>IF($B18&lt;&gt;"",IF(ISNUMBER('Таблица для заполнения'!BX18),ABS(ROUND('Таблица для заполнения'!BX18,0))='Таблица для заполнения'!BX18,FALSE),TRUE)</f>
        <v>1</v>
      </c>
      <c r="II18" s="36" t="b">
        <f>IF($B18&lt;&gt;"",IF(ISNUMBER('Таблица для заполнения'!BY18),ABS(ROUND('Таблица для заполнения'!BY18,0))='Таблица для заполнения'!BY18,FALSE),TRUE)</f>
        <v>1</v>
      </c>
      <c r="IJ18" s="36" t="b">
        <f>IF($B18&lt;&gt;"",IF(ISNUMBER('Таблица для заполнения'!BZ18),ABS(ROUND('Таблица для заполнения'!BZ18,0))='Таблица для заполнения'!BZ18,FALSE),TRUE)</f>
        <v>1</v>
      </c>
      <c r="IK18" s="36" t="b">
        <f>IF($B18&lt;&gt;"",IF(ISNUMBER('Таблица для заполнения'!CA18),ABS(ROUND('Таблица для заполнения'!CA18,0))='Таблица для заполнения'!CA18,FALSE),TRUE)</f>
        <v>1</v>
      </c>
      <c r="IL18" s="36" t="b">
        <f>IF($B18&lt;&gt;"",IF(ISNUMBER('Таблица для заполнения'!CB18),ABS(ROUND('Таблица для заполнения'!CB18,0))='Таблица для заполнения'!CB18,FALSE),TRUE)</f>
        <v>1</v>
      </c>
      <c r="IM18" s="36" t="b">
        <f>IF($B18&lt;&gt;"",IF(ISNUMBER('Таблица для заполнения'!CC18),ABS(ROUND('Таблица для заполнения'!CC18,0))='Таблица для заполнения'!CC18,FALSE),TRUE)</f>
        <v>1</v>
      </c>
      <c r="IN18" s="36" t="b">
        <f>IF($B18&lt;&gt;"",IF(ISNUMBER('Таблица для заполнения'!CD18),ABS(ROUND('Таблица для заполнения'!CD18,0))='Таблица для заполнения'!CD18,FALSE),TRUE)</f>
        <v>1</v>
      </c>
      <c r="IO18" s="36" t="b">
        <f>IF($B18&lt;&gt;"",IF(ISNUMBER('Таблица для заполнения'!CE18),ABS(ROUND('Таблица для заполнения'!CE18,0))='Таблица для заполнения'!CE18,FALSE),TRUE)</f>
        <v>1</v>
      </c>
      <c r="IP18" s="36" t="b">
        <f>IF($B18&lt;&gt;"",IF(ISNUMBER('Таблица для заполнения'!CF18),ABS(ROUND('Таблица для заполнения'!CF18,0))='Таблица для заполнения'!CF18,FALSE),TRUE)</f>
        <v>1</v>
      </c>
      <c r="IQ18" s="36" t="b">
        <f>IF($B18&lt;&gt;"",IF(ISNUMBER('Таблица для заполнения'!CG18),ABS(ROUND('Таблица для заполнения'!CG18,0))='Таблица для заполнения'!CG18,FALSE),TRUE)</f>
        <v>1</v>
      </c>
      <c r="IR18" s="36" t="b">
        <f>IF($B18&lt;&gt;"",IF(ISNUMBER('Таблица для заполнения'!CH18),ABS(ROUND('Таблица для заполнения'!CH18,0))='Таблица для заполнения'!CH18,FALSE),TRUE)</f>
        <v>1</v>
      </c>
      <c r="IS18" s="36" t="b">
        <f>IF($B18&lt;&gt;"",IF(ISNUMBER('Таблица для заполнения'!CI18),ABS(ROUND('Таблица для заполнения'!CI18,0))='Таблица для заполнения'!CI18,FALSE),TRUE)</f>
        <v>1</v>
      </c>
      <c r="IT18" s="36" t="b">
        <f>IF($B18&lt;&gt;"",IF(ISNUMBER('Таблица для заполнения'!CJ18),ABS(ROUND('Таблица для заполнения'!CJ18,0))='Таблица для заполнения'!CJ18,FALSE),TRUE)</f>
        <v>1</v>
      </c>
      <c r="IU18" s="36" t="b">
        <f>IF($B18&lt;&gt;"",IF(ISNUMBER('Таблица для заполнения'!CK18),ABS(ROUND('Таблица для заполнения'!CK18,0))='Таблица для заполнения'!CK18,FALSE),TRUE)</f>
        <v>1</v>
      </c>
      <c r="IV18" s="36" t="b">
        <f>IF($B18&lt;&gt;"",IF(ISNUMBER('Таблица для заполнения'!CL18),ABS(ROUND('Таблица для заполнения'!CL18,0))='Таблица для заполнения'!CL18,FALSE),TRUE)</f>
        <v>1</v>
      </c>
      <c r="IW18" s="36" t="b">
        <f>IF($B18&lt;&gt;"",IF(ISNUMBER('Таблица для заполнения'!CM18),ABS(ROUND('Таблица для заполнения'!CM18,0))='Таблица для заполнения'!CM18,FALSE),TRUE)</f>
        <v>1</v>
      </c>
      <c r="IX18" s="36" t="b">
        <f>IF($B18&lt;&gt;"",IF(ISNUMBER('Таблица для заполнения'!CN18),ABS(ROUND('Таблица для заполнения'!CN18,0))='Таблица для заполнения'!CN18,FALSE),TRUE)</f>
        <v>1</v>
      </c>
      <c r="IY18" s="36" t="b">
        <f>IF($B18&lt;&gt;"",IF(ISNUMBER('Таблица для заполнения'!CO18),ABS(ROUND('Таблица для заполнения'!CO18,0))='Таблица для заполнения'!CO18,FALSE),TRUE)</f>
        <v>1</v>
      </c>
      <c r="IZ18" s="36" t="b">
        <f>IF($B18&lt;&gt;"",IF(ISNUMBER('Таблица для заполнения'!CP18),ABS(ROUND('Таблица для заполнения'!CP18,0))='Таблица для заполнения'!CP18,FALSE),TRUE)</f>
        <v>1</v>
      </c>
      <c r="JA18" s="36" t="b">
        <f>IF($B18&lt;&gt;"",IF(ISNUMBER('Таблица для заполнения'!CQ18),ABS(ROUND('Таблица для заполнения'!CQ18,0))='Таблица для заполнения'!CQ18,FALSE),TRUE)</f>
        <v>1</v>
      </c>
      <c r="JB18" s="36" t="b">
        <f>IF($B18&lt;&gt;"",IF(ISNUMBER('Таблица для заполнения'!CR18),ABS(ROUND('Таблица для заполнения'!CR18,0))='Таблица для заполнения'!CR18,FALSE),TRUE)</f>
        <v>1</v>
      </c>
      <c r="JC18" s="36" t="b">
        <f>IF($B18&lt;&gt;"",IF(ISNUMBER('Таблица для заполнения'!CS18),ABS(ROUND('Таблица для заполнения'!CS18,0))='Таблица для заполнения'!CS18,FALSE),TRUE)</f>
        <v>1</v>
      </c>
      <c r="JD18" s="36" t="b">
        <f>IF($B18&lt;&gt;"",IF(ISNUMBER('Таблица для заполнения'!CT18),ABS(ROUND('Таблица для заполнения'!CT18,0))='Таблица для заполнения'!CT18,FALSE),TRUE)</f>
        <v>1</v>
      </c>
      <c r="JE18" s="36" t="b">
        <f>IF($B18&lt;&gt;"",IF(ISNUMBER('Таблица для заполнения'!CU18),ABS(ROUND('Таблица для заполнения'!CU18,0))='Таблица для заполнения'!CU18,FALSE),TRUE)</f>
        <v>1</v>
      </c>
      <c r="JF18" s="36" t="b">
        <f>IF($B18&lt;&gt;"",IF(ISNUMBER('Таблица для заполнения'!CV18),ABS(ROUND('Таблица для заполнения'!CV18,0))='Таблица для заполнения'!CV18,FALSE),TRUE)</f>
        <v>1</v>
      </c>
      <c r="JG18" s="36" t="b">
        <f>IF($B18&lt;&gt;"",IF(ISNUMBER('Таблица для заполнения'!CW18),ABS(ROUND('Таблица для заполнения'!CW18,0))='Таблица для заполнения'!CW18,FALSE),TRUE)</f>
        <v>1</v>
      </c>
      <c r="JH18" s="36" t="b">
        <f>IF($B18&lt;&gt;"",IF(ISNUMBER('Таблица для заполнения'!CX18),ABS(ROUND('Таблица для заполнения'!CX18,0))='Таблица для заполнения'!CX18,FALSE),TRUE)</f>
        <v>1</v>
      </c>
      <c r="JI18" s="36" t="b">
        <f>IF($B18&lt;&gt;"",IF(ISNUMBER('Таблица для заполнения'!CY18),ABS(ROUND('Таблица для заполнения'!CY18,0))='Таблица для заполнения'!CY18,FALSE),TRUE)</f>
        <v>1</v>
      </c>
      <c r="JJ18" s="36" t="b">
        <f>IF($B18&lt;&gt;"",IF(ISNUMBER('Таблица для заполнения'!CZ18),ABS(ROUND('Таблица для заполнения'!CZ18,0))='Таблица для заполнения'!CZ18,FALSE),TRUE)</f>
        <v>1</v>
      </c>
      <c r="JK18" s="36" t="b">
        <f>IF($B18&lt;&gt;"",IF(ISNUMBER('Таблица для заполнения'!DA18),ABS(ROUND('Таблица для заполнения'!DA18,0))='Таблица для заполнения'!DA18,FALSE),TRUE)</f>
        <v>1</v>
      </c>
      <c r="JL18" s="36" t="b">
        <f>IF($B18&lt;&gt;"",IF(ISNUMBER('Таблица для заполнения'!DB18),ABS(ROUND('Таблица для заполнения'!DB18,0))='Таблица для заполнения'!DB18,FALSE),TRUE)</f>
        <v>1</v>
      </c>
      <c r="JM18" s="36" t="b">
        <f>IF($B18&lt;&gt;"",IF(ISNUMBER('Таблица для заполнения'!DC18),ABS(ROUND('Таблица для заполнения'!DC18,0))='Таблица для заполнения'!DC18,FALSE),TRUE)</f>
        <v>1</v>
      </c>
      <c r="JN18" s="36" t="b">
        <f>IF($B18&lt;&gt;"",IF(ISNUMBER('Таблица для заполнения'!DD18),ABS(ROUND('Таблица для заполнения'!DD18,0))='Таблица для заполнения'!DD18,FALSE),TRUE)</f>
        <v>1</v>
      </c>
      <c r="JO18" s="36" t="b">
        <f>IF($B18&lt;&gt;"",IF(ISNUMBER('Таблица для заполнения'!DE18),ABS(ROUND('Таблица для заполнения'!DE18,0))='Таблица для заполнения'!DE18,FALSE),TRUE)</f>
        <v>1</v>
      </c>
      <c r="JP18" s="36" t="b">
        <f>IF($B18&lt;&gt;"",IF(ISNUMBER('Таблица для заполнения'!DF18),ABS(ROUND('Таблица для заполнения'!DF18,0))='Таблица для заполнения'!DF18,FALSE),TRUE)</f>
        <v>1</v>
      </c>
      <c r="JQ18" s="36" t="b">
        <f>IF($B18&lt;&gt;"",IF(ISNUMBER('Таблица для заполнения'!DG18),ABS(ROUND('Таблица для заполнения'!DG18,0))='Таблица для заполнения'!DG18,FALSE),TRUE)</f>
        <v>1</v>
      </c>
      <c r="JR18" s="36" t="b">
        <f>IF($B18&lt;&gt;"",IF(ISNUMBER('Таблица для заполнения'!DH18),ABS(ROUND('Таблица для заполнения'!DH18,0))='Таблица для заполнения'!DH18,FALSE),TRUE)</f>
        <v>1</v>
      </c>
      <c r="JS18" s="36" t="b">
        <f>IF($B18&lt;&gt;"",IF(ISNUMBER('Таблица для заполнения'!DI18),ABS(ROUND('Таблица для заполнения'!DI18,0))='Таблица для заполнения'!DI18,FALSE),TRUE)</f>
        <v>1</v>
      </c>
      <c r="JT18" s="36" t="b">
        <f>IF($B18&lt;&gt;"",IF(ISNUMBER('Таблица для заполнения'!DJ18),ABS(ROUND('Таблица для заполнения'!DJ18,0))='Таблица для заполнения'!DJ18,FALSE),TRUE)</f>
        <v>1</v>
      </c>
      <c r="JU18" s="36" t="b">
        <f>IF($B18&lt;&gt;"",IF(ISNUMBER('Таблица для заполнения'!DK18),ABS(ROUND('Таблица для заполнения'!DK18,0))='Таблица для заполнения'!DK18,FALSE),TRUE)</f>
        <v>1</v>
      </c>
      <c r="JV18" s="36" t="b">
        <f>IF($B18&lt;&gt;"",IF(ISNUMBER('Таблица для заполнения'!DL18),ABS(ROUND('Таблица для заполнения'!DL18,0))='Таблица для заполнения'!DL18,FALSE),TRUE)</f>
        <v>1</v>
      </c>
      <c r="JW18" s="36" t="b">
        <f>IF($B18&lt;&gt;"",IF(ISNUMBER('Таблица для заполнения'!DM18),ABS(ROUND('Таблица для заполнения'!DM18,0))='Таблица для заполнения'!DM18,FALSE),TRUE)</f>
        <v>1</v>
      </c>
      <c r="JX18" s="36" t="b">
        <f>IF($B18&lt;&gt;"",IF(ISNUMBER('Таблица для заполнения'!DN18),ABS(ROUND('Таблица для заполнения'!DN18,0))='Таблица для заполнения'!DN18,FALSE),TRUE)</f>
        <v>1</v>
      </c>
      <c r="JY18" s="36" t="b">
        <f>IF($B18&lt;&gt;"",IF(ISNUMBER('Таблица для заполнения'!DO18),ABS(ROUND('Таблица для заполнения'!DO18,0))='Таблица для заполнения'!DO18,FALSE),TRUE)</f>
        <v>1</v>
      </c>
      <c r="JZ18" s="36" t="b">
        <f>IF($B18&lt;&gt;"",IF(ISNUMBER('Таблица для заполнения'!DP18),ABS(ROUND('Таблица для заполнения'!DP18,0))='Таблица для заполнения'!DP18,FALSE),TRUE)</f>
        <v>1</v>
      </c>
      <c r="KA18" s="36" t="b">
        <f>IF($B18&lt;&gt;"",IF(ISNUMBER('Таблица для заполнения'!DQ18),ABS(ROUND('Таблица для заполнения'!DQ18,0))='Таблица для заполнения'!DQ18,FALSE),TRUE)</f>
        <v>1</v>
      </c>
      <c r="KB18" s="36" t="b">
        <f>IF($B18&lt;&gt;"",IF(ISNUMBER('Таблица для заполнения'!DR18),ABS(ROUND('Таблица для заполнения'!DR18,0))='Таблица для заполнения'!DR18,FALSE),TRUE)</f>
        <v>1</v>
      </c>
      <c r="KC18" s="36" t="b">
        <f>IF($B18&lt;&gt;"",IF(ISNUMBER('Таблица для заполнения'!DS18),ABS(ROUND('Таблица для заполнения'!DS18,0))='Таблица для заполнения'!DS18,FALSE),TRUE)</f>
        <v>1</v>
      </c>
      <c r="KD18" s="36" t="b">
        <f>IF($B18&lt;&gt;"",IF(ISNUMBER('Таблица для заполнения'!DT18),ABS(ROUND('Таблица для заполнения'!DT18,0))='Таблица для заполнения'!DT18,FALSE),TRUE)</f>
        <v>1</v>
      </c>
      <c r="KE18" s="36" t="b">
        <f>IF($B18&lt;&gt;"",IF(ISNUMBER('Таблица для заполнения'!DU18),ABS(ROUND('Таблица для заполнения'!DU18,0))='Таблица для заполнения'!DU18,FALSE),TRUE)</f>
        <v>1</v>
      </c>
      <c r="KF18" s="36" t="b">
        <f>IF($B18&lt;&gt;"",IF(ISNUMBER('Таблица для заполнения'!DV18),ABS(ROUND('Таблица для заполнения'!DV18,0))='Таблица для заполнения'!DV18,FALSE),TRUE)</f>
        <v>1</v>
      </c>
      <c r="KG18" s="36" t="b">
        <f>IF($B18&lt;&gt;"",IF(ISNUMBER('Таблица для заполнения'!DW18),ABS(ROUND('Таблица для заполнения'!DW18,0))='Таблица для заполнения'!DW18,FALSE),TRUE)</f>
        <v>1</v>
      </c>
      <c r="KH18" s="36" t="b">
        <f>IF($B18&lt;&gt;"",IF(ISNUMBER('Таблица для заполнения'!DX18),ABS(ROUND('Таблица для заполнения'!DX18,0))='Таблица для заполнения'!DX18,FALSE),TRUE)</f>
        <v>1</v>
      </c>
      <c r="KI18" s="36" t="b">
        <f>IF($B18&lt;&gt;"",IF(ISNUMBER('Таблица для заполнения'!DY18),ABS(ROUND('Таблица для заполнения'!DY18,0))='Таблица для заполнения'!DY18,FALSE),TRUE)</f>
        <v>1</v>
      </c>
      <c r="KJ18" s="36" t="b">
        <f>IF($B18&lt;&gt;"",IF(ISNUMBER('Таблица для заполнения'!DZ18),ABS(ROUND('Таблица для заполнения'!DZ18,0))='Таблица для заполнения'!DZ18,FALSE),TRUE)</f>
        <v>1</v>
      </c>
      <c r="KK18" s="36" t="b">
        <f>IF($B18&lt;&gt;"",IF(ISNUMBER('Таблица для заполнения'!EA18),ABS(ROUND('Таблица для заполнения'!EA18,0))='Таблица для заполнения'!EA18,FALSE),TRUE)</f>
        <v>1</v>
      </c>
      <c r="KL18" s="36" t="b">
        <f>IF($B18&lt;&gt;"",IF(ISNUMBER('Таблица для заполнения'!EB18),ABS(ROUND('Таблица для заполнения'!EB18,0))='Таблица для заполнения'!EB18,FALSE),TRUE)</f>
        <v>1</v>
      </c>
      <c r="KM18" s="36" t="b">
        <f>IF($B18&lt;&gt;"",IF(ISNUMBER('Таблица для заполнения'!EC18),ABS(ROUND('Таблица для заполнения'!EC18,0))='Таблица для заполнения'!EC18,FALSE),TRUE)</f>
        <v>1</v>
      </c>
      <c r="KN18" s="36" t="b">
        <f>IF($B18&lt;&gt;"",IF(ISNUMBER('Таблица для заполнения'!ED18),ABS(ROUND('Таблица для заполнения'!ED18,0))='Таблица для заполнения'!ED18,FALSE),TRUE)</f>
        <v>1</v>
      </c>
      <c r="KO18" s="36" t="b">
        <f>IF($B18&lt;&gt;"",IF(ISNUMBER('Таблица для заполнения'!EE18),ABS(ROUND('Таблица для заполнения'!EE18,0))='Таблица для заполнения'!EE18,FALSE),TRUE)</f>
        <v>1</v>
      </c>
      <c r="KP18" s="36" t="b">
        <f>IF($B18&lt;&gt;"",IF(ISNUMBER('Таблица для заполнения'!EF18),ABS(ROUND('Таблица для заполнения'!EF18,0))='Таблица для заполнения'!EF18,FALSE),TRUE)</f>
        <v>1</v>
      </c>
      <c r="KQ18" s="36" t="b">
        <f>IF($B18&lt;&gt;"",IF(ISNUMBER('Таблица для заполнения'!EG18),ABS(ROUND('Таблица для заполнения'!EG18,0))='Таблица для заполнения'!EG18,FALSE),TRUE)</f>
        <v>1</v>
      </c>
      <c r="KR18" s="36" t="b">
        <f>IF($B18&lt;&gt;"",IF(ISNUMBER('Таблица для заполнения'!EH18),ABS(ROUND('Таблица для заполнения'!EH18,0))='Таблица для заполнения'!EH18,FALSE),TRUE)</f>
        <v>1</v>
      </c>
      <c r="KS18" s="36" t="b">
        <f>IF($B18&lt;&gt;"",IF(ISNUMBER('Таблица для заполнения'!EI18),ABS(ROUND('Таблица для заполнения'!EI18,0))='Таблица для заполнения'!EI18,FALSE),TRUE)</f>
        <v>1</v>
      </c>
      <c r="KT18" s="36" t="b">
        <f>IF($B18&lt;&gt;"",IF(ISNUMBER('Таблица для заполнения'!EJ18),ABS(ROUND('Таблица для заполнения'!EJ18,0))='Таблица для заполнения'!EJ18,FALSE),TRUE)</f>
        <v>1</v>
      </c>
      <c r="KU18" s="36" t="b">
        <f>IF($B18&lt;&gt;"",IF(ISNUMBER('Таблица для заполнения'!EK18),ABS(ROUND('Таблица для заполнения'!EK18,0))='Таблица для заполнения'!EK18,FALSE),TRUE)</f>
        <v>1</v>
      </c>
      <c r="KV18" s="36" t="b">
        <f>IF($B18&lt;&gt;"",IF(ISNUMBER('Таблица для заполнения'!EL18),ABS(ROUND('Таблица для заполнения'!EL18,0))='Таблица для заполнения'!EL18,FALSE),TRUE)</f>
        <v>1</v>
      </c>
      <c r="KW18" s="36" t="b">
        <f>IF($B18&lt;&gt;"",IF(ISNUMBER('Таблица для заполнения'!EM18),ABS(ROUND('Таблица для заполнения'!EM18,0))='Таблица для заполнения'!EM18,FALSE),TRUE)</f>
        <v>1</v>
      </c>
      <c r="KX18" s="36" t="b">
        <f>IF($B18&lt;&gt;"",IF(ISNUMBER('Таблица для заполнения'!EN18),ABS(ROUND('Таблица для заполнения'!EN18,0))='Таблица для заполнения'!EN18,FALSE),TRUE)</f>
        <v>1</v>
      </c>
      <c r="KY18" s="36" t="b">
        <f>IF($B18&lt;&gt;"",IF(ISNUMBER('Таблица для заполнения'!EO18),ABS(ROUND('Таблица для заполнения'!EO18,0))='Таблица для заполнения'!EO18,FALSE),TRUE)</f>
        <v>1</v>
      </c>
      <c r="KZ18" s="36" t="b">
        <f>IF($B18&lt;&gt;"",IF(ISNUMBER('Таблица для заполнения'!EP18),ABS(ROUND('Таблица для заполнения'!EP18,0))='Таблица для заполнения'!EP18,FALSE),TRUE)</f>
        <v>1</v>
      </c>
      <c r="LA18" s="36" t="b">
        <f>IF($B18&lt;&gt;"",IF(ISNUMBER('Таблица для заполнения'!EQ18),ABS(ROUND('Таблица для заполнения'!EQ18,0))='Таблица для заполнения'!EQ18,FALSE),TRUE)</f>
        <v>1</v>
      </c>
      <c r="LB18" s="36" t="b">
        <f>IF($B18&lt;&gt;"",IF(ISNUMBER('Таблица для заполнения'!ER18),ABS(ROUND('Таблица для заполнения'!ER18,0))='Таблица для заполнения'!ER18,FALSE),TRUE)</f>
        <v>1</v>
      </c>
      <c r="LC18" s="36" t="b">
        <f>IF($B18&lt;&gt;"",IF(ISNUMBER('Таблица для заполнения'!ES18),ABS(ROUND('Таблица для заполнения'!ES18,0))='Таблица для заполнения'!ES18,FALSE),TRUE)</f>
        <v>1</v>
      </c>
      <c r="LD18" s="36" t="b">
        <f>IF($B18&lt;&gt;"",IF(ISNUMBER('Таблица для заполнения'!ET18),ABS(ROUND('Таблица для заполнения'!ET18,0))='Таблица для заполнения'!ET18,FALSE),TRUE)</f>
        <v>1</v>
      </c>
      <c r="LE18" s="36" t="b">
        <f>IF($B18&lt;&gt;"",IF(ISNUMBER('Таблица для заполнения'!EU18),ABS(ROUND('Таблица для заполнения'!EU18,0))='Таблица для заполнения'!EU18,FALSE),TRUE)</f>
        <v>1</v>
      </c>
      <c r="LF18" s="36" t="b">
        <f>IF($B18&lt;&gt;"",IF(ISNUMBER('Таблица для заполнения'!EV18),ABS(ROUND('Таблица для заполнения'!EV18,0))='Таблица для заполнения'!EV18,FALSE),TRUE)</f>
        <v>1</v>
      </c>
      <c r="LG18" s="36" t="b">
        <f>IF($B18&lt;&gt;"",IF(ISNUMBER('Таблица для заполнения'!EW18),ABS(ROUND('Таблица для заполнения'!EW18,0))='Таблица для заполнения'!EW18,FALSE),TRUE)</f>
        <v>1</v>
      </c>
      <c r="LH18" s="36" t="b">
        <f>IF($B18&lt;&gt;"",IF(ISNUMBER('Таблица для заполнения'!EX18),ABS(ROUND('Таблица для заполнения'!EX18,0))='Таблица для заполнения'!EX18,FALSE),TRUE)</f>
        <v>1</v>
      </c>
      <c r="LI18" s="36" t="b">
        <f>IF($B18&lt;&gt;"",IF(ISNUMBER('Таблица для заполнения'!EY18),ABS(ROUND('Таблица для заполнения'!EY18,0))='Таблица для заполнения'!EY18,FALSE),TRUE)</f>
        <v>1</v>
      </c>
      <c r="LJ18" s="36" t="b">
        <f>IF($B18&lt;&gt;"",IF(ISNUMBER('Таблица для заполнения'!EZ18),ABS(ROUND('Таблица для заполнения'!EZ18,0))='Таблица для заполнения'!EZ18,FALSE),TRUE)</f>
        <v>1</v>
      </c>
      <c r="LK18" s="36" t="b">
        <f>IF($B18&lt;&gt;"",IF(ISNUMBER('Таблица для заполнения'!FA18),ABS(ROUND('Таблица для заполнения'!FA18,0))='Таблица для заполнения'!FA18,FALSE),TRUE)</f>
        <v>1</v>
      </c>
      <c r="LL18" s="36" t="b">
        <f>IF($B18&lt;&gt;"",IF(ISNUMBER('Таблица для заполнения'!FB18),ABS(ROUND('Таблица для заполнения'!FB18,0))='Таблица для заполнения'!FB18,FALSE),TRUE)</f>
        <v>1</v>
      </c>
      <c r="LM18" s="36" t="b">
        <f>IF($B18&lt;&gt;"",IF(ISNUMBER('Таблица для заполнения'!FC18),ABS(ROUND('Таблица для заполнения'!FC18,0))='Таблица для заполнения'!FC18,FALSE),TRUE)</f>
        <v>1</v>
      </c>
      <c r="LN18" s="36" t="b">
        <f>IF($B18&lt;&gt;"",IF(ISNUMBER('Таблица для заполнения'!FD18),ABS(ROUND('Таблица для заполнения'!FD18,0))='Таблица для заполнения'!FD18,FALSE),TRUE)</f>
        <v>1</v>
      </c>
      <c r="LO18" s="36" t="b">
        <f>IF($B18&lt;&gt;"",IF(ISNUMBER('Таблица для заполнения'!FE18),ABS(ROUND('Таблица для заполнения'!FE18,0))='Таблица для заполнения'!FE18,FALSE),TRUE)</f>
        <v>1</v>
      </c>
      <c r="LP18" s="36" t="b">
        <f>IF($B18&lt;&gt;"",IF(ISNUMBER('Таблица для заполнения'!FF18),ABS(ROUND('Таблица для заполнения'!FF18,0))='Таблица для заполнения'!FF18,FALSE),TRUE)</f>
        <v>1</v>
      </c>
      <c r="LQ18" s="36" t="b">
        <f>IF($B18&lt;&gt;"",IF(ISNUMBER('Таблица для заполнения'!FG18),ABS(ROUND('Таблица для заполнения'!FG18,0))='Таблица для заполнения'!FG18,FALSE),TRUE)</f>
        <v>1</v>
      </c>
      <c r="LR18" s="36" t="b">
        <f>IF($B18&lt;&gt;"",IF(ISNUMBER('Таблица для заполнения'!FH18),ABS(ROUND('Таблица для заполнения'!FH18,0))='Таблица для заполнения'!FH18,FALSE),TRUE)</f>
        <v>1</v>
      </c>
      <c r="LS18" s="36" t="b">
        <f>IF($B18&lt;&gt;"",IF(ISNUMBER('Таблица для заполнения'!FI18),ABS(ROUND('Таблица для заполнения'!FI18,0))='Таблица для заполнения'!FI18,FALSE),TRUE)</f>
        <v>1</v>
      </c>
      <c r="LT18" s="36" t="b">
        <f>IF($B18&lt;&gt;"",IF(ISNUMBER('Таблица для заполнения'!FJ18),ABS(ROUND('Таблица для заполнения'!FJ18,0))='Таблица для заполнения'!FJ18,FALSE),TRUE)</f>
        <v>1</v>
      </c>
      <c r="LU18" s="36" t="b">
        <f>IF($B18&lt;&gt;"",IF(ISNUMBER('Таблица для заполнения'!FK18),ABS(ROUND('Таблица для заполнения'!FK18,0))='Таблица для заполнения'!FK18,FALSE),TRUE)</f>
        <v>1</v>
      </c>
      <c r="LV18" s="36" t="b">
        <f>IF($B18&lt;&gt;"",IF(ISNUMBER('Таблица для заполнения'!FL18),ABS(ROUND('Таблица для заполнения'!FL18,0))='Таблица для заполнения'!FL18,FALSE),TRUE)</f>
        <v>1</v>
      </c>
      <c r="LW18" s="36" t="b">
        <f>IF($B18&lt;&gt;"",IF(ISNUMBER('Таблица для заполнения'!FM18),ABS(ROUND('Таблица для заполнения'!FM18,0))='Таблица для заполнения'!FM18,FALSE),TRUE)</f>
        <v>1</v>
      </c>
      <c r="LX18" s="36" t="b">
        <f>IF($B18&lt;&gt;"",IF(ISNUMBER('Таблица для заполнения'!FN18),ABS(ROUND('Таблица для заполнения'!FN18,0))='Таблица для заполнения'!FN18,FALSE),TRUE)</f>
        <v>1</v>
      </c>
      <c r="LY18" s="36" t="b">
        <f>IF($B18&lt;&gt;"",IF(ISNUMBER('Таблица для заполнения'!FO18),ABS(ROUND('Таблица для заполнения'!FO18,0))='Таблица для заполнения'!FO18,FALSE),TRUE)</f>
        <v>1</v>
      </c>
      <c r="LZ18" s="36" t="b">
        <f>IF($B18&lt;&gt;"",IF(ISNUMBER('Таблица для заполнения'!FP18),ABS(ROUND('Таблица для заполнения'!FP18,0))='Таблица для заполнения'!FP18,FALSE),TRUE)</f>
        <v>1</v>
      </c>
      <c r="MA18" s="36" t="b">
        <f>IF($B18&lt;&gt;"",IF(ISNUMBER('Таблица для заполнения'!FQ18),ABS(ROUND('Таблица для заполнения'!FQ18,0))='Таблица для заполнения'!FQ18,FALSE),TRUE)</f>
        <v>1</v>
      </c>
      <c r="MB18" s="36" t="b">
        <f>IF($B18&lt;&gt;"",IF(ISNUMBER('Таблица для заполнения'!FR18),ABS(ROUND('Таблица для заполнения'!FR18,0))='Таблица для заполнения'!FR18,FALSE),TRUE)</f>
        <v>1</v>
      </c>
      <c r="MC18" s="36" t="b">
        <f>IF($B18&lt;&gt;"",IF(ISNUMBER('Таблица для заполнения'!FS18),ABS(ROUND('Таблица для заполнения'!FS18,0))='Таблица для заполнения'!FS18,FALSE),TRUE)</f>
        <v>1</v>
      </c>
      <c r="MD18" s="36" t="b">
        <f>IF($B18&lt;&gt;"",IF(ISNUMBER('Таблица для заполнения'!FT18),ABS(ROUND('Таблица для заполнения'!FT18,0))='Таблица для заполнения'!FT18,FALSE),TRUE)</f>
        <v>1</v>
      </c>
      <c r="ME18" s="36" t="b">
        <f>IF($B18&lt;&gt;"",IF(ISNUMBER('Таблица для заполнения'!FU18),ABS(ROUND('Таблица для заполнения'!FU18,0))='Таблица для заполнения'!FU18,FALSE),TRUE)</f>
        <v>1</v>
      </c>
      <c r="MF18" s="36" t="b">
        <f>IF($B18&lt;&gt;"",IF(ISNUMBER('Таблица для заполнения'!FV18),ABS(ROUND('Таблица для заполнения'!FV18,0))='Таблица для заполнения'!FV18,FALSE),TRUE)</f>
        <v>1</v>
      </c>
      <c r="MG18" s="36" t="b">
        <f>IF($B18&lt;&gt;"",IF(ISNUMBER('Таблица для заполнения'!FW18),ABS(ROUND('Таблица для заполнения'!FW18,0))='Таблица для заполнения'!FW18,FALSE),TRUE)</f>
        <v>1</v>
      </c>
      <c r="MH18" s="36" t="b">
        <f>IF($B18&lt;&gt;"",IF(ISNUMBER('Таблица для заполнения'!FX18),ABS(ROUND('Таблица для заполнения'!FX18,0))='Таблица для заполнения'!FX18,FALSE),TRUE)</f>
        <v>1</v>
      </c>
      <c r="MI18" s="36" t="b">
        <f>IF($B18&lt;&gt;"",IF(ISNUMBER('Таблица для заполнения'!FY18),ABS(ROUND('Таблица для заполнения'!FY18,0))='Таблица для заполнения'!FY18,FALSE),TRUE)</f>
        <v>1</v>
      </c>
      <c r="MJ18" s="36" t="b">
        <f>IF($B18&lt;&gt;"",IF(ISNUMBER('Таблица для заполнения'!FZ18),ABS(ROUND('Таблица для заполнения'!FZ18,0))='Таблица для заполнения'!FZ18,FALSE),TRUE)</f>
        <v>1</v>
      </c>
      <c r="MK18" s="36" t="b">
        <f>IF($B18&lt;&gt;"",IF(ISNUMBER('Таблица для заполнения'!GA18),ABS(ROUND('Таблица для заполнения'!GA18,0))='Таблица для заполнения'!GA18,FALSE),TRUE)</f>
        <v>1</v>
      </c>
      <c r="ML18" s="36" t="b">
        <f>IF($B18&lt;&gt;"",IF(ISNUMBER('Таблица для заполнения'!GB18),ABS(ROUND('Таблица для заполнения'!GB18,0))='Таблица для заполнения'!GB18,FALSE),TRUE)</f>
        <v>1</v>
      </c>
      <c r="MM18" s="36" t="b">
        <f>IF($B18&lt;&gt;"",IF(ISNUMBER('Таблица для заполнения'!GC18),ABS(ROUND('Таблица для заполнения'!GC18,0))='Таблица для заполнения'!GC18,FALSE),TRUE)</f>
        <v>1</v>
      </c>
      <c r="MN18" s="36" t="b">
        <f>IF($B18&lt;&gt;"",IF(ISNUMBER('Таблица для заполнения'!GD18),ABS(ROUND('Таблица для заполнения'!GD18,0))='Таблица для заполнения'!GD18,FALSE),TRUE)</f>
        <v>1</v>
      </c>
      <c r="MO18" s="36" t="b">
        <f>IF($B18&lt;&gt;"",IF(ISNUMBER('Таблица для заполнения'!GE18),ABS(ROUND('Таблица для заполнения'!GE18,0))='Таблица для заполнения'!GE18,FALSE),TRUE)</f>
        <v>1</v>
      </c>
      <c r="MP18" s="36" t="b">
        <f>IF($B18&lt;&gt;"",IF(ISNUMBER('Таблица для заполнения'!GF18),ABS(ROUND('Таблица для заполнения'!GF18,1))='Таблица для заполнения'!GF18,FALSE),TRUE)</f>
        <v>1</v>
      </c>
      <c r="MQ18" s="36" t="b">
        <f>IF($B18&lt;&gt;"",IF(ISNUMBER('Таблица для заполнения'!GG18),ABS(ROUND('Таблица для заполнения'!GG18,1))='Таблица для заполнения'!GG18,FALSE),TRUE)</f>
        <v>1</v>
      </c>
      <c r="MR18" s="36" t="b">
        <f>IF($B18&lt;&gt;"",IF(ISNUMBER('Таблица для заполнения'!GH18),ABS(ROUND('Таблица для заполнения'!GH18,1))='Таблица для заполнения'!GH18,FALSE),TRUE)</f>
        <v>1</v>
      </c>
      <c r="MS18" s="36" t="b">
        <f>IF($B18&lt;&gt;"",IF(ISNUMBER('Таблица для заполнения'!GI18),ABS(ROUND('Таблица для заполнения'!GI18,1))='Таблица для заполнения'!GI18,FALSE),TRUE)</f>
        <v>1</v>
      </c>
      <c r="MT18" s="36" t="b">
        <f>IF($B18&lt;&gt;"",IF(ISNUMBER('Таблица для заполнения'!GJ18),ABS(ROUND('Таблица для заполнения'!GJ18,1))='Таблица для заполнения'!GJ18,FALSE),TRUE)</f>
        <v>1</v>
      </c>
      <c r="MU18" s="36" t="b">
        <f>IF($B18&lt;&gt;"",IF(ISNUMBER('Таблица для заполнения'!GK18),ABS(ROUND('Таблица для заполнения'!GK18,1))='Таблица для заполнения'!GK18,FALSE),TRUE)</f>
        <v>1</v>
      </c>
      <c r="MV18" s="36" t="b">
        <f>IF($B18&lt;&gt;"",IF(ISNUMBER('Таблица для заполнения'!GL18),ABS(ROUND('Таблица для заполнения'!GL18,1))='Таблица для заполнения'!GL18,FALSE),TRUE)</f>
        <v>1</v>
      </c>
      <c r="MW18" s="36" t="b">
        <f>IF($B18&lt;&gt;"",IF(ISNUMBER('Таблица для заполнения'!GM18),ABS(ROUND('Таблица для заполнения'!GM18,1))='Таблица для заполнения'!GM18,FALSE),TRUE)</f>
        <v>1</v>
      </c>
      <c r="MX18" s="36" t="b">
        <f>IF($B18&lt;&gt;"",IF(ISNUMBER('Таблица для заполнения'!GN18),ABS(ROUND('Таблица для заполнения'!GN18,1))='Таблица для заполнения'!GN18,FALSE),TRUE)</f>
        <v>1</v>
      </c>
      <c r="MY18" s="36" t="b">
        <f>IF($B18&lt;&gt;"",IF(ISNUMBER('Таблица для заполнения'!GO18),ABS(ROUND('Таблица для заполнения'!GO18,1))='Таблица для заполнения'!GO18,FALSE),TRUE)</f>
        <v>1</v>
      </c>
      <c r="MZ18" s="36" t="b">
        <f>IF($B18&lt;&gt;"",IF(ISNUMBER('Таблица для заполнения'!GP18),ABS(ROUND('Таблица для заполнения'!GP18,1))='Таблица для заполнения'!GP18,FALSE),TRUE)</f>
        <v>1</v>
      </c>
      <c r="NA18" s="36" t="b">
        <f>IF($B18&lt;&gt;"",IF(ISNUMBER('Таблица для заполнения'!GQ18),ABS(ROUND('Таблица для заполнения'!GQ18,1))='Таблица для заполнения'!GQ18,FALSE),TRUE)</f>
        <v>1</v>
      </c>
      <c r="NB18" s="36" t="b">
        <f>IF($B18&lt;&gt;"",IF(ISNUMBER('Таблица для заполнения'!GR18),ABS(ROUND('Таблица для заполнения'!GR18,1))='Таблица для заполнения'!GR18,FALSE),TRUE)</f>
        <v>1</v>
      </c>
      <c r="NC18" s="36" t="b">
        <f>IF($B18&lt;&gt;"",IF(ISNUMBER('Таблица для заполнения'!GS18),ABS(ROUND('Таблица для заполнения'!GS18,1))='Таблица для заполнения'!GS18,FALSE),TRUE)</f>
        <v>1</v>
      </c>
      <c r="ND18" s="36" t="b">
        <f>IF($B18&lt;&gt;"",IF(ISNUMBER('Таблица для заполнения'!GT18),ABS(ROUND('Таблица для заполнения'!GT18,1))='Таблица для заполнения'!GT18,FALSE),TRUE)</f>
        <v>1</v>
      </c>
      <c r="NE18" s="36" t="b">
        <f>IF($B18&lt;&gt;"",IF(ISNUMBER('Таблица для заполнения'!GU18),ABS(ROUND('Таблица для заполнения'!GU18,1))='Таблица для заполнения'!GU18,FALSE),TRUE)</f>
        <v>1</v>
      </c>
      <c r="NF18" s="36" t="b">
        <f>IF($B18&lt;&gt;"",IF(ISNUMBER('Таблица для заполнения'!GV18),ABS(ROUND('Таблица для заполнения'!GV18,1))='Таблица для заполнения'!GV18,FALSE),TRUE)</f>
        <v>1</v>
      </c>
      <c r="NG18" s="36" t="b">
        <f>IF($B18&lt;&gt;"",IF(ISNUMBER('Таблица для заполнения'!GW18),ABS(ROUND('Таблица для заполнения'!GW18,1))='Таблица для заполнения'!GW18,FALSE),TRUE)</f>
        <v>1</v>
      </c>
      <c r="NH18" s="36" t="b">
        <f>IF($B18&lt;&gt;"",IF(ISNUMBER('Таблица для заполнения'!GX18),ABS(ROUND('Таблица для заполнения'!GX18,1))='Таблица для заполнения'!GX18,FALSE),TRUE)</f>
        <v>1</v>
      </c>
      <c r="NI18" s="38" t="b">
        <f>IF($B18&lt;&gt;"",IF(ISNUMBER('Таблица для заполнения'!GY18),ABS(ROUND('Таблица для заполнения'!GY18,1))='Таблица для заполнения'!GY18,FALSE),TRUE)</f>
        <v>1</v>
      </c>
    </row>
    <row r="19" spans="1:373" ht="44.25" customHeight="1" thickBot="1" x14ac:dyDescent="0.3">
      <c r="A19" s="2">
        <v>12</v>
      </c>
      <c r="B19" s="17" t="str">
        <f>IF('Таблица для заполнения'!B19=0,"",'Таблица для заполнения'!B19)</f>
        <v xml:space="preserve">филиал с. Арка муниципального казенного учреждения культуры "Центр этнических культур" </v>
      </c>
      <c r="C19" s="35" t="b">
        <f t="shared" si="0"/>
        <v>1</v>
      </c>
      <c r="D19" s="35" t="b">
        <f>'Таблица для заполнения'!F19&lt;='Таблица для заполнения'!E19</f>
        <v>1</v>
      </c>
      <c r="E19" s="119" t="b">
        <f>'Таблица для заполнения'!G19&lt;='Таблица для заполнения'!E19</f>
        <v>1</v>
      </c>
      <c r="F19" s="36" t="b">
        <f>'Таблица для заполнения'!H19&lt;='Таблица для заполнения'!E19</f>
        <v>1</v>
      </c>
      <c r="G19" s="36" t="b">
        <f>'Таблица для заполнения'!I19&lt;='Таблица для заполнения'!E19</f>
        <v>1</v>
      </c>
      <c r="H19" s="36" t="b">
        <f>'Таблица для заполнения'!E19&gt;='Таблица для заполнения'!J19+'Таблица для заполнения'!K19</f>
        <v>1</v>
      </c>
      <c r="I19" s="36" t="b">
        <f>'Таблица для заполнения'!E19='Таблица для заполнения'!L19+'Таблица для заполнения'!M19+'Таблица для заполнения'!N19</f>
        <v>1</v>
      </c>
      <c r="J19" s="36" t="b">
        <f>'Таблица для заполнения'!M19&lt;='Таблица для заполнения'!R19</f>
        <v>1</v>
      </c>
      <c r="K19" s="36" t="b">
        <f>'Таблица для заполнения'!O19&gt;='Таблица для заполнения'!E19</f>
        <v>1</v>
      </c>
      <c r="L19" s="36" t="b">
        <f>'Таблица для заполнения'!O19&gt;='Таблица для заполнения'!P19+'Таблица для заполнения'!Q19</f>
        <v>1</v>
      </c>
      <c r="M19" s="36" t="b">
        <f>'Таблица для заполнения'!R19&lt;='Таблица для заполнения'!O19</f>
        <v>1</v>
      </c>
      <c r="N19" s="36" t="b">
        <f>'Таблица для заполнения'!O19&gt;='Таблица для заполнения'!S19+'Таблица для заполнения'!U19</f>
        <v>1</v>
      </c>
      <c r="O19" s="36" t="b">
        <f>OR(AND('Таблица для заполнения'!S19&gt;0,'Таблица для заполнения'!T19&gt;0),AND('Таблица для заполнения'!S19=0,'Таблица для заполнения'!T19=0))</f>
        <v>1</v>
      </c>
      <c r="P19" s="36" t="b">
        <f>OR(AND('Таблица для заполнения'!U19&gt;0,'Таблица для заполнения'!V19&gt;0),AND('Таблица для заполнения'!U19=0,'Таблица для заполнения'!V19=0))</f>
        <v>1</v>
      </c>
      <c r="Q19" s="36" t="b">
        <f>'Таблица для заполнения'!W19&lt;='Таблица для заполнения'!U19</f>
        <v>1</v>
      </c>
      <c r="R19" s="36" t="b">
        <f>'Таблица для заполнения'!V19&gt;='Таблица для заполнения'!X19+'Таблица для заполнения'!Y19</f>
        <v>1</v>
      </c>
      <c r="S19" s="36" t="b">
        <f>'Таблица для заполнения'!AB19&lt;='Таблица для заполнения'!AA19</f>
        <v>1</v>
      </c>
      <c r="T19" s="36" t="b">
        <f>'Таблица для заполнения'!AD19&lt;='Таблица для заполнения'!AC19</f>
        <v>1</v>
      </c>
      <c r="U19" s="36" t="b">
        <f>OR('Таблица для заполнения'!AA19=0,'Таблица для заполнения'!AA19=1)</f>
        <v>1</v>
      </c>
      <c r="V19" s="36" t="b">
        <f>OR('Таблица для заполнения'!AB19=0,'Таблица для заполнения'!AB19=1)</f>
        <v>1</v>
      </c>
      <c r="W19" s="36" t="b">
        <f>OR('Таблица для заполнения'!AC19=0,'Таблица для заполнения'!AC19=1)</f>
        <v>1</v>
      </c>
      <c r="X19" s="36" t="b">
        <f>OR('Таблица для заполнения'!AD19=0,'Таблица для заполнения'!AD19=1)</f>
        <v>1</v>
      </c>
      <c r="Y19" s="36" t="b">
        <f>'Таблица для заполнения'!AG19&lt;='Таблица для заполнения'!AF19</f>
        <v>1</v>
      </c>
      <c r="Z19" s="36" t="b">
        <f>'Таблица для заполнения'!AI19&lt;='Таблица для заполнения'!AH19</f>
        <v>1</v>
      </c>
      <c r="AA19" s="36" t="b">
        <f>'Таблица для заполнения'!AJ19='Таблица для заполнения'!AM19+'Таблица для заполнения'!AO19</f>
        <v>1</v>
      </c>
      <c r="AB19" s="36" t="b">
        <f>'Таблица для заполнения'!AJ19&gt;='Таблица для заполнения'!AK19+'Таблица для заполнения'!AL19</f>
        <v>1</v>
      </c>
      <c r="AC19" s="36" t="b">
        <f>'Таблица для заполнения'!AN19&lt;='Таблица для заполнения'!AJ19</f>
        <v>1</v>
      </c>
      <c r="AD19" s="36" t="b">
        <f>OR(AND('Таблица для заполнения'!AO19='Таблица для заполнения'!AJ19,AND('Таблица для заполнения'!AK19='Таблица для заполнения'!AP19,'Таблица для заполнения'!AL19='Таблица для заполнения'!AQ19)),'Таблица для заполнения'!AO19&lt;'Таблица для заполнения'!AJ19)</f>
        <v>1</v>
      </c>
      <c r="AE19" s="36" t="b">
        <f>OR(AND('Таблица для заполнения'!AJ19='Таблица для заполнения'!AO19,'Таблица для заполнения'!CM19='Таблица для заполнения'!CR19),AND('Таблица для заполнения'!AJ19&gt;'Таблица для заполнения'!AO19,'Таблица для заполнения'!CM19&gt;'Таблица для заполнения'!CR19))</f>
        <v>1</v>
      </c>
      <c r="AF19" s="36" t="b">
        <f>OR(AND('Таблица для заполнения'!AO19='Таблица для заполнения'!AR19,'Таблица для заполнения'!CR19='Таблица для заполнения'!CU19),AND('Таблица для заполнения'!AO19&gt;'Таблица для заполнения'!AR19,'Таблица для заполнения'!CR19&gt;'Таблица для заполнения'!CU19))</f>
        <v>1</v>
      </c>
      <c r="AG19" s="36" t="b">
        <f>'Таблица для заполнения'!AP19&lt;='Таблица для заполнения'!AK19</f>
        <v>1</v>
      </c>
      <c r="AH19" s="36" t="b">
        <f>'Таблица для заполнения'!AO19&gt;='Таблица для заполнения'!AP19+'Таблица для заполнения'!AQ19</f>
        <v>1</v>
      </c>
      <c r="AI19" s="36" t="b">
        <f>'Таблица для заполнения'!AM19&gt;=('Таблица для заполнения'!AK19+'Таблица для заполнения'!AL19)-('Таблица для заполнения'!AP19+'Таблица для заполнения'!AQ19)</f>
        <v>1</v>
      </c>
      <c r="AJ19" s="36" t="b">
        <f>'Таблица для заполнения'!AQ19&lt;='Таблица для заполнения'!AL19</f>
        <v>1</v>
      </c>
      <c r="AK19" s="36" t="b">
        <f>'Таблица для заполнения'!AO19&gt;='Таблица для заполнения'!AR19+'Таблица для заполнения'!AV19+'Таблица для заполнения'!AW19</f>
        <v>1</v>
      </c>
      <c r="AL19" s="36" t="b">
        <f>OR(AND('Таблица для заполнения'!AR19='Таблица для заполнения'!AO19,AND('Таблица для заполнения'!AP19='Таблица для заполнения'!AS19,'Таблица для заполнения'!AQ19='Таблица для заполнения'!AT19)),'Таблица для заполнения'!AR19&lt;'Таблица для заполнения'!AO19)</f>
        <v>1</v>
      </c>
      <c r="AM19" s="36" t="b">
        <f>'Таблица для заполнения'!AS19&lt;='Таблица для заполнения'!AP19</f>
        <v>1</v>
      </c>
      <c r="AN19" s="36" t="b">
        <f>'Таблица для заполнения'!AR19&gt;='Таблица для заполнения'!AS19+'Таблица для заполнения'!AT19</f>
        <v>1</v>
      </c>
      <c r="AO19" s="36" t="b">
        <f>('Таблица для заполнения'!AO19-'Таблица для заполнения'!AR19)&gt;=('Таблица для заполнения'!AP19+'Таблица для заполнения'!AQ19)-('Таблица для заполнения'!AS19+'Таблица для заполнения'!AT19)</f>
        <v>1</v>
      </c>
      <c r="AP19" s="36" t="b">
        <f>'Таблица для заполнения'!AT19&lt;='Таблица для заполнения'!AQ19</f>
        <v>1</v>
      </c>
      <c r="AQ19" s="36" t="b">
        <f>'Таблица для заполнения'!AU19&lt;='Таблица для заполнения'!AR19</f>
        <v>1</v>
      </c>
      <c r="AR19" s="36" t="b">
        <f>'Таблица для заполнения'!AR19='Таблица для заполнения'!AX19+'Таблица для заполнения'!BF19+'Таблица для заполнения'!BK19+'Таблица для заполнения'!BV19+'Таблица для заполнения'!CA19+'Таблица для заполнения'!CB19+'Таблица для заполнения'!CC19+'Таблица для заполнения'!CD19+'Таблица для заполнения'!CE19+'Таблица для заполнения'!CF19</f>
        <v>1</v>
      </c>
      <c r="AS19" s="36" t="b">
        <f>'Таблица для заполнения'!AX19&gt;='Таблица для заполнения'!AY19+'Таблица для заполнения'!BB19+'Таблица для заполнения'!BE19</f>
        <v>1</v>
      </c>
      <c r="AT19" s="36" t="b">
        <f>'Таблица для заполнения'!AY19='Таблица для заполнения'!AZ19+'Таблица для заполнения'!BA19</f>
        <v>1</v>
      </c>
      <c r="AU19" s="36" t="b">
        <f>'Таблица для заполнения'!BB19='Таблица для заполнения'!BC19+'Таблица для заполнения'!BD19</f>
        <v>1</v>
      </c>
      <c r="AV19" s="36" t="b">
        <f>'Таблица для заполнения'!BF19&gt;='Таблица для заполнения'!BG19+'Таблица для заполнения'!BH19+'Таблица для заполнения'!BI19+'Таблица для заполнения'!BJ19</f>
        <v>1</v>
      </c>
      <c r="AW19" s="36" t="b">
        <f>'Таблица для заполнения'!BK19&gt;='Таблица для заполнения'!BL19+'Таблица для заполнения'!BQ19</f>
        <v>1</v>
      </c>
      <c r="AX19" s="36" t="b">
        <f>'Таблица для заполнения'!BL19&gt;='Таблица для заполнения'!BM19+'Таблица для заполнения'!BN19+'Таблица для заполнения'!BO19+'Таблица для заполнения'!BP19</f>
        <v>1</v>
      </c>
      <c r="AY19" s="36" t="b">
        <f>'Таблица для заполнения'!BQ19&gt;='Таблица для заполнения'!BR19+'Таблица для заполнения'!BS19+'Таблица для заполнения'!BT19+'Таблица для заполнения'!BU19</f>
        <v>1</v>
      </c>
      <c r="AZ19" s="36" t="b">
        <f>'Таблица для заполнения'!BV19&gt;='Таблица для заполнения'!BW19+'Таблица для заполнения'!BX19+'Таблица для заполнения'!BY19+'Таблица для заполнения'!BZ19</f>
        <v>1</v>
      </c>
      <c r="BA19" s="36" t="b">
        <f>'Таблица для заполнения'!CG19+'Таблица для заполнения'!CH19&lt;='Таблица для заполнения'!AO19</f>
        <v>1</v>
      </c>
      <c r="BB19" s="36" t="b">
        <f>'Таблица для заполнения'!CI19&lt;='Таблица для заполнения'!AO19</f>
        <v>1</v>
      </c>
      <c r="BC19" s="36" t="b">
        <f>'Таблица для заполнения'!CJ19&lt;='Таблица для заполнения'!AO19</f>
        <v>1</v>
      </c>
      <c r="BD19" s="36" t="b">
        <f>'Таблица для заполнения'!CK19&lt;='Таблица для заполнения'!AO19</f>
        <v>1</v>
      </c>
      <c r="BE19" s="36" t="b">
        <f>'Таблица для заполнения'!CL19&lt;='Таблица для заполнения'!AO19</f>
        <v>1</v>
      </c>
      <c r="BF19" s="36" t="b">
        <f>'Таблица для заполнения'!CM19='Таблица для заполнения'!CP19+'Таблица для заполнения'!CR19</f>
        <v>1</v>
      </c>
      <c r="BG19" s="36" t="b">
        <f>'Таблица для заполнения'!CM19&gt;='Таблица для заполнения'!CN19+'Таблица для заполнения'!CO19</f>
        <v>1</v>
      </c>
      <c r="BH19" s="36" t="b">
        <f>'Таблица для заполнения'!CQ19&lt;='Таблица для заполнения'!CM19</f>
        <v>1</v>
      </c>
      <c r="BI19" s="36" t="b">
        <f>OR(AND('Таблица для заполнения'!CR19='Таблица для заполнения'!CM19,AND('Таблица для заполнения'!CN19='Таблица для заполнения'!CS19,'Таблица для заполнения'!CO19='Таблица для заполнения'!CT19)),'Таблица для заполнения'!CR19&lt;'Таблица для заполнения'!CM19)</f>
        <v>1</v>
      </c>
      <c r="BJ19" s="36" t="b">
        <f>'Таблица для заполнения'!CS19&lt;='Таблица для заполнения'!CN19</f>
        <v>1</v>
      </c>
      <c r="BK19" s="36" t="b">
        <f>'Таблица для заполнения'!CR19&gt;='Таблица для заполнения'!CS19+'Таблица для заполнения'!CT19</f>
        <v>1</v>
      </c>
      <c r="BL19" s="36" t="b">
        <f>'Таблица для заполнения'!CP19&gt;=('Таблица для заполнения'!CN19+'Таблица для заполнения'!CO19)-('Таблица для заполнения'!CS19+'Таблица для заполнения'!CT19)</f>
        <v>1</v>
      </c>
      <c r="BM19" s="36" t="b">
        <f>'Таблица для заполнения'!CT19&lt;='Таблица для заполнения'!CO19</f>
        <v>1</v>
      </c>
      <c r="BN19" s="36" t="b">
        <f>'Таблица для заполнения'!CR19&gt;='Таблица для заполнения'!CU19+'Таблица для заполнения'!CY19+'Таблица для заполнения'!CZ19</f>
        <v>1</v>
      </c>
      <c r="BO19" s="36" t="b">
        <f>OR(AND('Таблица для заполнения'!CU19='Таблица для заполнения'!CR19,AND('Таблица для заполнения'!CS19='Таблица для заполнения'!CV19,'Таблица для заполнения'!CT19='Таблица для заполнения'!CW19)),'Таблица для заполнения'!CU19&lt;'Таблица для заполнения'!CR19)</f>
        <v>1</v>
      </c>
      <c r="BP19" s="36" t="b">
        <f>'Таблица для заполнения'!CV19&lt;='Таблица для заполнения'!CS19</f>
        <v>1</v>
      </c>
      <c r="BQ19" s="36" t="b">
        <f>'Таблица для заполнения'!CU19&gt;='Таблица для заполнения'!CV19+'Таблица для заполнения'!CW19</f>
        <v>1</v>
      </c>
      <c r="BR19" s="36" t="b">
        <f>'Таблица для заполнения'!CR19-'Таблица для заполнения'!CU19&gt;=('Таблица для заполнения'!CS19+'Таблица для заполнения'!CT19)-('Таблица для заполнения'!CV19+'Таблица для заполнения'!CW19)</f>
        <v>1</v>
      </c>
      <c r="BS19" s="36" t="b">
        <f>'Таблица для заполнения'!CW19&lt;='Таблица для заполнения'!CT19</f>
        <v>1</v>
      </c>
      <c r="BT19" s="36" t="b">
        <f>'Таблица для заполнения'!CX19&lt;='Таблица для заполнения'!CU19</f>
        <v>1</v>
      </c>
      <c r="BU19" s="36" t="b">
        <f>'Таблица для заполнения'!CU19='Таблица для заполнения'!DA19+'Таблица для заполнения'!DI19+'Таблица для заполнения'!DN19+'Таблица для заполнения'!DY19+'Таблица для заполнения'!ED19+'Таблица для заполнения'!EE19+'Таблица для заполнения'!EF19+'Таблица для заполнения'!EG19+'Таблица для заполнения'!EH19+'Таблица для заполнения'!EI19</f>
        <v>1</v>
      </c>
      <c r="BV19" s="36" t="b">
        <f>'Таблица для заполнения'!DA19&gt;='Таблица для заполнения'!DB19+'Таблица для заполнения'!DE19+'Таблица для заполнения'!DH19</f>
        <v>1</v>
      </c>
      <c r="BW19" s="36" t="b">
        <f>'Таблица для заполнения'!DB19='Таблица для заполнения'!DC19+'Таблица для заполнения'!DD19</f>
        <v>1</v>
      </c>
      <c r="BX19" s="36" t="b">
        <f>'Таблица для заполнения'!DE19='Таблица для заполнения'!DF19+'Таблица для заполнения'!DG19</f>
        <v>1</v>
      </c>
      <c r="BY19" s="36" t="b">
        <f>'Таблица для заполнения'!DI19&gt;='Таблица для заполнения'!DJ19+'Таблица для заполнения'!DK19+'Таблица для заполнения'!DL19+'Таблица для заполнения'!DM19</f>
        <v>1</v>
      </c>
      <c r="BZ19" s="36" t="b">
        <f>'Таблица для заполнения'!DN19&gt;='Таблица для заполнения'!DO19+'Таблица для заполнения'!DT19</f>
        <v>1</v>
      </c>
      <c r="CA19" s="36" t="b">
        <f>'Таблица для заполнения'!DO19&gt;='Таблица для заполнения'!DP19+'Таблица для заполнения'!DQ19+'Таблица для заполнения'!DR19+'Таблица для заполнения'!DS19</f>
        <v>1</v>
      </c>
      <c r="CB19" s="36" t="b">
        <f>'Таблица для заполнения'!DT19&gt;='Таблица для заполнения'!DU19+'Таблица для заполнения'!DV19+'Таблица для заполнения'!DW19+'Таблица для заполнения'!DX19</f>
        <v>1</v>
      </c>
      <c r="CC19" s="36" t="b">
        <f>'Таблица для заполнения'!DY19&gt;='Таблица для заполнения'!DZ19+'Таблица для заполнения'!EA19+'Таблица для заполнения'!EB19+'Таблица для заполнения'!EC19</f>
        <v>1</v>
      </c>
      <c r="CD19" s="36" t="b">
        <f>'Таблица для заполнения'!EJ19+'Таблица для заполнения'!EK19&lt;='Таблица для заполнения'!CR19</f>
        <v>1</v>
      </c>
      <c r="CE19" s="36" t="b">
        <f>'Таблица для заполнения'!EL19&lt;='Таблица для заполнения'!CR19</f>
        <v>1</v>
      </c>
      <c r="CF19" s="36" t="b">
        <f>'Таблица для заполнения'!EM19&lt;='Таблица для заполнения'!CR19</f>
        <v>1</v>
      </c>
      <c r="CG19" s="36" t="b">
        <f>'Таблица для заполнения'!EN19&lt;='Таблица для заполнения'!CR19</f>
        <v>1</v>
      </c>
      <c r="CH19" s="36" t="b">
        <f>'Таблица для заполнения'!EO19&lt;='Таблица для заполнения'!CR19</f>
        <v>1</v>
      </c>
      <c r="CI19" s="36" t="b">
        <f>OR(AND('Таблица для заполнения'!AJ19='Таблица для заполнения'!AK19+'Таблица для заполнения'!AL19,'Таблица для заполнения'!CM19='Таблица для заполнения'!CN19+'Таблица для заполнения'!CO19),AND('Таблица для заполнения'!AJ19&gt;'Таблица для заполнения'!AK19+'Таблица для заполнения'!AL19,'Таблица для заполнения'!CM19&gt;'Таблица для заполнения'!CN19+'Таблица для заполнения'!CO19))</f>
        <v>1</v>
      </c>
      <c r="CJ19" s="36" t="b">
        <f>OR(AND('Таблица для заполнения'!AO19='Таблица для заполнения'!AP19+'Таблица для заполнения'!AQ19,'Таблица для заполнения'!CR19='Таблица для заполнения'!CS19+'Таблица для заполнения'!CT19),AND('Таблица для заполнения'!AO19&gt;'Таблица для заполнения'!AP19+'Таблица для заполнения'!AQ19,'Таблица для заполнения'!CR19&gt;'Таблица для заполнения'!CS19+'Таблица для заполнения'!CT19))</f>
        <v>1</v>
      </c>
      <c r="CK19" s="36" t="b">
        <f>OR(AND('Таблица для заполнения'!AR19='Таблица для заполнения'!AS19+'Таблица для заполнения'!AT19,'Таблица для заполнения'!CU19='Таблица для заполнения'!CV19+'Таблица для заполнения'!CW19),AND('Таблица для заполнения'!AR19&gt;'Таблица для заполнения'!AS19+'Таблица для заполнения'!AT19,'Таблица для заполнения'!CU19&gt;'Таблица для заполнения'!CV19+'Таблица для заполнения'!CW19))</f>
        <v>1</v>
      </c>
      <c r="CL19" s="36" t="b">
        <f>OR(AND('Таблица для заполнения'!AO19='Таблица для заполнения'!AR19+'Таблица для заполнения'!AV19+'Таблица для заполнения'!AW19,'Таблица для заполнения'!CR19='Таблица для заполнения'!CU19+'Таблица для заполнения'!CY19+'Таблица для заполнения'!CZ19),AND('Таблица для заполнения'!AO19&gt;'Таблица для заполнения'!AR19+'Таблица для заполнения'!AV19+'Таблица для заполнения'!AW19,'Таблица для заполнения'!CR19&gt;'Таблица для заполнения'!CU19+'Таблица для заполнения'!CY19+'Таблица для заполнения'!CZ19))</f>
        <v>1</v>
      </c>
      <c r="CM19" s="36" t="b">
        <f>OR(AND('Таблица для заполнения'!AX19='Таблица для заполнения'!AY19+'Таблица для заполнения'!BB19+'Таблица для заполнения'!BE19,'Таблица для заполнения'!DA19='Таблица для заполнения'!DB19+'Таблица для заполнения'!DE19+'Таблица для заполнения'!DH19),AND('Таблица для заполнения'!AX19&gt;'Таблица для заполнения'!AY19+'Таблица для заполнения'!BB19+'Таблица для заполнения'!BE19,'Таблица для заполнения'!DA19&gt;'Таблица для заполнения'!DB19+'Таблица для заполнения'!DE19+'Таблица для заполнения'!DH19))</f>
        <v>1</v>
      </c>
      <c r="CN19" s="36" t="b">
        <f>OR(AND('Таблица для заполнения'!BF19='Таблица для заполнения'!BG19+'Таблица для заполнения'!BH19+'Таблица для заполнения'!BI19+'Таблица для заполнения'!BJ19,'Таблица для заполнения'!DI19='Таблица для заполнения'!DJ19+'Таблица для заполнения'!DK19+'Таблица для заполнения'!DL19+'Таблица для заполнения'!DM19),AND('Таблица для заполнения'!BF19&gt;'Таблица для заполнения'!BG19+'Таблица для заполнения'!BH19+'Таблица для заполнения'!BI19+'Таблица для заполнения'!BJ19,'Таблица для заполнения'!DI19&gt;'Таблица для заполнения'!DJ19+'Таблица для заполнения'!DK19+'Таблица для заполнения'!DL19+'Таблица для заполнения'!DM19))</f>
        <v>1</v>
      </c>
      <c r="CO19" s="36" t="b">
        <f>OR(AND('Таблица для заполнения'!BK19='Таблица для заполнения'!BL19+'Таблица для заполнения'!BQ19,'Таблица для заполнения'!DN19='Таблица для заполнения'!DO19+'Таблица для заполнения'!DT19),AND('Таблица для заполнения'!BK19&gt;'Таблица для заполнения'!BL19+'Таблица для заполнения'!BQ19,'Таблица для заполнения'!DN19&gt;'Таблица для заполнения'!DO19+'Таблица для заполнения'!DT19))</f>
        <v>1</v>
      </c>
      <c r="CP19" s="36" t="b">
        <f>AND(IF('Таблица для заполнения'!AJ19=0,'Таблица для заполнения'!CM19=0,'Таблица для заполнения'!CM19&gt;='Таблица для заполнения'!AJ19),IF('Таблица для заполнения'!AK19=0,'Таблица для заполнения'!CN19=0,'Таблица для заполнения'!CN19&gt;='Таблица для заполнения'!AK19),IF('Таблица для заполнения'!AL19=0,'Таблица для заполнения'!CO19=0,'Таблица для заполнения'!CO19&gt;='Таблица для заполнения'!AL19),IF('Таблица для заполнения'!AM19=0,'Таблица для заполнения'!CP19=0,'Таблица для заполнения'!CP19&gt;='Таблица для заполнения'!AM19),IF('Таблица для заполнения'!AN19=0,'Таблица для заполнения'!CQ19=0,'Таблица для заполнения'!CQ19&gt;='Таблица для заполнения'!AN19),IF('Таблица для заполнения'!AO19=0,'Таблица для заполнения'!CR19=0,'Таблица для заполнения'!CR19&gt;='Таблица для заполнения'!AO19),IF('Таблица для заполнения'!AP19=0,'Таблица для заполнения'!CS19=0,'Таблица для заполнения'!CS19&gt;='Таблица для заполнения'!AP19),IF('Таблица для заполнения'!AQ19=0,'Таблица для заполнения'!CT19=0,'Таблица для заполнения'!CT19&gt;='Таблица для заполнения'!AQ19),IF('Таблица для заполнения'!AR19=0,'Таблица для заполнения'!CU19=0,'Таблица для заполнения'!CU19&gt;='Таблица для заполнения'!AR19),IF('Таблица для заполнения'!AS19=0,'Таблица для заполнения'!CV19=0,'Таблица для заполнения'!CV19&gt;='Таблица для заполнения'!AS19),IF('Таблица для заполнения'!AT19=0,'Таблица для заполнения'!CW19=0,'Таблица для заполнения'!CW19&gt;='Таблица для заполнения'!AT19),IF('Таблица для заполнения'!AU19=0,'Таблица для заполнения'!CX19=0,'Таблица для заполнения'!CX19&gt;='Таблица для заполнения'!AU19),IF('Таблица для заполнения'!AV19=0,'Таблица для заполнения'!CY19=0,'Таблица для заполнения'!CY19&gt;='Таблица для заполнения'!AV19),IF('Таблица для заполнения'!AW19=0,'Таблица для заполнения'!CZ19=0,'Таблица для заполнения'!CZ19&gt;='Таблица для заполнения'!AW19),IF('Таблица для заполнения'!AX19=0,'Таблица для заполнения'!DA19=0,'Таблица для заполнения'!DA19&gt;='Таблица для заполнения'!AX19),IF('Таблица для заполнения'!AY19=0,'Таблица для заполнения'!DB19=0,'Таблица для заполнения'!DB19&gt;='Таблица для заполнения'!AY19),IF('Таблица для заполнения'!AZ19=0,'Таблица для заполнения'!DC19=0,'Таблица для заполнения'!DC19&gt;='Таблица для заполнения'!AZ19),IF('Таблица для заполнения'!BA19=0,'Таблица для заполнения'!DD19=0,'Таблица для заполнения'!DD19&gt;='Таблица для заполнения'!BA19),IF('Таблица для заполнения'!BB19=0,'Таблица для заполнения'!DE19=0,'Таблица для заполнения'!DE19&gt;='Таблица для заполнения'!BB19),IF('Таблица для заполнения'!BC19=0,'Таблица для заполнения'!DF19=0,'Таблица для заполнения'!DF19&gt;='Таблица для заполнения'!BC19),IF('Таблица для заполнения'!BD19=0,'Таблица для заполнения'!DG19=0,'Таблица для заполнения'!DG19&gt;='Таблица для заполнения'!BD19),IF('Таблица для заполнения'!BE19=0,'Таблица для заполнения'!DH19=0,'Таблица для заполнения'!DH19&gt;='Таблица для заполнения'!BE19),IF('Таблица для заполнения'!BF19=0,'Таблица для заполнения'!DI19=0,'Таблица для заполнения'!DI19&gt;='Таблица для заполнения'!BF19),IF('Таблица для заполнения'!BG19=0,'Таблица для заполнения'!DJ19=0,'Таблица для заполнения'!DJ19&gt;='Таблица для заполнения'!BG19),IF('Таблица для заполнения'!BH19=0,'Таблица для заполнения'!DK19=0,'Таблица для заполнения'!DK19&gt;='Таблица для заполнения'!BH19),IF('Таблица для заполнения'!BI19=0,'Таблица для заполнения'!DL19=0,'Таблица для заполнения'!DL19&gt;='Таблица для заполнения'!BI19),IF('Таблица для заполнения'!BJ19=0,'Таблица для заполнения'!DM19=0,'Таблица для заполнения'!DM19&gt;='Таблица для заполнения'!BJ19),IF('Таблица для заполнения'!BK19=0,'Таблица для заполнения'!DN19=0,'Таблица для заполнения'!DN19&gt;='Таблица для заполнения'!BK19),IF('Таблица для заполнения'!BL19=0,'Таблица для заполнения'!DO19=0,'Таблица для заполнения'!DO19&gt;='Таблица для заполнения'!BL19),IF('Таблица для заполнения'!BM19=0,'Таблица для заполнения'!DP19=0,'Таблица для заполнения'!DP19&gt;='Таблица для заполнения'!BM19),IF('Таблица для заполнения'!BN19=0,'Таблица для заполнения'!DQ19=0,'Таблица для заполнения'!DQ19&gt;='Таблица для заполнения'!BN19),IF('Таблица для заполнения'!BO19=0,'Таблица для заполнения'!DR19=0,'Таблица для заполнения'!DR19&gt;='Таблица для заполнения'!BO19),IF('Таблица для заполнения'!BP19=0,'Таблица для заполнения'!DS19=0,'Таблица для заполнения'!DS19&gt;='Таблица для заполнения'!BP19),IF('Таблица для заполнения'!BQ19=0,'Таблица для заполнения'!DT19=0,'Таблица для заполнения'!DT19&gt;='Таблица для заполнения'!BQ19),IF('Таблица для заполнения'!BR19=0,'Таблица для заполнения'!DU19=0,'Таблица для заполнения'!DU19&gt;='Таблица для заполнения'!BR19),IF('Таблица для заполнения'!BS19=0,'Таблица для заполнения'!DV19=0,'Таблица для заполнения'!DV19&gt;='Таблица для заполнения'!BS19),IF('Таблица для заполнения'!BT19=0,'Таблица для заполнения'!DW19=0,'Таблица для заполнения'!DW19&gt;='Таблица для заполнения'!BT19),IF('Таблица для заполнения'!BU19=0,'Таблица для заполнения'!DX19=0,'Таблица для заполнения'!DX19&gt;='Таблица для заполнения'!BU19),IF('Таблица для заполнения'!BV19=0,'Таблица для заполнения'!DY19=0,'Таблица для заполнения'!DY19&gt;='Таблица для заполнения'!BV19),IF('Таблица для заполнения'!BW19=0,'Таблица для заполнения'!DZ19=0,'Таблица для заполнения'!DZ19&gt;='Таблица для заполнения'!BW19),IF('Таблица для заполнения'!BX19=0,'Таблица для заполнения'!EA19=0,'Таблица для заполнения'!EA19&gt;='Таблица для заполнения'!BX19),IF('Таблица для заполнения'!BY19=0,'Таблица для заполнения'!EB19=0,'Таблица для заполнения'!EB19&gt;='Таблица для заполнения'!BY19),IF('Таблица для заполнения'!BZ19=0,'Таблица для заполнения'!EC19=0,'Таблица для заполнения'!EC19&gt;='Таблица для заполнения'!BZ19),IF('Таблица для заполнения'!CA19=0,'Таблица для заполнения'!ED19=0,'Таблица для заполнения'!ED19&gt;='Таблица для заполнения'!CA19),IF('Таблица для заполнения'!CB19=0,'Таблица для заполнения'!EE19=0,'Таблица для заполнения'!EE19&gt;='Таблица для заполнения'!CB19),IF('Таблица для заполнения'!CC19=0,'Таблица для заполнения'!EF19=0,'Таблица для заполнения'!EF19&gt;='Таблица для заполнения'!CC19),IF('Таблица для заполнения'!CD19=0,'Таблица для заполнения'!EG19=0,'Таблица для заполнения'!EG19&gt;='Таблица для заполнения'!CD19),IF('Таблица для заполнения'!CE19=0,'Таблица для заполнения'!EH19=0,'Таблица для заполнения'!EH19&gt;='Таблица для заполнения'!CE19),IF('Таблица для заполнения'!CF19=0,'Таблица для заполнения'!EI19=0,'Таблица для заполнения'!EI19&gt;='Таблица для заполнения'!CF19),IF('Таблица для заполнения'!CG19=0,'Таблица для заполнения'!EJ19=0,'Таблица для заполнения'!EJ19&gt;='Таблица для заполнения'!CG19),IF('Таблица для заполнения'!CH19=0,'Таблица для заполнения'!EK19=0,'Таблица для заполнения'!EK19&gt;='Таблица для заполнения'!CH19),IF('Таблица для заполнения'!CI19=0,'Таблица для заполнения'!EL19=0,'Таблица для заполнения'!EL19&gt;='Таблица для заполнения'!CI19),IF('Таблица для заполнения'!CJ19=0,'Таблица для заполнения'!EM19=0,'Таблица для заполнения'!EM19&gt;='Таблица для заполнения'!CJ19),IF('Таблица для заполнения'!CK19=0,'Таблица для заполнения'!EN19=0,'Таблица для заполнения'!EN19&gt;='Таблица для заполнения'!CK19),IF('Таблица для заполнения'!CL19=0,'Таблица для заполнения'!EO19=0,'Таблица для заполнения'!EO19&gt;='Таблица для заполнения'!CL19))</f>
        <v>1</v>
      </c>
      <c r="CQ19" s="36" t="b">
        <f>'Таблица для заполнения'!EP19&gt;='Таблица для заполнения'!EQ19+'Таблица для заполнения'!ER19</f>
        <v>1</v>
      </c>
      <c r="CR19" s="36" t="b">
        <f>'Таблица для заполнения'!ES19&lt;='Таблица для заполнения'!EP19</f>
        <v>1</v>
      </c>
      <c r="CS19" s="36" t="b">
        <f>OR(AND('Таблица для заполнения'!EP19='Таблица для заполнения'!ES19,AND('Таблица для заполнения'!EQ19='Таблица для заполнения'!ET19,'Таблица для заполнения'!ER19='Таблица для заполнения'!EU19)),'Таблица для заполнения'!ES19&lt;'Таблица для заполнения'!EP19)</f>
        <v>1</v>
      </c>
      <c r="CT19" s="36" t="b">
        <f>'Таблица для заполнения'!ET19&lt;='Таблица для заполнения'!EQ19</f>
        <v>1</v>
      </c>
      <c r="CU19" s="36" t="b">
        <f>'Таблица для заполнения'!ES19&gt;='Таблица для заполнения'!ET19+'Таблица для заполнения'!EU19</f>
        <v>1</v>
      </c>
      <c r="CV19" s="36" t="b">
        <f>'Таблица для заполнения'!EU19&lt;='Таблица для заполнения'!ER19</f>
        <v>1</v>
      </c>
      <c r="CW19" s="36" t="b">
        <f>'Таблица для заполнения'!EP19-'Таблица для заполнения'!ES19&gt;=('Таблица для заполнения'!EQ19+'Таблица для заполнения'!ER19)-('Таблица для заполнения'!ET19+'Таблица для заполнения'!EU19)</f>
        <v>1</v>
      </c>
      <c r="CX19" s="36" t="b">
        <f>'Таблица для заполнения'!EV19&lt;='Таблица для заполнения'!EP19</f>
        <v>1</v>
      </c>
      <c r="CY19" s="36" t="b">
        <f>'Таблица для заполнения'!EW19&lt;='Таблица для заполнения'!EP19</f>
        <v>1</v>
      </c>
      <c r="CZ19" s="36" t="b">
        <f>'Таблица для заполнения'!EX19&lt;='Таблица для заполнения'!EP19</f>
        <v>1</v>
      </c>
      <c r="DA19" s="36" t="b">
        <f>IF('Таблица для заполнения'!AF19&gt;0,'Таблица для заполнения'!EX19&gt;=0,'Таблица для заполнения'!EX19=0)</f>
        <v>1</v>
      </c>
      <c r="DB19" s="36" t="b">
        <f>OR(AND('Таблица для заполнения'!EP19='Таблица для заполнения'!ES19,'Таблица для заполнения'!FH19='Таблица для заполнения'!FK19),AND('Таблица для заполнения'!EP19&gt;'Таблица для заполнения'!ES19,'Таблица для заполнения'!FH19&gt;'Таблица для заполнения'!FK19))</f>
        <v>1</v>
      </c>
      <c r="DC19" s="36" t="b">
        <f>OR(AND('Таблица для заполнения'!EQ19='Таблица для заполнения'!ET19,'Таблица для заполнения'!FI19='Таблица для заполнения'!FL19),AND('Таблица для заполнения'!EQ19&gt;'Таблица для заполнения'!ET19,'Таблица для заполнения'!FI19&gt;'Таблица для заполнения'!FL19))</f>
        <v>1</v>
      </c>
      <c r="DD19" s="36" t="b">
        <f>OR(AND('Таблица для заполнения'!ER19='Таблица для заполнения'!EU19,'Таблица для заполнения'!FJ19='Таблица для заполнения'!FM19),AND('Таблица для заполнения'!ER19&gt;'Таблица для заполнения'!EU19,'Таблица для заполнения'!FJ19&gt;'Таблица для заполнения'!FM19))</f>
        <v>1</v>
      </c>
      <c r="DE19" s="36" t="b">
        <f>OR(AND('Таблица для заполнения'!EP19='Таблица для заполнения'!EQ19+'Таблица для заполнения'!ER19,'Таблица для заполнения'!FH19='Таблица для заполнения'!FI19+'Таблица для заполнения'!FJ19),AND('Таблица для заполнения'!EP19&gt;'Таблица для заполнения'!EQ19+'Таблица для заполнения'!ER19,'Таблица для заполнения'!FH19&gt;'Таблица для заполнения'!FI19+'Таблица для заполнения'!FJ19))</f>
        <v>1</v>
      </c>
      <c r="DF19" s="36" t="b">
        <f>OR(AND('Таблица для заполнения'!ES19='Таблица для заполнения'!ET19+'Таблица для заполнения'!EU19,'Таблица для заполнения'!FK19='Таблица для заполнения'!FL19+'Таблица для заполнения'!FM19),AND('Таблица для заполнения'!ES19&gt;'Таблица для заполнения'!ET19+'Таблица для заполнения'!EU19,'Таблица для заполнения'!FK19&gt;'Таблица для заполнения'!FL19+'Таблица для заполнения'!FM19))</f>
        <v>1</v>
      </c>
      <c r="DG19" s="36" t="b">
        <f>'Таблица для заполнения'!EP19-'Таблица для заполнения'!EY19&gt;=('Таблица для заполнения'!EQ19+'Таблица для заполнения'!ER19)-('Таблица для заполнения'!EZ19+'Таблица для заполнения'!FA19)</f>
        <v>1</v>
      </c>
      <c r="DH19" s="36" t="b">
        <f>'Таблица для заполнения'!ES19-'Таблица для заполнения'!FB19&gt;=('Таблица для заполнения'!ET19+'Таблица для заполнения'!EU19)-('Таблица для заполнения'!FC19+'Таблица для заполнения'!FD19)</f>
        <v>1</v>
      </c>
      <c r="DI19" s="36" t="b">
        <f>'Таблица для заполнения'!EY19&gt;='Таблица для заполнения'!EZ19+'Таблица для заполнения'!FA19</f>
        <v>1</v>
      </c>
      <c r="DJ19" s="36" t="b">
        <f>'Таблица для заполнения'!FB19&lt;='Таблица для заполнения'!EY19</f>
        <v>1</v>
      </c>
      <c r="DK19" s="36" t="b">
        <f>OR(AND('Таблица для заполнения'!EY19='Таблица для заполнения'!FB19,AND('Таблица для заполнения'!EZ19='Таблица для заполнения'!FC19,'Таблица для заполнения'!FA19='Таблица для заполнения'!FD19)),'Таблица для заполнения'!FB19&lt;'Таблица для заполнения'!EY19)</f>
        <v>1</v>
      </c>
      <c r="DL19" s="36" t="b">
        <f>'Таблица для заполнения'!FC19&lt;='Таблица для заполнения'!EZ19</f>
        <v>1</v>
      </c>
      <c r="DM19" s="36" t="b">
        <f>'Таблица для заполнения'!FB19&gt;='Таблица для заполнения'!FC19+'Таблица для заполнения'!FD19</f>
        <v>1</v>
      </c>
      <c r="DN19" s="36" t="b">
        <f>'Таблица для заполнения'!FD19&lt;='Таблица для заполнения'!FA19</f>
        <v>1</v>
      </c>
      <c r="DO19" s="36" t="b">
        <f>'Таблица для заполнения'!EY19-'Таблица для заполнения'!FB19&gt;=('Таблица для заполнения'!EZ19+'Таблица для заполнения'!FA19)-('Таблица для заполнения'!FC19+'Таблица для заполнения'!FD19)</f>
        <v>1</v>
      </c>
      <c r="DP19" s="36" t="b">
        <f>'Таблица для заполнения'!FE19&lt;='Таблица для заполнения'!EY19</f>
        <v>1</v>
      </c>
      <c r="DQ19" s="36" t="b">
        <f>'Таблица для заполнения'!FF19&lt;='Таблица для заполнения'!EY19</f>
        <v>1</v>
      </c>
      <c r="DR19" s="36" t="b">
        <f>'Таблица для заполнения'!FG19&lt;='Таблица для заполнения'!EY19</f>
        <v>1</v>
      </c>
      <c r="DS19" s="36" t="b">
        <f>OR(AND('Таблица для заполнения'!EY19='Таблица для заполнения'!FB19,'Таблица для заполнения'!FO19='Таблица для заполнения'!FR19),AND('Таблица для заполнения'!EY19&gt;'Таблица для заполнения'!FB19,'Таблица для заполнения'!FO19&gt;'Таблица для заполнения'!FR19))</f>
        <v>1</v>
      </c>
      <c r="DT19" s="36" t="b">
        <f>OR(AND('Таблица для заполнения'!EZ19='Таблица для заполнения'!FC19,'Таблица для заполнения'!FP19='Таблица для заполнения'!FS19),AND('Таблица для заполнения'!EZ19&gt;'Таблица для заполнения'!FC19,'Таблица для заполнения'!FP19&gt;'Таблица для заполнения'!FS19))</f>
        <v>1</v>
      </c>
      <c r="DU19" s="36" t="b">
        <f>OR(AND('Таблица для заполнения'!FA19='Таблица для заполнения'!FD19,'Таблица для заполнения'!FQ19='Таблица для заполнения'!FT19),AND('Таблица для заполнения'!FA19&gt;'Таблица для заполнения'!FD19,'Таблица для заполнения'!FQ19&gt;'Таблица для заполнения'!FT19))</f>
        <v>1</v>
      </c>
      <c r="DV19" s="36" t="b">
        <f>OR(AND('Таблица для заполнения'!EY19='Таблица для заполнения'!EZ19+'Таблица для заполнения'!FA19,'Таблица для заполнения'!FO19='Таблица для заполнения'!FP19+'Таблица для заполнения'!FQ19),AND('Таблица для заполнения'!EY19&gt;'Таблица для заполнения'!EZ19+'Таблица для заполнения'!FA19,'Таблица для заполнения'!FO19&gt;'Таблица для заполнения'!FP19+'Таблица для заполнения'!FQ19))</f>
        <v>1</v>
      </c>
      <c r="DW19" s="36" t="b">
        <f>OR(AND('Таблица для заполнения'!FB19='Таблица для заполнения'!FC19+'Таблица для заполнения'!FD19,'Таблица для заполнения'!FR19='Таблица для заполнения'!FS19+'Таблица для заполнения'!FT19),AND('Таблица для заполнения'!FB19&gt;'Таблица для заполнения'!FC19+'Таблица для заполнения'!FD19,'Таблица для заполнения'!FR19&gt;'Таблица для заполнения'!FS19+'Таблица для заполнения'!FT19))</f>
        <v>1</v>
      </c>
      <c r="DX19" s="36" t="b">
        <f>'Таблица для заполнения'!FH19-'Таблица для заполнения'!FO19&gt;=('Таблица для заполнения'!FI19+'Таблица для заполнения'!FJ19)-('Таблица для заполнения'!FP19+'Таблица для заполнения'!FQ19)</f>
        <v>1</v>
      </c>
      <c r="DY19" s="36" t="b">
        <f>'Таблица для заполнения'!FK19-'Таблица для заполнения'!FR19&gt;=('Таблица для заполнения'!FL19+'Таблица для заполнения'!FM19)-('Таблица для заполнения'!FS19+'Таблица для заполнения'!FT19)</f>
        <v>1</v>
      </c>
      <c r="DZ19" s="36" t="b">
        <f>AND('Таблица для заполнения'!EP19&gt;='Таблица для заполнения'!EY19,'Таблица для заполнения'!EQ19&gt;='Таблица для заполнения'!EZ19,'Таблица для заполнения'!ER19&gt;='Таблица для заполнения'!FA19,'Таблица для заполнения'!ES19&gt;='Таблица для заполнения'!FB19,'Таблица для заполнения'!ET19&gt;='Таблица для заполнения'!FC19,'Таблица для заполнения'!EU19&gt;='Таблица для заполнения'!FD19,'Таблица для заполнения'!EV19&gt;='Таблица для заполнения'!FE19,'Таблица для заполнения'!EW19&gt;='Таблица для заполнения'!FF19,'Таблица для заполнения'!EX19&gt;='Таблица для заполнения'!FG19)</f>
        <v>1</v>
      </c>
      <c r="EA19" s="36" t="b">
        <f>'Таблица для заполнения'!FH19&gt;='Таблица для заполнения'!FI19+'Таблица для заполнения'!FJ19</f>
        <v>1</v>
      </c>
      <c r="EB19" s="36" t="b">
        <f>'Таблица для заполнения'!FK19&lt;='Таблица для заполнения'!FH19</f>
        <v>1</v>
      </c>
      <c r="EC19" s="36" t="b">
        <f>OR(AND('Таблица для заполнения'!FH19='Таблица для заполнения'!FK19,AND('Таблица для заполнения'!FI19='Таблица для заполнения'!FL19,'Таблица для заполнения'!FJ19='Таблица для заполнения'!FM19)),'Таблица для заполнения'!FK19&lt;'Таблица для заполнения'!FH19)</f>
        <v>1</v>
      </c>
      <c r="ED19" s="36" t="b">
        <f>'Таблица для заполнения'!FL19&lt;='Таблица для заполнения'!FI19</f>
        <v>1</v>
      </c>
      <c r="EE19" s="36" t="b">
        <f>'Таблица для заполнения'!FK19&gt;='Таблица для заполнения'!FL19+'Таблица для заполнения'!FM19</f>
        <v>1</v>
      </c>
      <c r="EF19" s="36" t="b">
        <f>'Таблица для заполнения'!FM19&lt;='Таблица для заполнения'!FJ19</f>
        <v>1</v>
      </c>
      <c r="EG19" s="36" t="b">
        <f>'Таблица для заполнения'!FH19-'Таблица для заполнения'!FK19&gt;=('Таблица для заполнения'!FI19+'Таблица для заполнения'!FJ19)-('Таблица для заполнения'!FL19+'Таблица для заполнения'!FM19)</f>
        <v>1</v>
      </c>
      <c r="EH19" s="36" t="b">
        <f>'Таблица для заполнения'!FN19&lt;='Таблица для заполнения'!FH19</f>
        <v>1</v>
      </c>
      <c r="EI19" s="36" t="b">
        <f>AND(IF('Таблица для заполнения'!EP19=0,'Таблица для заполнения'!FH19=0,'Таблица для заполнения'!FH19&gt;='Таблица для заполнения'!EP19),IF('Таблица для заполнения'!EQ19=0,'Таблица для заполнения'!FI19=0,'Таблица для заполнения'!FI19&gt;='Таблица для заполнения'!EQ19),IF('Таблица для заполнения'!ER19=0,'Таблица для заполнения'!FJ19=0,'Таблица для заполнения'!FJ19&gt;='Таблица для заполнения'!ER19),IF('Таблица для заполнения'!ES19=0,'Таблица для заполнения'!FK19=0,'Таблица для заполнения'!FK19&gt;='Таблица для заполнения'!ES19),IF('Таблица для заполнения'!ET19=0,'Таблица для заполнения'!FL19=0,'Таблица для заполнения'!FL19&gt;='Таблица для заполнения'!ET19),IF('Таблица для заполнения'!EU19=0,'Таблица для заполнения'!FM19=0,'Таблица для заполнения'!FM19&gt;='Таблица для заполнения'!EU19),IF('Таблица для заполнения'!EX19=0,'Таблица для заполнения'!FN19=0,'Таблица для заполнения'!FN19&gt;='Таблица для заполнения'!EX19))</f>
        <v>1</v>
      </c>
      <c r="EJ19" s="36" t="b">
        <f>'Таблица для заполнения'!FO19&gt;='Таблица для заполнения'!FP19+'Таблица для заполнения'!FQ19</f>
        <v>1</v>
      </c>
      <c r="EK19" s="36" t="b">
        <f>'Таблица для заполнения'!FR19&lt;='Таблица для заполнения'!FO19</f>
        <v>1</v>
      </c>
      <c r="EL19" s="36" t="b">
        <f>OR(AND('Таблица для заполнения'!FO19='Таблица для заполнения'!FR19,AND('Таблица для заполнения'!FP19='Таблица для заполнения'!FS19,'Таблица для заполнения'!FQ19='Таблица для заполнения'!FT19)),'Таблица для заполнения'!FR19&lt;'Таблица для заполнения'!FO19)</f>
        <v>1</v>
      </c>
      <c r="EM19" s="36" t="b">
        <f>'Таблица для заполнения'!FS19&lt;='Таблица для заполнения'!FP19</f>
        <v>1</v>
      </c>
      <c r="EN19" s="36" t="b">
        <f>'Таблица для заполнения'!FR19&gt;='Таблица для заполнения'!FS19+'Таблица для заполнения'!FT19</f>
        <v>1</v>
      </c>
      <c r="EO19" s="36" t="b">
        <f>'Таблица для заполнения'!FT19&lt;='Таблица для заполнения'!FQ19</f>
        <v>1</v>
      </c>
      <c r="EP19" s="36" t="b">
        <f>'Таблица для заполнения'!FO19-'Таблица для заполнения'!FR19&gt;=('Таблица для заполнения'!FP19+'Таблица для заполнения'!FQ19)-('Таблица для заполнения'!FS19+'Таблица для заполнения'!FT19)</f>
        <v>1</v>
      </c>
      <c r="EQ19" s="36" t="b">
        <f>'Таблица для заполнения'!FU19&lt;='Таблица для заполнения'!FO19</f>
        <v>1</v>
      </c>
      <c r="ER19" s="36" t="b">
        <f>AND(IF('Таблица для заполнения'!EY19=0,'Таблица для заполнения'!FO19=0,'Таблица для заполнения'!FO19&gt;='Таблица для заполнения'!EY19),IF('Таблица для заполнения'!EZ19=0,'Таблица для заполнения'!FP19=0,'Таблица для заполнения'!FP19&gt;='Таблица для заполнения'!EZ19),IF('Таблица для заполнения'!FA19=0,'Таблица для заполнения'!FQ19=0,'Таблица для заполнения'!FQ19&gt;='Таблица для заполнения'!FA19),IF('Таблица для заполнения'!FB19=0,'Таблица для заполнения'!FR19=0,'Таблица для заполнения'!FR19&gt;='Таблица для заполнения'!FB19),IF('Таблица для заполнения'!FC19=0,'Таблица для заполнения'!FS19=0,'Таблица для заполнения'!FS19&gt;='Таблица для заполнения'!FC19),IF('Таблица для заполнения'!FD19=0,'Таблица для заполнения'!FT19=0,'Таблица для заполнения'!FT19&gt;='Таблица для заполнения'!FD19),IF('Таблица для заполнения'!FG19=0,'Таблица для заполнения'!FU19=0,'Таблица для заполнения'!FU19&gt;='Таблица для заполнения'!FG19))</f>
        <v>1</v>
      </c>
      <c r="ES19" s="36" t="b">
        <f>AND('Таблица для заполнения'!FH19&gt;='Таблица для заполнения'!FO19,'Таблица для заполнения'!FI19&gt;='Таблица для заполнения'!FP19,'Таблица для заполнения'!FJ19&gt;='Таблица для заполнения'!FQ19,'Таблица для заполнения'!FK19&gt;='Таблица для заполнения'!FR19,'Таблица для заполнения'!FL19&gt;='Таблица для заполнения'!FS19,'Таблица для заполнения'!FM19&gt;='Таблица для заполнения'!FT19,'Таблица для заполнения'!FN19&gt;='Таблица для заполнения'!FU19)</f>
        <v>1</v>
      </c>
      <c r="ET19" s="36" t="b">
        <f>AND(OR(AND('Таблица для заполнения'!EP19='Таблица для заполнения'!EY19,'Таблица для заполнения'!FH19='Таблица для заполнения'!FO19),AND('Таблица для заполнения'!EP19&gt;'Таблица для заполнения'!EY19,'Таблица для заполнения'!FH19&gt;'Таблица для заполнения'!FO19)),OR(AND('Таблица для заполнения'!EQ19='Таблица для заполнения'!EZ19,'Таблица для заполнения'!FI19='Таблица для заполнения'!FP19),AND('Таблица для заполнения'!EQ19&gt;'Таблица для заполнения'!EZ19,'Таблица для заполнения'!FI19&gt;'Таблица для заполнения'!FP19)),OR(AND('Таблица для заполнения'!ER19='Таблица для заполнения'!FA19,'Таблица для заполнения'!FJ19='Таблица для заполнения'!FQ19),AND('Таблица для заполнения'!ER19&gt;'Таблица для заполнения'!FA19,'Таблица для заполнения'!FJ19&gt;'Таблица для заполнения'!FQ19)),OR(AND('Таблица для заполнения'!ES19='Таблица для заполнения'!FB19,'Таблица для заполнения'!FK19='Таблица для заполнения'!FR19),AND('Таблица для заполнения'!ES19&gt;'Таблица для заполнения'!FB19,'Таблица для заполнения'!FK19&gt;'Таблица для заполнения'!FR19)),OR(AND('Таблица для заполнения'!ET19='Таблица для заполнения'!FC19,'Таблица для заполнения'!FL19='Таблица для заполнения'!FS19),AND('Таблица для заполнения'!ET19&gt;'Таблица для заполнения'!FC19,'Таблица для заполнения'!FL19&gt;'Таблица для заполнения'!FS19)),OR(AND('Таблица для заполнения'!EU19='Таблица для заполнения'!FD19,'Таблица для заполнения'!FM19='Таблица для заполнения'!FT19),AND('Таблица для заполнения'!EU19&gt;'Таблица для заполнения'!FD19,'Таблица для заполнения'!FM19&gt;'Таблица для заполнения'!FT19)),OR(AND('Таблица для заполнения'!EX19='Таблица для заполнения'!FG19,'Таблица для заполнения'!FN19='Таблица для заполнения'!FU19),AND('Таблица для заполнения'!EX19&gt;'Таблица для заполнения'!FG19,'Таблица для заполнения'!FN19&gt;'Таблица для заполнения'!FU19)))</f>
        <v>1</v>
      </c>
      <c r="EU19" s="36" t="b">
        <f>'Таблица для заполнения'!FW19&lt;='Таблица для заполнения'!FV19</f>
        <v>1</v>
      </c>
      <c r="EV19" s="36" t="b">
        <f>'Таблица для заполнения'!FX19&lt;='Таблица для заполнения'!FV19</f>
        <v>1</v>
      </c>
      <c r="EW19" s="36" t="b">
        <f>IF('Таблица для заполнения'!GQ19&gt;0,'Таблица для заполнения'!FX19&gt;0,'Таблица для заполнения'!FX19=0)</f>
        <v>1</v>
      </c>
      <c r="EX19" s="36" t="b">
        <f>'Таблица для заполнения'!FY19&lt;='Таблица для заполнения'!FV19</f>
        <v>1</v>
      </c>
      <c r="EY19" s="36" t="b">
        <f>'Таблица для заполнения'!FZ19&lt;='Таблица для заполнения'!FV19</f>
        <v>1</v>
      </c>
      <c r="EZ19" s="36" t="b">
        <f>'Таблица для заполнения'!FX19&gt;='Таблица для заполнения'!GA19+'Таблица для заполнения'!GB19</f>
        <v>1</v>
      </c>
      <c r="FA19" s="36" t="b">
        <f>'Таблица для заполнения'!FW19='Таблица для заполнения'!GC19+'Таблица для заполнения'!GD19+'Таблица для заполнения'!GE19</f>
        <v>1</v>
      </c>
      <c r="FB19" s="36" t="b">
        <f>'Таблица для заполнения'!GF19='Таблица для заполнения'!GG19+'Таблица для заполнения'!GH19+'Таблица для заполнения'!GI19+'Таблица для заполнения'!GM19</f>
        <v>1</v>
      </c>
      <c r="FC19" s="36" t="b">
        <f>'Таблица для заполнения'!GI19&gt;='Таблица для заполнения'!GJ19+'Таблица для заполнения'!GK19+'Таблица для заполнения'!GL19</f>
        <v>1</v>
      </c>
      <c r="FD19" s="36" t="b">
        <f>'Таблица для заполнения'!GN19&gt;='Таблица для заполнения'!GO19+'Таблица для заполнения'!GS19+'Таблица для заполнения'!GU19+'Таблица для заполнения'!GX19</f>
        <v>1</v>
      </c>
      <c r="FE19" s="36" t="b">
        <f>'Таблица для заполнения'!GP19&lt;='Таблица для заполнения'!GO19</f>
        <v>1</v>
      </c>
      <c r="FF19" s="36" t="b">
        <f>'Таблица для заполнения'!GQ19&lt;='Таблица для заполнения'!GO19</f>
        <v>1</v>
      </c>
      <c r="FG19" s="36" t="b">
        <f>IF('Таблица для заполнения'!FX19&gt;0,'Таблица для заполнения'!GQ19&gt;0,'Таблица для заполнения'!GQ19=0)</f>
        <v>1</v>
      </c>
      <c r="FH19" s="36" t="b">
        <f>'Таблица для заполнения'!GR19&lt;='Таблица для заполнения'!GQ19</f>
        <v>1</v>
      </c>
      <c r="FI19" s="36" t="b">
        <f>'Таблица для заполнения'!GR19&lt;='Таблица для заполнения'!GP19</f>
        <v>1</v>
      </c>
      <c r="FJ19" s="36" t="b">
        <f>'Таблица для заполнения'!GT19&lt;='Таблица для заполнения'!GS19</f>
        <v>1</v>
      </c>
      <c r="FK19" s="36" t="b">
        <f>'Таблица для заполнения'!GV19&lt;='Таблица для заполнения'!GU19</f>
        <v>1</v>
      </c>
      <c r="FL19" s="36" t="b">
        <f>'Таблица для заполнения'!GW19&lt;='Таблица для заполнения'!GU19</f>
        <v>1</v>
      </c>
      <c r="FM19" s="38" t="b">
        <f>'Таблица для заполнения'!GY19&lt;='Таблица для заполнения'!GX19</f>
        <v>1</v>
      </c>
      <c r="FN19" s="42" t="b">
        <f t="shared" si="1"/>
        <v>1</v>
      </c>
      <c r="FO19" s="35" t="b">
        <f>IF($B19&lt;&gt;"",IF(ISNUMBER('Таблица для заполнения'!E19),ABS(ROUND('Таблица для заполнения'!E19,0))='Таблица для заполнения'!E19,FALSE),TRUE)</f>
        <v>1</v>
      </c>
      <c r="FP19" s="36" t="b">
        <f>IF($B19&lt;&gt;"",IF(ISNUMBER('Таблица для заполнения'!F19),ABS(ROUND('Таблица для заполнения'!F19,0))='Таблица для заполнения'!F19,FALSE),TRUE)</f>
        <v>1</v>
      </c>
      <c r="FQ19" s="36" t="b">
        <f>IF($B19&lt;&gt;"",IF(ISNUMBER('Таблица для заполнения'!G19),ABS(ROUND('Таблица для заполнения'!G19,0))='Таблица для заполнения'!G19,FALSE),TRUE)</f>
        <v>1</v>
      </c>
      <c r="FR19" s="36" t="b">
        <f>IF($B19&lt;&gt;"",IF(ISNUMBER('Таблица для заполнения'!H19),ABS(ROUND('Таблица для заполнения'!H19,0))='Таблица для заполнения'!H19,FALSE),TRUE)</f>
        <v>1</v>
      </c>
      <c r="FS19" s="36" t="b">
        <f>IF($B19&lt;&gt;"",IF(ISNUMBER('Таблица для заполнения'!I19),ABS(ROUND('Таблица для заполнения'!I19,0))='Таблица для заполнения'!I19,FALSE),TRUE)</f>
        <v>1</v>
      </c>
      <c r="FT19" s="36" t="b">
        <f>IF($B19&lt;&gt;"",IF(ISNUMBER('Таблица для заполнения'!J19),ABS(ROUND('Таблица для заполнения'!J19,0))='Таблица для заполнения'!J19,FALSE),TRUE)</f>
        <v>1</v>
      </c>
      <c r="FU19" s="36" t="b">
        <f>IF($B19&lt;&gt;"",IF(ISNUMBER('Таблица для заполнения'!K19),ABS(ROUND('Таблица для заполнения'!K19,0))='Таблица для заполнения'!K19,FALSE),TRUE)</f>
        <v>1</v>
      </c>
      <c r="FV19" s="36" t="b">
        <f>IF($B19&lt;&gt;"",IF(ISNUMBER('Таблица для заполнения'!L19),ABS(ROUND('Таблица для заполнения'!L19,0))='Таблица для заполнения'!L19,FALSE),TRUE)</f>
        <v>1</v>
      </c>
      <c r="FW19" s="36" t="b">
        <f>IF($B19&lt;&gt;"",IF(ISNUMBER('Таблица для заполнения'!M19),ABS(ROUND('Таблица для заполнения'!M19,0))='Таблица для заполнения'!M19,FALSE),TRUE)</f>
        <v>1</v>
      </c>
      <c r="FX19" s="36" t="b">
        <f>IF($B19&lt;&gt;"",IF(ISNUMBER('Таблица для заполнения'!N19),ABS(ROUND('Таблица для заполнения'!N19,0))='Таблица для заполнения'!N19,FALSE),TRUE)</f>
        <v>1</v>
      </c>
      <c r="FY19" s="36" t="b">
        <f>IF($B19&lt;&gt;"",IF(ISNUMBER('Таблица для заполнения'!O19),ABS(ROUND('Таблица для заполнения'!O19,0))='Таблица для заполнения'!O19,FALSE),TRUE)</f>
        <v>1</v>
      </c>
      <c r="FZ19" s="36" t="b">
        <f>IF($B19&lt;&gt;"",IF(ISNUMBER('Таблица для заполнения'!P19),ABS(ROUND('Таблица для заполнения'!P19,0))='Таблица для заполнения'!P19,FALSE),TRUE)</f>
        <v>1</v>
      </c>
      <c r="GA19" s="36" t="b">
        <f>IF($B19&lt;&gt;"",IF(ISNUMBER('Таблица для заполнения'!Q19),ABS(ROUND('Таблица для заполнения'!Q19,0))='Таблица для заполнения'!Q19,FALSE),TRUE)</f>
        <v>1</v>
      </c>
      <c r="GB19" s="36" t="b">
        <f>IF($B19&lt;&gt;"",IF(ISNUMBER('Таблица для заполнения'!R19),ABS(ROUND('Таблица для заполнения'!R19,0))='Таблица для заполнения'!R19,FALSE),TRUE)</f>
        <v>1</v>
      </c>
      <c r="GC19" s="36" t="b">
        <f>IF($B19&lt;&gt;"",IF(ISNUMBER('Таблица для заполнения'!S19),ABS(ROUND('Таблица для заполнения'!S19,0))='Таблица для заполнения'!S19,FALSE),TRUE)</f>
        <v>1</v>
      </c>
      <c r="GD19" s="36" t="b">
        <f>IF($B19&lt;&gt;"",IF(ISNUMBER('Таблица для заполнения'!T19),ABS(ROUND('Таблица для заполнения'!T19,0))='Таблица для заполнения'!T19,FALSE),TRUE)</f>
        <v>1</v>
      </c>
      <c r="GE19" s="36" t="b">
        <f>IF($B19&lt;&gt;"",IF(ISNUMBER('Таблица для заполнения'!U19),ABS(ROUND('Таблица для заполнения'!U19,0))='Таблица для заполнения'!U19,FALSE),TRUE)</f>
        <v>1</v>
      </c>
      <c r="GF19" s="36" t="b">
        <f>IF($B19&lt;&gt;"",IF(ISNUMBER('Таблица для заполнения'!V19),ABS(ROUND('Таблица для заполнения'!V19,1))='Таблица для заполнения'!V19,FALSE),TRUE)</f>
        <v>1</v>
      </c>
      <c r="GG19" s="36" t="b">
        <f>IF($B19&lt;&gt;"",IF(ISNUMBER('Таблица для заполнения'!W19),ABS(ROUND('Таблица для заполнения'!W19,0))='Таблица для заполнения'!W19,FALSE),TRUE)</f>
        <v>1</v>
      </c>
      <c r="GH19" s="36" t="b">
        <f>IF($B19&lt;&gt;"",IF(ISNUMBER('Таблица для заполнения'!X19),ABS(ROUND('Таблица для заполнения'!X19,1))='Таблица для заполнения'!X19,FALSE),TRUE)</f>
        <v>1</v>
      </c>
      <c r="GI19" s="36" t="b">
        <f>IF($B19&lt;&gt;"",IF(ISNUMBER('Таблица для заполнения'!Y19),ABS(ROUND('Таблица для заполнения'!Y19,1))='Таблица для заполнения'!Y19,FALSE),TRUE)</f>
        <v>1</v>
      </c>
      <c r="GJ19" s="36" t="b">
        <f>IF($B19&lt;&gt;"",IF(ISNUMBER('Таблица для заполнения'!Z19),ABS(ROUND('Таблица для заполнения'!Z19,0))='Таблица для заполнения'!Z19,FALSE),TRUE)</f>
        <v>1</v>
      </c>
      <c r="GK19" s="36" t="b">
        <f>IF($B19&lt;&gt;"",IF(ISNUMBER('Таблица для заполнения'!AA19),ABS(ROUND('Таблица для заполнения'!AA19,0))='Таблица для заполнения'!AA19,FALSE),TRUE)</f>
        <v>1</v>
      </c>
      <c r="GL19" s="36" t="b">
        <f>IF($B19&lt;&gt;"",IF(ISNUMBER('Таблица для заполнения'!AB19),ABS(ROUND('Таблица для заполнения'!AB19,0))='Таблица для заполнения'!AB19,FALSE),TRUE)</f>
        <v>1</v>
      </c>
      <c r="GM19" s="36" t="b">
        <f>IF($B19&lt;&gt;"",IF(ISNUMBER('Таблица для заполнения'!AC19),ABS(ROUND('Таблица для заполнения'!AC19,0))='Таблица для заполнения'!AC19,FALSE),TRUE)</f>
        <v>1</v>
      </c>
      <c r="GN19" s="36" t="b">
        <f>IF($B19&lt;&gt;"",IF(ISNUMBER('Таблица для заполнения'!AD19),ABS(ROUND('Таблица для заполнения'!AD19,0))='Таблица для заполнения'!AD19,FALSE),TRUE)</f>
        <v>1</v>
      </c>
      <c r="GO19" s="36" t="b">
        <f>IF($B19&lt;&gt;"",IF(ISNUMBER('Таблица для заполнения'!AE19),ABS(ROUND('Таблица для заполнения'!AE19,0))='Таблица для заполнения'!AE19,FALSE),TRUE)</f>
        <v>1</v>
      </c>
      <c r="GP19" s="36" t="b">
        <f>IF($B19&lt;&gt;"",IF(ISNUMBER('Таблица для заполнения'!AF19),ABS(ROUND('Таблица для заполнения'!AF19,0))='Таблица для заполнения'!AF19,FALSE),TRUE)</f>
        <v>1</v>
      </c>
      <c r="GQ19" s="36" t="b">
        <f>IF($B19&lt;&gt;"",IF(ISNUMBER('Таблица для заполнения'!AG19),ABS(ROUND('Таблица для заполнения'!AG19,0))='Таблица для заполнения'!AG19,FALSE),TRUE)</f>
        <v>1</v>
      </c>
      <c r="GR19" s="36" t="b">
        <f>IF($B19&lt;&gt;"",IF(ISNUMBER('Таблица для заполнения'!AH19),ABS(ROUND('Таблица для заполнения'!AH19,0))='Таблица для заполнения'!AH19,FALSE),TRUE)</f>
        <v>1</v>
      </c>
      <c r="GS19" s="36" t="b">
        <f>IF($B19&lt;&gt;"",IF(ISNUMBER('Таблица для заполнения'!AI19),ABS(ROUND('Таблица для заполнения'!AI19,0))='Таблица для заполнения'!AI19,FALSE),TRUE)</f>
        <v>1</v>
      </c>
      <c r="GT19" s="36" t="b">
        <f>IF($B19&lt;&gt;"",IF(ISNUMBER('Таблица для заполнения'!AJ19),ABS(ROUND('Таблица для заполнения'!AJ19,0))='Таблица для заполнения'!AJ19,FALSE),TRUE)</f>
        <v>1</v>
      </c>
      <c r="GU19" s="36" t="b">
        <f>IF($B19&lt;&gt;"",IF(ISNUMBER('Таблица для заполнения'!AK19),ABS(ROUND('Таблица для заполнения'!AK19,0))='Таблица для заполнения'!AK19,FALSE),TRUE)</f>
        <v>1</v>
      </c>
      <c r="GV19" s="36" t="b">
        <f>IF($B19&lt;&gt;"",IF(ISNUMBER('Таблица для заполнения'!AL19),ABS(ROUND('Таблица для заполнения'!AL19,0))='Таблица для заполнения'!AL19,FALSE),TRUE)</f>
        <v>1</v>
      </c>
      <c r="GW19" s="36" t="b">
        <f>IF($B19&lt;&gt;"",IF(ISNUMBER('Таблица для заполнения'!AM19),ABS(ROUND('Таблица для заполнения'!AM19,0))='Таблица для заполнения'!AM19,FALSE),TRUE)</f>
        <v>1</v>
      </c>
      <c r="GX19" s="36" t="b">
        <f>IF($B19&lt;&gt;"",IF(ISNUMBER('Таблица для заполнения'!AN19),ABS(ROUND('Таблица для заполнения'!AN19,0))='Таблица для заполнения'!AN19,FALSE),TRUE)</f>
        <v>1</v>
      </c>
      <c r="GY19" s="36" t="b">
        <f>IF($B19&lt;&gt;"",IF(ISNUMBER('Таблица для заполнения'!AO19),ABS(ROUND('Таблица для заполнения'!AO19,0))='Таблица для заполнения'!AO19,FALSE),TRUE)</f>
        <v>1</v>
      </c>
      <c r="GZ19" s="36" t="b">
        <f>IF($B19&lt;&gt;"",IF(ISNUMBER('Таблица для заполнения'!AP19),ABS(ROUND('Таблица для заполнения'!AP19,0))='Таблица для заполнения'!AP19,FALSE),TRUE)</f>
        <v>1</v>
      </c>
      <c r="HA19" s="36" t="b">
        <f>IF($B19&lt;&gt;"",IF(ISNUMBER('Таблица для заполнения'!AQ19),ABS(ROUND('Таблица для заполнения'!AQ19,0))='Таблица для заполнения'!AQ19,FALSE),TRUE)</f>
        <v>1</v>
      </c>
      <c r="HB19" s="36" t="b">
        <f>IF($B19&lt;&gt;"",IF(ISNUMBER('Таблица для заполнения'!AR19),ABS(ROUND('Таблица для заполнения'!AR19,0))='Таблица для заполнения'!AR19,FALSE),TRUE)</f>
        <v>1</v>
      </c>
      <c r="HC19" s="36" t="b">
        <f>IF($B19&lt;&gt;"",IF(ISNUMBER('Таблица для заполнения'!AS19),ABS(ROUND('Таблица для заполнения'!AS19,0))='Таблица для заполнения'!AS19,FALSE),TRUE)</f>
        <v>1</v>
      </c>
      <c r="HD19" s="36" t="b">
        <f>IF($B19&lt;&gt;"",IF(ISNUMBER('Таблица для заполнения'!AT19),ABS(ROUND('Таблица для заполнения'!AT19,0))='Таблица для заполнения'!AT19,FALSE),TRUE)</f>
        <v>1</v>
      </c>
      <c r="HE19" s="36" t="b">
        <f>IF($B19&lt;&gt;"",IF(ISNUMBER('Таблица для заполнения'!AU19),ABS(ROUND('Таблица для заполнения'!AU19,0))='Таблица для заполнения'!AU19,FALSE),TRUE)</f>
        <v>1</v>
      </c>
      <c r="HF19" s="36" t="b">
        <f>IF($B19&lt;&gt;"",IF(ISNUMBER('Таблица для заполнения'!AV19),ABS(ROUND('Таблица для заполнения'!AV19,0))='Таблица для заполнения'!AV19,FALSE),TRUE)</f>
        <v>1</v>
      </c>
      <c r="HG19" s="36" t="b">
        <f>IF($B19&lt;&gt;"",IF(ISNUMBER('Таблица для заполнения'!AW19),ABS(ROUND('Таблица для заполнения'!AW19,0))='Таблица для заполнения'!AW19,FALSE),TRUE)</f>
        <v>1</v>
      </c>
      <c r="HH19" s="36" t="b">
        <f>IF($B19&lt;&gt;"",IF(ISNUMBER('Таблица для заполнения'!AX19),ABS(ROUND('Таблица для заполнения'!AX19,0))='Таблица для заполнения'!AX19,FALSE),TRUE)</f>
        <v>1</v>
      </c>
      <c r="HI19" s="36" t="b">
        <f>IF($B19&lt;&gt;"",IF(ISNUMBER('Таблица для заполнения'!AY19),ABS(ROUND('Таблица для заполнения'!AY19,0))='Таблица для заполнения'!AY19,FALSE),TRUE)</f>
        <v>1</v>
      </c>
      <c r="HJ19" s="36" t="b">
        <f>IF($B19&lt;&gt;"",IF(ISNUMBER('Таблица для заполнения'!AZ19),ABS(ROUND('Таблица для заполнения'!AZ19,0))='Таблица для заполнения'!AZ19,FALSE),TRUE)</f>
        <v>1</v>
      </c>
      <c r="HK19" s="36" t="b">
        <f>IF($B19&lt;&gt;"",IF(ISNUMBER('Таблица для заполнения'!BA19),ABS(ROUND('Таблица для заполнения'!BA19,0))='Таблица для заполнения'!BA19,FALSE),TRUE)</f>
        <v>1</v>
      </c>
      <c r="HL19" s="36" t="b">
        <f>IF($B19&lt;&gt;"",IF(ISNUMBER('Таблица для заполнения'!BB19),ABS(ROUND('Таблица для заполнения'!BB19,0))='Таблица для заполнения'!BB19,FALSE),TRUE)</f>
        <v>1</v>
      </c>
      <c r="HM19" s="36" t="b">
        <f>IF($B19&lt;&gt;"",IF(ISNUMBER('Таблица для заполнения'!BC19),ABS(ROUND('Таблица для заполнения'!BC19,0))='Таблица для заполнения'!BC19,FALSE),TRUE)</f>
        <v>1</v>
      </c>
      <c r="HN19" s="36" t="b">
        <f>IF($B19&lt;&gt;"",IF(ISNUMBER('Таблица для заполнения'!BD19),ABS(ROUND('Таблица для заполнения'!BD19,0))='Таблица для заполнения'!BD19,FALSE),TRUE)</f>
        <v>1</v>
      </c>
      <c r="HO19" s="36" t="b">
        <f>IF($B19&lt;&gt;"",IF(ISNUMBER('Таблица для заполнения'!BE19),ABS(ROUND('Таблица для заполнения'!BE19,0))='Таблица для заполнения'!BE19,FALSE),TRUE)</f>
        <v>1</v>
      </c>
      <c r="HP19" s="36" t="b">
        <f>IF($B19&lt;&gt;"",IF(ISNUMBER('Таблица для заполнения'!BF19),ABS(ROUND('Таблица для заполнения'!BF19,0))='Таблица для заполнения'!BF19,FALSE),TRUE)</f>
        <v>1</v>
      </c>
      <c r="HQ19" s="36" t="b">
        <f>IF($B19&lt;&gt;"",IF(ISNUMBER('Таблица для заполнения'!BG19),ABS(ROUND('Таблица для заполнения'!BG19,0))='Таблица для заполнения'!BG19,FALSE),TRUE)</f>
        <v>1</v>
      </c>
      <c r="HR19" s="36" t="b">
        <f>IF($B19&lt;&gt;"",IF(ISNUMBER('Таблица для заполнения'!BH19),ABS(ROUND('Таблица для заполнения'!BH19,0))='Таблица для заполнения'!BH19,FALSE),TRUE)</f>
        <v>1</v>
      </c>
      <c r="HS19" s="36" t="b">
        <f>IF($B19&lt;&gt;"",IF(ISNUMBER('Таблица для заполнения'!BI19),ABS(ROUND('Таблица для заполнения'!BI19,0))='Таблица для заполнения'!BI19,FALSE),TRUE)</f>
        <v>1</v>
      </c>
      <c r="HT19" s="36" t="b">
        <f>IF($B19&lt;&gt;"",IF(ISNUMBER('Таблица для заполнения'!BJ19),ABS(ROUND('Таблица для заполнения'!BJ19,0))='Таблица для заполнения'!BJ19,FALSE),TRUE)</f>
        <v>1</v>
      </c>
      <c r="HU19" s="36" t="b">
        <f>IF($B19&lt;&gt;"",IF(ISNUMBER('Таблица для заполнения'!BK19),ABS(ROUND('Таблица для заполнения'!BK19,0))='Таблица для заполнения'!BK19,FALSE),TRUE)</f>
        <v>1</v>
      </c>
      <c r="HV19" s="36" t="b">
        <f>IF($B19&lt;&gt;"",IF(ISNUMBER('Таблица для заполнения'!BL19),ABS(ROUND('Таблица для заполнения'!BL19,0))='Таблица для заполнения'!BL19,FALSE),TRUE)</f>
        <v>1</v>
      </c>
      <c r="HW19" s="36" t="b">
        <f>IF($B19&lt;&gt;"",IF(ISNUMBER('Таблица для заполнения'!BM19),ABS(ROUND('Таблица для заполнения'!BM19,0))='Таблица для заполнения'!BM19,FALSE),TRUE)</f>
        <v>1</v>
      </c>
      <c r="HX19" s="36" t="b">
        <f>IF($B19&lt;&gt;"",IF(ISNUMBER('Таблица для заполнения'!BN19),ABS(ROUND('Таблица для заполнения'!BN19,0))='Таблица для заполнения'!BN19,FALSE),TRUE)</f>
        <v>1</v>
      </c>
      <c r="HY19" s="36" t="b">
        <f>IF($B19&lt;&gt;"",IF(ISNUMBER('Таблица для заполнения'!BO19),ABS(ROUND('Таблица для заполнения'!BO19,0))='Таблица для заполнения'!BO19,FALSE),TRUE)</f>
        <v>1</v>
      </c>
      <c r="HZ19" s="36" t="b">
        <f>IF($B19&lt;&gt;"",IF(ISNUMBER('Таблица для заполнения'!BP19),ABS(ROUND('Таблица для заполнения'!BP19,0))='Таблица для заполнения'!BP19,FALSE),TRUE)</f>
        <v>1</v>
      </c>
      <c r="IA19" s="36" t="b">
        <f>IF($B19&lt;&gt;"",IF(ISNUMBER('Таблица для заполнения'!BQ19),ABS(ROUND('Таблица для заполнения'!BQ19,0))='Таблица для заполнения'!BQ19,FALSE),TRUE)</f>
        <v>1</v>
      </c>
      <c r="IB19" s="36" t="b">
        <f>IF($B19&lt;&gt;"",IF(ISNUMBER('Таблица для заполнения'!BR19),ABS(ROUND('Таблица для заполнения'!BR19,0))='Таблица для заполнения'!BR19,FALSE),TRUE)</f>
        <v>1</v>
      </c>
      <c r="IC19" s="36" t="b">
        <f>IF($B19&lt;&gt;"",IF(ISNUMBER('Таблица для заполнения'!BS19),ABS(ROUND('Таблица для заполнения'!BS19,0))='Таблица для заполнения'!BS19,FALSE),TRUE)</f>
        <v>1</v>
      </c>
      <c r="ID19" s="36" t="b">
        <f>IF($B19&lt;&gt;"",IF(ISNUMBER('Таблица для заполнения'!BT19),ABS(ROUND('Таблица для заполнения'!BT19,0))='Таблица для заполнения'!BT19,FALSE),TRUE)</f>
        <v>1</v>
      </c>
      <c r="IE19" s="36" t="b">
        <f>IF($B19&lt;&gt;"",IF(ISNUMBER('Таблица для заполнения'!BU19),ABS(ROUND('Таблица для заполнения'!BU19,0))='Таблица для заполнения'!BU19,FALSE),TRUE)</f>
        <v>1</v>
      </c>
      <c r="IF19" s="36" t="b">
        <f>IF($B19&lt;&gt;"",IF(ISNUMBER('Таблица для заполнения'!BV19),ABS(ROUND('Таблица для заполнения'!BV19,0))='Таблица для заполнения'!BV19,FALSE),TRUE)</f>
        <v>1</v>
      </c>
      <c r="IG19" s="36" t="b">
        <f>IF($B19&lt;&gt;"",IF(ISNUMBER('Таблица для заполнения'!BW19),ABS(ROUND('Таблица для заполнения'!BW19,0))='Таблица для заполнения'!BW19,FALSE),TRUE)</f>
        <v>1</v>
      </c>
      <c r="IH19" s="36" t="b">
        <f>IF($B19&lt;&gt;"",IF(ISNUMBER('Таблица для заполнения'!BX19),ABS(ROUND('Таблица для заполнения'!BX19,0))='Таблица для заполнения'!BX19,FALSE),TRUE)</f>
        <v>1</v>
      </c>
      <c r="II19" s="36" t="b">
        <f>IF($B19&lt;&gt;"",IF(ISNUMBER('Таблица для заполнения'!BY19),ABS(ROUND('Таблица для заполнения'!BY19,0))='Таблица для заполнения'!BY19,FALSE),TRUE)</f>
        <v>1</v>
      </c>
      <c r="IJ19" s="36" t="b">
        <f>IF($B19&lt;&gt;"",IF(ISNUMBER('Таблица для заполнения'!BZ19),ABS(ROUND('Таблица для заполнения'!BZ19,0))='Таблица для заполнения'!BZ19,FALSE),TRUE)</f>
        <v>1</v>
      </c>
      <c r="IK19" s="36" t="b">
        <f>IF($B19&lt;&gt;"",IF(ISNUMBER('Таблица для заполнения'!CA19),ABS(ROUND('Таблица для заполнения'!CA19,0))='Таблица для заполнения'!CA19,FALSE),TRUE)</f>
        <v>1</v>
      </c>
      <c r="IL19" s="36" t="b">
        <f>IF($B19&lt;&gt;"",IF(ISNUMBER('Таблица для заполнения'!CB19),ABS(ROUND('Таблица для заполнения'!CB19,0))='Таблица для заполнения'!CB19,FALSE),TRUE)</f>
        <v>1</v>
      </c>
      <c r="IM19" s="36" t="b">
        <f>IF($B19&lt;&gt;"",IF(ISNUMBER('Таблица для заполнения'!CC19),ABS(ROUND('Таблица для заполнения'!CC19,0))='Таблица для заполнения'!CC19,FALSE),TRUE)</f>
        <v>1</v>
      </c>
      <c r="IN19" s="36" t="b">
        <f>IF($B19&lt;&gt;"",IF(ISNUMBER('Таблица для заполнения'!CD19),ABS(ROUND('Таблица для заполнения'!CD19,0))='Таблица для заполнения'!CD19,FALSE),TRUE)</f>
        <v>1</v>
      </c>
      <c r="IO19" s="36" t="b">
        <f>IF($B19&lt;&gt;"",IF(ISNUMBER('Таблица для заполнения'!CE19),ABS(ROUND('Таблица для заполнения'!CE19,0))='Таблица для заполнения'!CE19,FALSE),TRUE)</f>
        <v>1</v>
      </c>
      <c r="IP19" s="36" t="b">
        <f>IF($B19&lt;&gt;"",IF(ISNUMBER('Таблица для заполнения'!CF19),ABS(ROUND('Таблица для заполнения'!CF19,0))='Таблица для заполнения'!CF19,FALSE),TRUE)</f>
        <v>1</v>
      </c>
      <c r="IQ19" s="36" t="b">
        <f>IF($B19&lt;&gt;"",IF(ISNUMBER('Таблица для заполнения'!CG19),ABS(ROUND('Таблица для заполнения'!CG19,0))='Таблица для заполнения'!CG19,FALSE),TRUE)</f>
        <v>1</v>
      </c>
      <c r="IR19" s="36" t="b">
        <f>IF($B19&lt;&gt;"",IF(ISNUMBER('Таблица для заполнения'!CH19),ABS(ROUND('Таблица для заполнения'!CH19,0))='Таблица для заполнения'!CH19,FALSE),TRUE)</f>
        <v>1</v>
      </c>
      <c r="IS19" s="36" t="b">
        <f>IF($B19&lt;&gt;"",IF(ISNUMBER('Таблица для заполнения'!CI19),ABS(ROUND('Таблица для заполнения'!CI19,0))='Таблица для заполнения'!CI19,FALSE),TRUE)</f>
        <v>1</v>
      </c>
      <c r="IT19" s="36" t="b">
        <f>IF($B19&lt;&gt;"",IF(ISNUMBER('Таблица для заполнения'!CJ19),ABS(ROUND('Таблица для заполнения'!CJ19,0))='Таблица для заполнения'!CJ19,FALSE),TRUE)</f>
        <v>1</v>
      </c>
      <c r="IU19" s="36" t="b">
        <f>IF($B19&lt;&gt;"",IF(ISNUMBER('Таблица для заполнения'!CK19),ABS(ROUND('Таблица для заполнения'!CK19,0))='Таблица для заполнения'!CK19,FALSE),TRUE)</f>
        <v>1</v>
      </c>
      <c r="IV19" s="36" t="b">
        <f>IF($B19&lt;&gt;"",IF(ISNUMBER('Таблица для заполнения'!CL19),ABS(ROUND('Таблица для заполнения'!CL19,0))='Таблица для заполнения'!CL19,FALSE),TRUE)</f>
        <v>1</v>
      </c>
      <c r="IW19" s="36" t="b">
        <f>IF($B19&lt;&gt;"",IF(ISNUMBER('Таблица для заполнения'!CM19),ABS(ROUND('Таблица для заполнения'!CM19,0))='Таблица для заполнения'!CM19,FALSE),TRUE)</f>
        <v>1</v>
      </c>
      <c r="IX19" s="36" t="b">
        <f>IF($B19&lt;&gt;"",IF(ISNUMBER('Таблица для заполнения'!CN19),ABS(ROUND('Таблица для заполнения'!CN19,0))='Таблица для заполнения'!CN19,FALSE),TRUE)</f>
        <v>1</v>
      </c>
      <c r="IY19" s="36" t="b">
        <f>IF($B19&lt;&gt;"",IF(ISNUMBER('Таблица для заполнения'!CO19),ABS(ROUND('Таблица для заполнения'!CO19,0))='Таблица для заполнения'!CO19,FALSE),TRUE)</f>
        <v>1</v>
      </c>
      <c r="IZ19" s="36" t="b">
        <f>IF($B19&lt;&gt;"",IF(ISNUMBER('Таблица для заполнения'!CP19),ABS(ROUND('Таблица для заполнения'!CP19,0))='Таблица для заполнения'!CP19,FALSE),TRUE)</f>
        <v>1</v>
      </c>
      <c r="JA19" s="36" t="b">
        <f>IF($B19&lt;&gt;"",IF(ISNUMBER('Таблица для заполнения'!CQ19),ABS(ROUND('Таблица для заполнения'!CQ19,0))='Таблица для заполнения'!CQ19,FALSE),TRUE)</f>
        <v>1</v>
      </c>
      <c r="JB19" s="36" t="b">
        <f>IF($B19&lt;&gt;"",IF(ISNUMBER('Таблица для заполнения'!CR19),ABS(ROUND('Таблица для заполнения'!CR19,0))='Таблица для заполнения'!CR19,FALSE),TRUE)</f>
        <v>1</v>
      </c>
      <c r="JC19" s="36" t="b">
        <f>IF($B19&lt;&gt;"",IF(ISNUMBER('Таблица для заполнения'!CS19),ABS(ROUND('Таблица для заполнения'!CS19,0))='Таблица для заполнения'!CS19,FALSE),TRUE)</f>
        <v>1</v>
      </c>
      <c r="JD19" s="36" t="b">
        <f>IF($B19&lt;&gt;"",IF(ISNUMBER('Таблица для заполнения'!CT19),ABS(ROUND('Таблица для заполнения'!CT19,0))='Таблица для заполнения'!CT19,FALSE),TRUE)</f>
        <v>1</v>
      </c>
      <c r="JE19" s="36" t="b">
        <f>IF($B19&lt;&gt;"",IF(ISNUMBER('Таблица для заполнения'!CU19),ABS(ROUND('Таблица для заполнения'!CU19,0))='Таблица для заполнения'!CU19,FALSE),TRUE)</f>
        <v>1</v>
      </c>
      <c r="JF19" s="36" t="b">
        <f>IF($B19&lt;&gt;"",IF(ISNUMBER('Таблица для заполнения'!CV19),ABS(ROUND('Таблица для заполнения'!CV19,0))='Таблица для заполнения'!CV19,FALSE),TRUE)</f>
        <v>1</v>
      </c>
      <c r="JG19" s="36" t="b">
        <f>IF($B19&lt;&gt;"",IF(ISNUMBER('Таблица для заполнения'!CW19),ABS(ROUND('Таблица для заполнения'!CW19,0))='Таблица для заполнения'!CW19,FALSE),TRUE)</f>
        <v>1</v>
      </c>
      <c r="JH19" s="36" t="b">
        <f>IF($B19&lt;&gt;"",IF(ISNUMBER('Таблица для заполнения'!CX19),ABS(ROUND('Таблица для заполнения'!CX19,0))='Таблица для заполнения'!CX19,FALSE),TRUE)</f>
        <v>1</v>
      </c>
      <c r="JI19" s="36" t="b">
        <f>IF($B19&lt;&gt;"",IF(ISNUMBER('Таблица для заполнения'!CY19),ABS(ROUND('Таблица для заполнения'!CY19,0))='Таблица для заполнения'!CY19,FALSE),TRUE)</f>
        <v>1</v>
      </c>
      <c r="JJ19" s="36" t="b">
        <f>IF($B19&lt;&gt;"",IF(ISNUMBER('Таблица для заполнения'!CZ19),ABS(ROUND('Таблица для заполнения'!CZ19,0))='Таблица для заполнения'!CZ19,FALSE),TRUE)</f>
        <v>1</v>
      </c>
      <c r="JK19" s="36" t="b">
        <f>IF($B19&lt;&gt;"",IF(ISNUMBER('Таблица для заполнения'!DA19),ABS(ROUND('Таблица для заполнения'!DA19,0))='Таблица для заполнения'!DA19,FALSE),TRUE)</f>
        <v>1</v>
      </c>
      <c r="JL19" s="36" t="b">
        <f>IF($B19&lt;&gt;"",IF(ISNUMBER('Таблица для заполнения'!DB19),ABS(ROUND('Таблица для заполнения'!DB19,0))='Таблица для заполнения'!DB19,FALSE),TRUE)</f>
        <v>1</v>
      </c>
      <c r="JM19" s="36" t="b">
        <f>IF($B19&lt;&gt;"",IF(ISNUMBER('Таблица для заполнения'!DC19),ABS(ROUND('Таблица для заполнения'!DC19,0))='Таблица для заполнения'!DC19,FALSE),TRUE)</f>
        <v>1</v>
      </c>
      <c r="JN19" s="36" t="b">
        <f>IF($B19&lt;&gt;"",IF(ISNUMBER('Таблица для заполнения'!DD19),ABS(ROUND('Таблица для заполнения'!DD19,0))='Таблица для заполнения'!DD19,FALSE),TRUE)</f>
        <v>1</v>
      </c>
      <c r="JO19" s="36" t="b">
        <f>IF($B19&lt;&gt;"",IF(ISNUMBER('Таблица для заполнения'!DE19),ABS(ROUND('Таблица для заполнения'!DE19,0))='Таблица для заполнения'!DE19,FALSE),TRUE)</f>
        <v>1</v>
      </c>
      <c r="JP19" s="36" t="b">
        <f>IF($B19&lt;&gt;"",IF(ISNUMBER('Таблица для заполнения'!DF19),ABS(ROUND('Таблица для заполнения'!DF19,0))='Таблица для заполнения'!DF19,FALSE),TRUE)</f>
        <v>1</v>
      </c>
      <c r="JQ19" s="36" t="b">
        <f>IF($B19&lt;&gt;"",IF(ISNUMBER('Таблица для заполнения'!DG19),ABS(ROUND('Таблица для заполнения'!DG19,0))='Таблица для заполнения'!DG19,FALSE),TRUE)</f>
        <v>1</v>
      </c>
      <c r="JR19" s="36" t="b">
        <f>IF($B19&lt;&gt;"",IF(ISNUMBER('Таблица для заполнения'!DH19),ABS(ROUND('Таблица для заполнения'!DH19,0))='Таблица для заполнения'!DH19,FALSE),TRUE)</f>
        <v>1</v>
      </c>
      <c r="JS19" s="36" t="b">
        <f>IF($B19&lt;&gt;"",IF(ISNUMBER('Таблица для заполнения'!DI19),ABS(ROUND('Таблица для заполнения'!DI19,0))='Таблица для заполнения'!DI19,FALSE),TRUE)</f>
        <v>1</v>
      </c>
      <c r="JT19" s="36" t="b">
        <f>IF($B19&lt;&gt;"",IF(ISNUMBER('Таблица для заполнения'!DJ19),ABS(ROUND('Таблица для заполнения'!DJ19,0))='Таблица для заполнения'!DJ19,FALSE),TRUE)</f>
        <v>1</v>
      </c>
      <c r="JU19" s="36" t="b">
        <f>IF($B19&lt;&gt;"",IF(ISNUMBER('Таблица для заполнения'!DK19),ABS(ROUND('Таблица для заполнения'!DK19,0))='Таблица для заполнения'!DK19,FALSE),TRUE)</f>
        <v>1</v>
      </c>
      <c r="JV19" s="36" t="b">
        <f>IF($B19&lt;&gt;"",IF(ISNUMBER('Таблица для заполнения'!DL19),ABS(ROUND('Таблица для заполнения'!DL19,0))='Таблица для заполнения'!DL19,FALSE),TRUE)</f>
        <v>1</v>
      </c>
      <c r="JW19" s="36" t="b">
        <f>IF($B19&lt;&gt;"",IF(ISNUMBER('Таблица для заполнения'!DM19),ABS(ROUND('Таблица для заполнения'!DM19,0))='Таблица для заполнения'!DM19,FALSE),TRUE)</f>
        <v>1</v>
      </c>
      <c r="JX19" s="36" t="b">
        <f>IF($B19&lt;&gt;"",IF(ISNUMBER('Таблица для заполнения'!DN19),ABS(ROUND('Таблица для заполнения'!DN19,0))='Таблица для заполнения'!DN19,FALSE),TRUE)</f>
        <v>1</v>
      </c>
      <c r="JY19" s="36" t="b">
        <f>IF($B19&lt;&gt;"",IF(ISNUMBER('Таблица для заполнения'!DO19),ABS(ROUND('Таблица для заполнения'!DO19,0))='Таблица для заполнения'!DO19,FALSE),TRUE)</f>
        <v>1</v>
      </c>
      <c r="JZ19" s="36" t="b">
        <f>IF($B19&lt;&gt;"",IF(ISNUMBER('Таблица для заполнения'!DP19),ABS(ROUND('Таблица для заполнения'!DP19,0))='Таблица для заполнения'!DP19,FALSE),TRUE)</f>
        <v>1</v>
      </c>
      <c r="KA19" s="36" t="b">
        <f>IF($B19&lt;&gt;"",IF(ISNUMBER('Таблица для заполнения'!DQ19),ABS(ROUND('Таблица для заполнения'!DQ19,0))='Таблица для заполнения'!DQ19,FALSE),TRUE)</f>
        <v>1</v>
      </c>
      <c r="KB19" s="36" t="b">
        <f>IF($B19&lt;&gt;"",IF(ISNUMBER('Таблица для заполнения'!DR19),ABS(ROUND('Таблица для заполнения'!DR19,0))='Таблица для заполнения'!DR19,FALSE),TRUE)</f>
        <v>1</v>
      </c>
      <c r="KC19" s="36" t="b">
        <f>IF($B19&lt;&gt;"",IF(ISNUMBER('Таблица для заполнения'!DS19),ABS(ROUND('Таблица для заполнения'!DS19,0))='Таблица для заполнения'!DS19,FALSE),TRUE)</f>
        <v>1</v>
      </c>
      <c r="KD19" s="36" t="b">
        <f>IF($B19&lt;&gt;"",IF(ISNUMBER('Таблица для заполнения'!DT19),ABS(ROUND('Таблица для заполнения'!DT19,0))='Таблица для заполнения'!DT19,FALSE),TRUE)</f>
        <v>1</v>
      </c>
      <c r="KE19" s="36" t="b">
        <f>IF($B19&lt;&gt;"",IF(ISNUMBER('Таблица для заполнения'!DU19),ABS(ROUND('Таблица для заполнения'!DU19,0))='Таблица для заполнения'!DU19,FALSE),TRUE)</f>
        <v>1</v>
      </c>
      <c r="KF19" s="36" t="b">
        <f>IF($B19&lt;&gt;"",IF(ISNUMBER('Таблица для заполнения'!DV19),ABS(ROUND('Таблица для заполнения'!DV19,0))='Таблица для заполнения'!DV19,FALSE),TRUE)</f>
        <v>1</v>
      </c>
      <c r="KG19" s="36" t="b">
        <f>IF($B19&lt;&gt;"",IF(ISNUMBER('Таблица для заполнения'!DW19),ABS(ROUND('Таблица для заполнения'!DW19,0))='Таблица для заполнения'!DW19,FALSE),TRUE)</f>
        <v>1</v>
      </c>
      <c r="KH19" s="36" t="b">
        <f>IF($B19&lt;&gt;"",IF(ISNUMBER('Таблица для заполнения'!DX19),ABS(ROUND('Таблица для заполнения'!DX19,0))='Таблица для заполнения'!DX19,FALSE),TRUE)</f>
        <v>1</v>
      </c>
      <c r="KI19" s="36" t="b">
        <f>IF($B19&lt;&gt;"",IF(ISNUMBER('Таблица для заполнения'!DY19),ABS(ROUND('Таблица для заполнения'!DY19,0))='Таблица для заполнения'!DY19,FALSE),TRUE)</f>
        <v>1</v>
      </c>
      <c r="KJ19" s="36" t="b">
        <f>IF($B19&lt;&gt;"",IF(ISNUMBER('Таблица для заполнения'!DZ19),ABS(ROUND('Таблица для заполнения'!DZ19,0))='Таблица для заполнения'!DZ19,FALSE),TRUE)</f>
        <v>1</v>
      </c>
      <c r="KK19" s="36" t="b">
        <f>IF($B19&lt;&gt;"",IF(ISNUMBER('Таблица для заполнения'!EA19),ABS(ROUND('Таблица для заполнения'!EA19,0))='Таблица для заполнения'!EA19,FALSE),TRUE)</f>
        <v>1</v>
      </c>
      <c r="KL19" s="36" t="b">
        <f>IF($B19&lt;&gt;"",IF(ISNUMBER('Таблица для заполнения'!EB19),ABS(ROUND('Таблица для заполнения'!EB19,0))='Таблица для заполнения'!EB19,FALSE),TRUE)</f>
        <v>1</v>
      </c>
      <c r="KM19" s="36" t="b">
        <f>IF($B19&lt;&gt;"",IF(ISNUMBER('Таблица для заполнения'!EC19),ABS(ROUND('Таблица для заполнения'!EC19,0))='Таблица для заполнения'!EC19,FALSE),TRUE)</f>
        <v>1</v>
      </c>
      <c r="KN19" s="36" t="b">
        <f>IF($B19&lt;&gt;"",IF(ISNUMBER('Таблица для заполнения'!ED19),ABS(ROUND('Таблица для заполнения'!ED19,0))='Таблица для заполнения'!ED19,FALSE),TRUE)</f>
        <v>1</v>
      </c>
      <c r="KO19" s="36" t="b">
        <f>IF($B19&lt;&gt;"",IF(ISNUMBER('Таблица для заполнения'!EE19),ABS(ROUND('Таблица для заполнения'!EE19,0))='Таблица для заполнения'!EE19,FALSE),TRUE)</f>
        <v>1</v>
      </c>
      <c r="KP19" s="36" t="b">
        <f>IF($B19&lt;&gt;"",IF(ISNUMBER('Таблица для заполнения'!EF19),ABS(ROUND('Таблица для заполнения'!EF19,0))='Таблица для заполнения'!EF19,FALSE),TRUE)</f>
        <v>1</v>
      </c>
      <c r="KQ19" s="36" t="b">
        <f>IF($B19&lt;&gt;"",IF(ISNUMBER('Таблица для заполнения'!EG19),ABS(ROUND('Таблица для заполнения'!EG19,0))='Таблица для заполнения'!EG19,FALSE),TRUE)</f>
        <v>1</v>
      </c>
      <c r="KR19" s="36" t="b">
        <f>IF($B19&lt;&gt;"",IF(ISNUMBER('Таблица для заполнения'!EH19),ABS(ROUND('Таблица для заполнения'!EH19,0))='Таблица для заполнения'!EH19,FALSE),TRUE)</f>
        <v>1</v>
      </c>
      <c r="KS19" s="36" t="b">
        <f>IF($B19&lt;&gt;"",IF(ISNUMBER('Таблица для заполнения'!EI19),ABS(ROUND('Таблица для заполнения'!EI19,0))='Таблица для заполнения'!EI19,FALSE),TRUE)</f>
        <v>1</v>
      </c>
      <c r="KT19" s="36" t="b">
        <f>IF($B19&lt;&gt;"",IF(ISNUMBER('Таблица для заполнения'!EJ19),ABS(ROUND('Таблица для заполнения'!EJ19,0))='Таблица для заполнения'!EJ19,FALSE),TRUE)</f>
        <v>1</v>
      </c>
      <c r="KU19" s="36" t="b">
        <f>IF($B19&lt;&gt;"",IF(ISNUMBER('Таблица для заполнения'!EK19),ABS(ROUND('Таблица для заполнения'!EK19,0))='Таблица для заполнения'!EK19,FALSE),TRUE)</f>
        <v>1</v>
      </c>
      <c r="KV19" s="36" t="b">
        <f>IF($B19&lt;&gt;"",IF(ISNUMBER('Таблица для заполнения'!EL19),ABS(ROUND('Таблица для заполнения'!EL19,0))='Таблица для заполнения'!EL19,FALSE),TRUE)</f>
        <v>1</v>
      </c>
      <c r="KW19" s="36" t="b">
        <f>IF($B19&lt;&gt;"",IF(ISNUMBER('Таблица для заполнения'!EM19),ABS(ROUND('Таблица для заполнения'!EM19,0))='Таблица для заполнения'!EM19,FALSE),TRUE)</f>
        <v>1</v>
      </c>
      <c r="KX19" s="36" t="b">
        <f>IF($B19&lt;&gt;"",IF(ISNUMBER('Таблица для заполнения'!EN19),ABS(ROUND('Таблица для заполнения'!EN19,0))='Таблица для заполнения'!EN19,FALSE),TRUE)</f>
        <v>1</v>
      </c>
      <c r="KY19" s="36" t="b">
        <f>IF($B19&lt;&gt;"",IF(ISNUMBER('Таблица для заполнения'!EO19),ABS(ROUND('Таблица для заполнения'!EO19,0))='Таблица для заполнения'!EO19,FALSE),TRUE)</f>
        <v>1</v>
      </c>
      <c r="KZ19" s="36" t="b">
        <f>IF($B19&lt;&gt;"",IF(ISNUMBER('Таблица для заполнения'!EP19),ABS(ROUND('Таблица для заполнения'!EP19,0))='Таблица для заполнения'!EP19,FALSE),TRUE)</f>
        <v>1</v>
      </c>
      <c r="LA19" s="36" t="b">
        <f>IF($B19&lt;&gt;"",IF(ISNUMBER('Таблица для заполнения'!EQ19),ABS(ROUND('Таблица для заполнения'!EQ19,0))='Таблица для заполнения'!EQ19,FALSE),TRUE)</f>
        <v>1</v>
      </c>
      <c r="LB19" s="36" t="b">
        <f>IF($B19&lt;&gt;"",IF(ISNUMBER('Таблица для заполнения'!ER19),ABS(ROUND('Таблица для заполнения'!ER19,0))='Таблица для заполнения'!ER19,FALSE),TRUE)</f>
        <v>1</v>
      </c>
      <c r="LC19" s="36" t="b">
        <f>IF($B19&lt;&gt;"",IF(ISNUMBER('Таблица для заполнения'!ES19),ABS(ROUND('Таблица для заполнения'!ES19,0))='Таблица для заполнения'!ES19,FALSE),TRUE)</f>
        <v>1</v>
      </c>
      <c r="LD19" s="36" t="b">
        <f>IF($B19&lt;&gt;"",IF(ISNUMBER('Таблица для заполнения'!ET19),ABS(ROUND('Таблица для заполнения'!ET19,0))='Таблица для заполнения'!ET19,FALSE),TRUE)</f>
        <v>1</v>
      </c>
      <c r="LE19" s="36" t="b">
        <f>IF($B19&lt;&gt;"",IF(ISNUMBER('Таблица для заполнения'!EU19),ABS(ROUND('Таблица для заполнения'!EU19,0))='Таблица для заполнения'!EU19,FALSE),TRUE)</f>
        <v>1</v>
      </c>
      <c r="LF19" s="36" t="b">
        <f>IF($B19&lt;&gt;"",IF(ISNUMBER('Таблица для заполнения'!EV19),ABS(ROUND('Таблица для заполнения'!EV19,0))='Таблица для заполнения'!EV19,FALSE),TRUE)</f>
        <v>1</v>
      </c>
      <c r="LG19" s="36" t="b">
        <f>IF($B19&lt;&gt;"",IF(ISNUMBER('Таблица для заполнения'!EW19),ABS(ROUND('Таблица для заполнения'!EW19,0))='Таблица для заполнения'!EW19,FALSE),TRUE)</f>
        <v>1</v>
      </c>
      <c r="LH19" s="36" t="b">
        <f>IF($B19&lt;&gt;"",IF(ISNUMBER('Таблица для заполнения'!EX19),ABS(ROUND('Таблица для заполнения'!EX19,0))='Таблица для заполнения'!EX19,FALSE),TRUE)</f>
        <v>1</v>
      </c>
      <c r="LI19" s="36" t="b">
        <f>IF($B19&lt;&gt;"",IF(ISNUMBER('Таблица для заполнения'!EY19),ABS(ROUND('Таблица для заполнения'!EY19,0))='Таблица для заполнения'!EY19,FALSE),TRUE)</f>
        <v>1</v>
      </c>
      <c r="LJ19" s="36" t="b">
        <f>IF($B19&lt;&gt;"",IF(ISNUMBER('Таблица для заполнения'!EZ19),ABS(ROUND('Таблица для заполнения'!EZ19,0))='Таблица для заполнения'!EZ19,FALSE),TRUE)</f>
        <v>1</v>
      </c>
      <c r="LK19" s="36" t="b">
        <f>IF($B19&lt;&gt;"",IF(ISNUMBER('Таблица для заполнения'!FA19),ABS(ROUND('Таблица для заполнения'!FA19,0))='Таблица для заполнения'!FA19,FALSE),TRUE)</f>
        <v>1</v>
      </c>
      <c r="LL19" s="36" t="b">
        <f>IF($B19&lt;&gt;"",IF(ISNUMBER('Таблица для заполнения'!FB19),ABS(ROUND('Таблица для заполнения'!FB19,0))='Таблица для заполнения'!FB19,FALSE),TRUE)</f>
        <v>1</v>
      </c>
      <c r="LM19" s="36" t="b">
        <f>IF($B19&lt;&gt;"",IF(ISNUMBER('Таблица для заполнения'!FC19),ABS(ROUND('Таблица для заполнения'!FC19,0))='Таблица для заполнения'!FC19,FALSE),TRUE)</f>
        <v>1</v>
      </c>
      <c r="LN19" s="36" t="b">
        <f>IF($B19&lt;&gt;"",IF(ISNUMBER('Таблица для заполнения'!FD19),ABS(ROUND('Таблица для заполнения'!FD19,0))='Таблица для заполнения'!FD19,FALSE),TRUE)</f>
        <v>1</v>
      </c>
      <c r="LO19" s="36" t="b">
        <f>IF($B19&lt;&gt;"",IF(ISNUMBER('Таблица для заполнения'!FE19),ABS(ROUND('Таблица для заполнения'!FE19,0))='Таблица для заполнения'!FE19,FALSE),TRUE)</f>
        <v>1</v>
      </c>
      <c r="LP19" s="36" t="b">
        <f>IF($B19&lt;&gt;"",IF(ISNUMBER('Таблица для заполнения'!FF19),ABS(ROUND('Таблица для заполнения'!FF19,0))='Таблица для заполнения'!FF19,FALSE),TRUE)</f>
        <v>1</v>
      </c>
      <c r="LQ19" s="36" t="b">
        <f>IF($B19&lt;&gt;"",IF(ISNUMBER('Таблица для заполнения'!FG19),ABS(ROUND('Таблица для заполнения'!FG19,0))='Таблица для заполнения'!FG19,FALSE),TRUE)</f>
        <v>1</v>
      </c>
      <c r="LR19" s="36" t="b">
        <f>IF($B19&lt;&gt;"",IF(ISNUMBER('Таблица для заполнения'!FH19),ABS(ROUND('Таблица для заполнения'!FH19,0))='Таблица для заполнения'!FH19,FALSE),TRUE)</f>
        <v>1</v>
      </c>
      <c r="LS19" s="36" t="b">
        <f>IF($B19&lt;&gt;"",IF(ISNUMBER('Таблица для заполнения'!FI19),ABS(ROUND('Таблица для заполнения'!FI19,0))='Таблица для заполнения'!FI19,FALSE),TRUE)</f>
        <v>1</v>
      </c>
      <c r="LT19" s="36" t="b">
        <f>IF($B19&lt;&gt;"",IF(ISNUMBER('Таблица для заполнения'!FJ19),ABS(ROUND('Таблица для заполнения'!FJ19,0))='Таблица для заполнения'!FJ19,FALSE),TRUE)</f>
        <v>1</v>
      </c>
      <c r="LU19" s="36" t="b">
        <f>IF($B19&lt;&gt;"",IF(ISNUMBER('Таблица для заполнения'!FK19),ABS(ROUND('Таблица для заполнения'!FK19,0))='Таблица для заполнения'!FK19,FALSE),TRUE)</f>
        <v>1</v>
      </c>
      <c r="LV19" s="36" t="b">
        <f>IF($B19&lt;&gt;"",IF(ISNUMBER('Таблица для заполнения'!FL19),ABS(ROUND('Таблица для заполнения'!FL19,0))='Таблица для заполнения'!FL19,FALSE),TRUE)</f>
        <v>1</v>
      </c>
      <c r="LW19" s="36" t="b">
        <f>IF($B19&lt;&gt;"",IF(ISNUMBER('Таблица для заполнения'!FM19),ABS(ROUND('Таблица для заполнения'!FM19,0))='Таблица для заполнения'!FM19,FALSE),TRUE)</f>
        <v>1</v>
      </c>
      <c r="LX19" s="36" t="b">
        <f>IF($B19&lt;&gt;"",IF(ISNUMBER('Таблица для заполнения'!FN19),ABS(ROUND('Таблица для заполнения'!FN19,0))='Таблица для заполнения'!FN19,FALSE),TRUE)</f>
        <v>1</v>
      </c>
      <c r="LY19" s="36" t="b">
        <f>IF($B19&lt;&gt;"",IF(ISNUMBER('Таблица для заполнения'!FO19),ABS(ROUND('Таблица для заполнения'!FO19,0))='Таблица для заполнения'!FO19,FALSE),TRUE)</f>
        <v>1</v>
      </c>
      <c r="LZ19" s="36" t="b">
        <f>IF($B19&lt;&gt;"",IF(ISNUMBER('Таблица для заполнения'!FP19),ABS(ROUND('Таблица для заполнения'!FP19,0))='Таблица для заполнения'!FP19,FALSE),TRUE)</f>
        <v>1</v>
      </c>
      <c r="MA19" s="36" t="b">
        <f>IF($B19&lt;&gt;"",IF(ISNUMBER('Таблица для заполнения'!FQ19),ABS(ROUND('Таблица для заполнения'!FQ19,0))='Таблица для заполнения'!FQ19,FALSE),TRUE)</f>
        <v>1</v>
      </c>
      <c r="MB19" s="36" t="b">
        <f>IF($B19&lt;&gt;"",IF(ISNUMBER('Таблица для заполнения'!FR19),ABS(ROUND('Таблица для заполнения'!FR19,0))='Таблица для заполнения'!FR19,FALSE),TRUE)</f>
        <v>1</v>
      </c>
      <c r="MC19" s="36" t="b">
        <f>IF($B19&lt;&gt;"",IF(ISNUMBER('Таблица для заполнения'!FS19),ABS(ROUND('Таблица для заполнения'!FS19,0))='Таблица для заполнения'!FS19,FALSE),TRUE)</f>
        <v>1</v>
      </c>
      <c r="MD19" s="36" t="b">
        <f>IF($B19&lt;&gt;"",IF(ISNUMBER('Таблица для заполнения'!FT19),ABS(ROUND('Таблица для заполнения'!FT19,0))='Таблица для заполнения'!FT19,FALSE),TRUE)</f>
        <v>1</v>
      </c>
      <c r="ME19" s="36" t="b">
        <f>IF($B19&lt;&gt;"",IF(ISNUMBER('Таблица для заполнения'!FU19),ABS(ROUND('Таблица для заполнения'!FU19,0))='Таблица для заполнения'!FU19,FALSE),TRUE)</f>
        <v>1</v>
      </c>
      <c r="MF19" s="36" t="b">
        <f>IF($B19&lt;&gt;"",IF(ISNUMBER('Таблица для заполнения'!FV19),ABS(ROUND('Таблица для заполнения'!FV19,0))='Таблица для заполнения'!FV19,FALSE),TRUE)</f>
        <v>1</v>
      </c>
      <c r="MG19" s="36" t="b">
        <f>IF($B19&lt;&gt;"",IF(ISNUMBER('Таблица для заполнения'!FW19),ABS(ROUND('Таблица для заполнения'!FW19,0))='Таблица для заполнения'!FW19,FALSE),TRUE)</f>
        <v>1</v>
      </c>
      <c r="MH19" s="36" t="b">
        <f>IF($B19&lt;&gt;"",IF(ISNUMBER('Таблица для заполнения'!FX19),ABS(ROUND('Таблица для заполнения'!FX19,0))='Таблица для заполнения'!FX19,FALSE),TRUE)</f>
        <v>1</v>
      </c>
      <c r="MI19" s="36" t="b">
        <f>IF($B19&lt;&gt;"",IF(ISNUMBER('Таблица для заполнения'!FY19),ABS(ROUND('Таблица для заполнения'!FY19,0))='Таблица для заполнения'!FY19,FALSE),TRUE)</f>
        <v>1</v>
      </c>
      <c r="MJ19" s="36" t="b">
        <f>IF($B19&lt;&gt;"",IF(ISNUMBER('Таблица для заполнения'!FZ19),ABS(ROUND('Таблица для заполнения'!FZ19,0))='Таблица для заполнения'!FZ19,FALSE),TRUE)</f>
        <v>1</v>
      </c>
      <c r="MK19" s="36" t="b">
        <f>IF($B19&lt;&gt;"",IF(ISNUMBER('Таблица для заполнения'!GA19),ABS(ROUND('Таблица для заполнения'!GA19,0))='Таблица для заполнения'!GA19,FALSE),TRUE)</f>
        <v>1</v>
      </c>
      <c r="ML19" s="36" t="b">
        <f>IF($B19&lt;&gt;"",IF(ISNUMBER('Таблица для заполнения'!GB19),ABS(ROUND('Таблица для заполнения'!GB19,0))='Таблица для заполнения'!GB19,FALSE),TRUE)</f>
        <v>1</v>
      </c>
      <c r="MM19" s="36" t="b">
        <f>IF($B19&lt;&gt;"",IF(ISNUMBER('Таблица для заполнения'!GC19),ABS(ROUND('Таблица для заполнения'!GC19,0))='Таблица для заполнения'!GC19,FALSE),TRUE)</f>
        <v>1</v>
      </c>
      <c r="MN19" s="36" t="b">
        <f>IF($B19&lt;&gt;"",IF(ISNUMBER('Таблица для заполнения'!GD19),ABS(ROUND('Таблица для заполнения'!GD19,0))='Таблица для заполнения'!GD19,FALSE),TRUE)</f>
        <v>1</v>
      </c>
      <c r="MO19" s="36" t="b">
        <f>IF($B19&lt;&gt;"",IF(ISNUMBER('Таблица для заполнения'!GE19),ABS(ROUND('Таблица для заполнения'!GE19,0))='Таблица для заполнения'!GE19,FALSE),TRUE)</f>
        <v>1</v>
      </c>
      <c r="MP19" s="36" t="b">
        <f>IF($B19&lt;&gt;"",IF(ISNUMBER('Таблица для заполнения'!GF19),ABS(ROUND('Таблица для заполнения'!GF19,1))='Таблица для заполнения'!GF19,FALSE),TRUE)</f>
        <v>1</v>
      </c>
      <c r="MQ19" s="36" t="b">
        <f>IF($B19&lt;&gt;"",IF(ISNUMBER('Таблица для заполнения'!GG19),ABS(ROUND('Таблица для заполнения'!GG19,1))='Таблица для заполнения'!GG19,FALSE),TRUE)</f>
        <v>1</v>
      </c>
      <c r="MR19" s="36" t="b">
        <f>IF($B19&lt;&gt;"",IF(ISNUMBER('Таблица для заполнения'!GH19),ABS(ROUND('Таблица для заполнения'!GH19,1))='Таблица для заполнения'!GH19,FALSE),TRUE)</f>
        <v>1</v>
      </c>
      <c r="MS19" s="36" t="b">
        <f>IF($B19&lt;&gt;"",IF(ISNUMBER('Таблица для заполнения'!GI19),ABS(ROUND('Таблица для заполнения'!GI19,1))='Таблица для заполнения'!GI19,FALSE),TRUE)</f>
        <v>1</v>
      </c>
      <c r="MT19" s="36" t="b">
        <f>IF($B19&lt;&gt;"",IF(ISNUMBER('Таблица для заполнения'!GJ19),ABS(ROUND('Таблица для заполнения'!GJ19,1))='Таблица для заполнения'!GJ19,FALSE),TRUE)</f>
        <v>1</v>
      </c>
      <c r="MU19" s="36" t="b">
        <f>IF($B19&lt;&gt;"",IF(ISNUMBER('Таблица для заполнения'!GK19),ABS(ROUND('Таблица для заполнения'!GK19,1))='Таблица для заполнения'!GK19,FALSE),TRUE)</f>
        <v>1</v>
      </c>
      <c r="MV19" s="36" t="b">
        <f>IF($B19&lt;&gt;"",IF(ISNUMBER('Таблица для заполнения'!GL19),ABS(ROUND('Таблица для заполнения'!GL19,1))='Таблица для заполнения'!GL19,FALSE),TRUE)</f>
        <v>1</v>
      </c>
      <c r="MW19" s="36" t="b">
        <f>IF($B19&lt;&gt;"",IF(ISNUMBER('Таблица для заполнения'!GM19),ABS(ROUND('Таблица для заполнения'!GM19,1))='Таблица для заполнения'!GM19,FALSE),TRUE)</f>
        <v>1</v>
      </c>
      <c r="MX19" s="36" t="b">
        <f>IF($B19&lt;&gt;"",IF(ISNUMBER('Таблица для заполнения'!GN19),ABS(ROUND('Таблица для заполнения'!GN19,1))='Таблица для заполнения'!GN19,FALSE),TRUE)</f>
        <v>1</v>
      </c>
      <c r="MY19" s="36" t="b">
        <f>IF($B19&lt;&gt;"",IF(ISNUMBER('Таблица для заполнения'!GO19),ABS(ROUND('Таблица для заполнения'!GO19,1))='Таблица для заполнения'!GO19,FALSE),TRUE)</f>
        <v>1</v>
      </c>
      <c r="MZ19" s="36" t="b">
        <f>IF($B19&lt;&gt;"",IF(ISNUMBER('Таблица для заполнения'!GP19),ABS(ROUND('Таблица для заполнения'!GP19,1))='Таблица для заполнения'!GP19,FALSE),TRUE)</f>
        <v>1</v>
      </c>
      <c r="NA19" s="36" t="b">
        <f>IF($B19&lt;&gt;"",IF(ISNUMBER('Таблица для заполнения'!GQ19),ABS(ROUND('Таблица для заполнения'!GQ19,1))='Таблица для заполнения'!GQ19,FALSE),TRUE)</f>
        <v>1</v>
      </c>
      <c r="NB19" s="36" t="b">
        <f>IF($B19&lt;&gt;"",IF(ISNUMBER('Таблица для заполнения'!GR19),ABS(ROUND('Таблица для заполнения'!GR19,1))='Таблица для заполнения'!GR19,FALSE),TRUE)</f>
        <v>1</v>
      </c>
      <c r="NC19" s="36" t="b">
        <f>IF($B19&lt;&gt;"",IF(ISNUMBER('Таблица для заполнения'!GS19),ABS(ROUND('Таблица для заполнения'!GS19,1))='Таблица для заполнения'!GS19,FALSE),TRUE)</f>
        <v>1</v>
      </c>
      <c r="ND19" s="36" t="b">
        <f>IF($B19&lt;&gt;"",IF(ISNUMBER('Таблица для заполнения'!GT19),ABS(ROUND('Таблица для заполнения'!GT19,1))='Таблица для заполнения'!GT19,FALSE),TRUE)</f>
        <v>1</v>
      </c>
      <c r="NE19" s="36" t="b">
        <f>IF($B19&lt;&gt;"",IF(ISNUMBER('Таблица для заполнения'!GU19),ABS(ROUND('Таблица для заполнения'!GU19,1))='Таблица для заполнения'!GU19,FALSE),TRUE)</f>
        <v>1</v>
      </c>
      <c r="NF19" s="36" t="b">
        <f>IF($B19&lt;&gt;"",IF(ISNUMBER('Таблица для заполнения'!GV19),ABS(ROUND('Таблица для заполнения'!GV19,1))='Таблица для заполнения'!GV19,FALSE),TRUE)</f>
        <v>1</v>
      </c>
      <c r="NG19" s="36" t="b">
        <f>IF($B19&lt;&gt;"",IF(ISNUMBER('Таблица для заполнения'!GW19),ABS(ROUND('Таблица для заполнения'!GW19,1))='Таблица для заполнения'!GW19,FALSE),TRUE)</f>
        <v>1</v>
      </c>
      <c r="NH19" s="36" t="b">
        <f>IF($B19&lt;&gt;"",IF(ISNUMBER('Таблица для заполнения'!GX19),ABS(ROUND('Таблица для заполнения'!GX19,1))='Таблица для заполнения'!GX19,FALSE),TRUE)</f>
        <v>1</v>
      </c>
      <c r="NI19" s="38" t="b">
        <f>IF($B19&lt;&gt;"",IF(ISNUMBER('Таблица для заполнения'!GY19),ABS(ROUND('Таблица для заполнения'!GY19,1))='Таблица для заполнения'!GY19,FALSE),TRUE)</f>
        <v>1</v>
      </c>
    </row>
    <row r="20" spans="1:373" ht="44.25" customHeight="1" thickBot="1" x14ac:dyDescent="0.3">
      <c r="A20" s="2">
        <v>13</v>
      </c>
      <c r="B20" s="17" t="str">
        <f>IF('Таблица для заполнения'!B20=0,"",'Таблица для заполнения'!B20)</f>
        <v>сельский Дом культуры с. Арка муниципального казенного учреждения культуры "Центр культрно-досуговой деятельности Охотского муниципального района Хабаровского края"</v>
      </c>
      <c r="C20" s="35" t="b">
        <f t="shared" si="0"/>
        <v>1</v>
      </c>
      <c r="D20" s="35" t="b">
        <f>'Таблица для заполнения'!F20&lt;='Таблица для заполнения'!E20</f>
        <v>1</v>
      </c>
      <c r="E20" s="119" t="b">
        <f>'Таблица для заполнения'!G20&lt;='Таблица для заполнения'!E20</f>
        <v>1</v>
      </c>
      <c r="F20" s="36" t="b">
        <f>'Таблица для заполнения'!H20&lt;='Таблица для заполнения'!E20</f>
        <v>1</v>
      </c>
      <c r="G20" s="36" t="b">
        <f>'Таблица для заполнения'!I20&lt;='Таблица для заполнения'!E20</f>
        <v>1</v>
      </c>
      <c r="H20" s="36" t="b">
        <f>'Таблица для заполнения'!E20&gt;='Таблица для заполнения'!J20+'Таблица для заполнения'!K20</f>
        <v>1</v>
      </c>
      <c r="I20" s="36" t="b">
        <f>'Таблица для заполнения'!E20='Таблица для заполнения'!L20+'Таблица для заполнения'!M20+'Таблица для заполнения'!N20</f>
        <v>1</v>
      </c>
      <c r="J20" s="36" t="b">
        <f>'Таблица для заполнения'!M20&lt;='Таблица для заполнения'!R20</f>
        <v>1</v>
      </c>
      <c r="K20" s="36" t="b">
        <f>'Таблица для заполнения'!O20&gt;='Таблица для заполнения'!E20</f>
        <v>1</v>
      </c>
      <c r="L20" s="36" t="b">
        <f>'Таблица для заполнения'!O20&gt;='Таблица для заполнения'!P20+'Таблица для заполнения'!Q20</f>
        <v>1</v>
      </c>
      <c r="M20" s="36" t="b">
        <f>'Таблица для заполнения'!R20&lt;='Таблица для заполнения'!O20</f>
        <v>1</v>
      </c>
      <c r="N20" s="36" t="b">
        <f>'Таблица для заполнения'!O20&gt;='Таблица для заполнения'!S20+'Таблица для заполнения'!U20</f>
        <v>1</v>
      </c>
      <c r="O20" s="36" t="b">
        <f>OR(AND('Таблица для заполнения'!S20&gt;0,'Таблица для заполнения'!T20&gt;0),AND('Таблица для заполнения'!S20=0,'Таблица для заполнения'!T20=0))</f>
        <v>1</v>
      </c>
      <c r="P20" s="36" t="b">
        <f>OR(AND('Таблица для заполнения'!U20&gt;0,'Таблица для заполнения'!V20&gt;0),AND('Таблица для заполнения'!U20=0,'Таблица для заполнения'!V20=0))</f>
        <v>1</v>
      </c>
      <c r="Q20" s="36" t="b">
        <f>'Таблица для заполнения'!W20&lt;='Таблица для заполнения'!U20</f>
        <v>1</v>
      </c>
      <c r="R20" s="36" t="b">
        <f>'Таблица для заполнения'!V20&gt;='Таблица для заполнения'!X20+'Таблица для заполнения'!Y20</f>
        <v>1</v>
      </c>
      <c r="S20" s="36" t="b">
        <f>'Таблица для заполнения'!AB20&lt;='Таблица для заполнения'!AA20</f>
        <v>1</v>
      </c>
      <c r="T20" s="36" t="b">
        <f>'Таблица для заполнения'!AD20&lt;='Таблица для заполнения'!AC20</f>
        <v>1</v>
      </c>
      <c r="U20" s="36" t="b">
        <f>OR('Таблица для заполнения'!AA20=0,'Таблица для заполнения'!AA20=1)</f>
        <v>1</v>
      </c>
      <c r="V20" s="36" t="b">
        <f>OR('Таблица для заполнения'!AB20=0,'Таблица для заполнения'!AB20=1)</f>
        <v>1</v>
      </c>
      <c r="W20" s="36" t="b">
        <f>OR('Таблица для заполнения'!AC20=0,'Таблица для заполнения'!AC20=1)</f>
        <v>1</v>
      </c>
      <c r="X20" s="36" t="b">
        <f>OR('Таблица для заполнения'!AD20=0,'Таблица для заполнения'!AD20=1)</f>
        <v>1</v>
      </c>
      <c r="Y20" s="36" t="b">
        <f>'Таблица для заполнения'!AG20&lt;='Таблица для заполнения'!AF20</f>
        <v>1</v>
      </c>
      <c r="Z20" s="36" t="b">
        <f>'Таблица для заполнения'!AI20&lt;='Таблица для заполнения'!AH20</f>
        <v>1</v>
      </c>
      <c r="AA20" s="36" t="b">
        <f>'Таблица для заполнения'!AJ20='Таблица для заполнения'!AM20+'Таблица для заполнения'!AO20</f>
        <v>1</v>
      </c>
      <c r="AB20" s="36" t="b">
        <f>'Таблица для заполнения'!AJ20&gt;='Таблица для заполнения'!AK20+'Таблица для заполнения'!AL20</f>
        <v>1</v>
      </c>
      <c r="AC20" s="36" t="b">
        <f>'Таблица для заполнения'!AN20&lt;='Таблица для заполнения'!AJ20</f>
        <v>1</v>
      </c>
      <c r="AD20" s="36" t="b">
        <f>OR(AND('Таблица для заполнения'!AO20='Таблица для заполнения'!AJ20,AND('Таблица для заполнения'!AK20='Таблица для заполнения'!AP20,'Таблица для заполнения'!AL20='Таблица для заполнения'!AQ20)),'Таблица для заполнения'!AO20&lt;'Таблица для заполнения'!AJ20)</f>
        <v>1</v>
      </c>
      <c r="AE20" s="36" t="b">
        <f>OR(AND('Таблица для заполнения'!AJ20='Таблица для заполнения'!AO20,'Таблица для заполнения'!CM20='Таблица для заполнения'!CR20),AND('Таблица для заполнения'!AJ20&gt;'Таблица для заполнения'!AO20,'Таблица для заполнения'!CM20&gt;'Таблица для заполнения'!CR20))</f>
        <v>1</v>
      </c>
      <c r="AF20" s="36" t="b">
        <f>OR(AND('Таблица для заполнения'!AO20='Таблица для заполнения'!AR20,'Таблица для заполнения'!CR20='Таблица для заполнения'!CU20),AND('Таблица для заполнения'!AO20&gt;'Таблица для заполнения'!AR20,'Таблица для заполнения'!CR20&gt;'Таблица для заполнения'!CU20))</f>
        <v>1</v>
      </c>
      <c r="AG20" s="36" t="b">
        <f>'Таблица для заполнения'!AP20&lt;='Таблица для заполнения'!AK20</f>
        <v>1</v>
      </c>
      <c r="AH20" s="36" t="b">
        <f>'Таблица для заполнения'!AO20&gt;='Таблица для заполнения'!AP20+'Таблица для заполнения'!AQ20</f>
        <v>1</v>
      </c>
      <c r="AI20" s="36" t="b">
        <f>'Таблица для заполнения'!AM20&gt;=('Таблица для заполнения'!AK20+'Таблица для заполнения'!AL20)-('Таблица для заполнения'!AP20+'Таблица для заполнения'!AQ20)</f>
        <v>1</v>
      </c>
      <c r="AJ20" s="36" t="b">
        <f>'Таблица для заполнения'!AQ20&lt;='Таблица для заполнения'!AL20</f>
        <v>1</v>
      </c>
      <c r="AK20" s="36" t="b">
        <f>'Таблица для заполнения'!AO20&gt;='Таблица для заполнения'!AR20+'Таблица для заполнения'!AV20+'Таблица для заполнения'!AW20</f>
        <v>1</v>
      </c>
      <c r="AL20" s="36" t="b">
        <f>OR(AND('Таблица для заполнения'!AR20='Таблица для заполнения'!AO20,AND('Таблица для заполнения'!AP20='Таблица для заполнения'!AS20,'Таблица для заполнения'!AQ20='Таблица для заполнения'!AT20)),'Таблица для заполнения'!AR20&lt;'Таблица для заполнения'!AO20)</f>
        <v>1</v>
      </c>
      <c r="AM20" s="36" t="b">
        <f>'Таблица для заполнения'!AS20&lt;='Таблица для заполнения'!AP20</f>
        <v>1</v>
      </c>
      <c r="AN20" s="36" t="b">
        <f>'Таблица для заполнения'!AR20&gt;='Таблица для заполнения'!AS20+'Таблица для заполнения'!AT20</f>
        <v>1</v>
      </c>
      <c r="AO20" s="36" t="b">
        <f>('Таблица для заполнения'!AO20-'Таблица для заполнения'!AR20)&gt;=('Таблица для заполнения'!AP20+'Таблица для заполнения'!AQ20)-('Таблица для заполнения'!AS20+'Таблица для заполнения'!AT20)</f>
        <v>1</v>
      </c>
      <c r="AP20" s="36" t="b">
        <f>'Таблица для заполнения'!AT20&lt;='Таблица для заполнения'!AQ20</f>
        <v>1</v>
      </c>
      <c r="AQ20" s="36" t="b">
        <f>'Таблица для заполнения'!AU20&lt;='Таблица для заполнения'!AR20</f>
        <v>1</v>
      </c>
      <c r="AR20" s="36" t="b">
        <f>'Таблица для заполнения'!AR20='Таблица для заполнения'!AX20+'Таблица для заполнения'!BF20+'Таблица для заполнения'!BK20+'Таблица для заполнения'!BV20+'Таблица для заполнения'!CA20+'Таблица для заполнения'!CB20+'Таблица для заполнения'!CC20+'Таблица для заполнения'!CD20+'Таблица для заполнения'!CE20+'Таблица для заполнения'!CF20</f>
        <v>1</v>
      </c>
      <c r="AS20" s="36" t="b">
        <f>'Таблица для заполнения'!AX20&gt;='Таблица для заполнения'!AY20+'Таблица для заполнения'!BB20+'Таблица для заполнения'!BE20</f>
        <v>1</v>
      </c>
      <c r="AT20" s="36" t="b">
        <f>'Таблица для заполнения'!AY20='Таблица для заполнения'!AZ20+'Таблица для заполнения'!BA20</f>
        <v>1</v>
      </c>
      <c r="AU20" s="36" t="b">
        <f>'Таблица для заполнения'!BB20='Таблица для заполнения'!BC20+'Таблица для заполнения'!BD20</f>
        <v>1</v>
      </c>
      <c r="AV20" s="36" t="b">
        <f>'Таблица для заполнения'!BF20&gt;='Таблица для заполнения'!BG20+'Таблица для заполнения'!BH20+'Таблица для заполнения'!BI20+'Таблица для заполнения'!BJ20</f>
        <v>1</v>
      </c>
      <c r="AW20" s="36" t="b">
        <f>'Таблица для заполнения'!BK20&gt;='Таблица для заполнения'!BL20+'Таблица для заполнения'!BQ20</f>
        <v>1</v>
      </c>
      <c r="AX20" s="36" t="b">
        <f>'Таблица для заполнения'!BL20&gt;='Таблица для заполнения'!BM20+'Таблица для заполнения'!BN20+'Таблица для заполнения'!BO20+'Таблица для заполнения'!BP20</f>
        <v>1</v>
      </c>
      <c r="AY20" s="36" t="b">
        <f>'Таблица для заполнения'!BQ20&gt;='Таблица для заполнения'!BR20+'Таблица для заполнения'!BS20+'Таблица для заполнения'!BT20+'Таблица для заполнения'!BU20</f>
        <v>1</v>
      </c>
      <c r="AZ20" s="36" t="b">
        <f>'Таблица для заполнения'!BV20&gt;='Таблица для заполнения'!BW20+'Таблица для заполнения'!BX20+'Таблица для заполнения'!BY20+'Таблица для заполнения'!BZ20</f>
        <v>1</v>
      </c>
      <c r="BA20" s="36" t="b">
        <f>'Таблица для заполнения'!CG20+'Таблица для заполнения'!CH20&lt;='Таблица для заполнения'!AO20</f>
        <v>1</v>
      </c>
      <c r="BB20" s="36" t="b">
        <f>'Таблица для заполнения'!CI20&lt;='Таблица для заполнения'!AO20</f>
        <v>1</v>
      </c>
      <c r="BC20" s="36" t="b">
        <f>'Таблица для заполнения'!CJ20&lt;='Таблица для заполнения'!AO20</f>
        <v>1</v>
      </c>
      <c r="BD20" s="36" t="b">
        <f>'Таблица для заполнения'!CK20&lt;='Таблица для заполнения'!AO20</f>
        <v>1</v>
      </c>
      <c r="BE20" s="36" t="b">
        <f>'Таблица для заполнения'!CL20&lt;='Таблица для заполнения'!AO20</f>
        <v>1</v>
      </c>
      <c r="BF20" s="36" t="b">
        <f>'Таблица для заполнения'!CM20='Таблица для заполнения'!CP20+'Таблица для заполнения'!CR20</f>
        <v>1</v>
      </c>
      <c r="BG20" s="36" t="b">
        <f>'Таблица для заполнения'!CM20&gt;='Таблица для заполнения'!CN20+'Таблица для заполнения'!CO20</f>
        <v>1</v>
      </c>
      <c r="BH20" s="36" t="b">
        <f>'Таблица для заполнения'!CQ20&lt;='Таблица для заполнения'!CM20</f>
        <v>1</v>
      </c>
      <c r="BI20" s="36" t="b">
        <f>OR(AND('Таблица для заполнения'!CR20='Таблица для заполнения'!CM20,AND('Таблица для заполнения'!CN20='Таблица для заполнения'!CS20,'Таблица для заполнения'!CO20='Таблица для заполнения'!CT20)),'Таблица для заполнения'!CR20&lt;'Таблица для заполнения'!CM20)</f>
        <v>1</v>
      </c>
      <c r="BJ20" s="36" t="b">
        <f>'Таблица для заполнения'!CS20&lt;='Таблица для заполнения'!CN20</f>
        <v>1</v>
      </c>
      <c r="BK20" s="36" t="b">
        <f>'Таблица для заполнения'!CR20&gt;='Таблица для заполнения'!CS20+'Таблица для заполнения'!CT20</f>
        <v>1</v>
      </c>
      <c r="BL20" s="36" t="b">
        <f>'Таблица для заполнения'!CP20&gt;=('Таблица для заполнения'!CN20+'Таблица для заполнения'!CO20)-('Таблица для заполнения'!CS20+'Таблица для заполнения'!CT20)</f>
        <v>1</v>
      </c>
      <c r="BM20" s="36" t="b">
        <f>'Таблица для заполнения'!CT20&lt;='Таблица для заполнения'!CO20</f>
        <v>1</v>
      </c>
      <c r="BN20" s="36" t="b">
        <f>'Таблица для заполнения'!CR20&gt;='Таблица для заполнения'!CU20+'Таблица для заполнения'!CY20+'Таблица для заполнения'!CZ20</f>
        <v>1</v>
      </c>
      <c r="BO20" s="36" t="b">
        <f>OR(AND('Таблица для заполнения'!CU20='Таблица для заполнения'!CR20,AND('Таблица для заполнения'!CS20='Таблица для заполнения'!CV20,'Таблица для заполнения'!CT20='Таблица для заполнения'!CW20)),'Таблица для заполнения'!CU20&lt;'Таблица для заполнения'!CR20)</f>
        <v>1</v>
      </c>
      <c r="BP20" s="36" t="b">
        <f>'Таблица для заполнения'!CV20&lt;='Таблица для заполнения'!CS20</f>
        <v>1</v>
      </c>
      <c r="BQ20" s="36" t="b">
        <f>'Таблица для заполнения'!CU20&gt;='Таблица для заполнения'!CV20+'Таблица для заполнения'!CW20</f>
        <v>1</v>
      </c>
      <c r="BR20" s="36" t="b">
        <f>'Таблица для заполнения'!CR20-'Таблица для заполнения'!CU20&gt;=('Таблица для заполнения'!CS20+'Таблица для заполнения'!CT20)-('Таблица для заполнения'!CV20+'Таблица для заполнения'!CW20)</f>
        <v>1</v>
      </c>
      <c r="BS20" s="36" t="b">
        <f>'Таблица для заполнения'!CW20&lt;='Таблица для заполнения'!CT20</f>
        <v>1</v>
      </c>
      <c r="BT20" s="36" t="b">
        <f>'Таблица для заполнения'!CX20&lt;='Таблица для заполнения'!CU20</f>
        <v>1</v>
      </c>
      <c r="BU20" s="36" t="b">
        <f>'Таблица для заполнения'!CU20='Таблица для заполнения'!DA20+'Таблица для заполнения'!DI20+'Таблица для заполнения'!DN20+'Таблица для заполнения'!DY20+'Таблица для заполнения'!ED20+'Таблица для заполнения'!EE20+'Таблица для заполнения'!EF20+'Таблица для заполнения'!EG20+'Таблица для заполнения'!EH20+'Таблица для заполнения'!EI20</f>
        <v>1</v>
      </c>
      <c r="BV20" s="36" t="b">
        <f>'Таблица для заполнения'!DA20&gt;='Таблица для заполнения'!DB20+'Таблица для заполнения'!DE20+'Таблица для заполнения'!DH20</f>
        <v>1</v>
      </c>
      <c r="BW20" s="36" t="b">
        <f>'Таблица для заполнения'!DB20='Таблица для заполнения'!DC20+'Таблица для заполнения'!DD20</f>
        <v>1</v>
      </c>
      <c r="BX20" s="36" t="b">
        <f>'Таблица для заполнения'!DE20='Таблица для заполнения'!DF20+'Таблица для заполнения'!DG20</f>
        <v>1</v>
      </c>
      <c r="BY20" s="36" t="b">
        <f>'Таблица для заполнения'!DI20&gt;='Таблица для заполнения'!DJ20+'Таблица для заполнения'!DK20+'Таблица для заполнения'!DL20+'Таблица для заполнения'!DM20</f>
        <v>1</v>
      </c>
      <c r="BZ20" s="36" t="b">
        <f>'Таблица для заполнения'!DN20&gt;='Таблица для заполнения'!DO20+'Таблица для заполнения'!DT20</f>
        <v>1</v>
      </c>
      <c r="CA20" s="36" t="b">
        <f>'Таблица для заполнения'!DO20&gt;='Таблица для заполнения'!DP20+'Таблица для заполнения'!DQ20+'Таблица для заполнения'!DR20+'Таблица для заполнения'!DS20</f>
        <v>1</v>
      </c>
      <c r="CB20" s="36" t="b">
        <f>'Таблица для заполнения'!DT20&gt;='Таблица для заполнения'!DU20+'Таблица для заполнения'!DV20+'Таблица для заполнения'!DW20+'Таблица для заполнения'!DX20</f>
        <v>1</v>
      </c>
      <c r="CC20" s="36" t="b">
        <f>'Таблица для заполнения'!DY20&gt;='Таблица для заполнения'!DZ20+'Таблица для заполнения'!EA20+'Таблица для заполнения'!EB20+'Таблица для заполнения'!EC20</f>
        <v>1</v>
      </c>
      <c r="CD20" s="36" t="b">
        <f>'Таблица для заполнения'!EJ20+'Таблица для заполнения'!EK20&lt;='Таблица для заполнения'!CR20</f>
        <v>1</v>
      </c>
      <c r="CE20" s="36" t="b">
        <f>'Таблица для заполнения'!EL20&lt;='Таблица для заполнения'!CR20</f>
        <v>1</v>
      </c>
      <c r="CF20" s="36" t="b">
        <f>'Таблица для заполнения'!EM20&lt;='Таблица для заполнения'!CR20</f>
        <v>1</v>
      </c>
      <c r="CG20" s="36" t="b">
        <f>'Таблица для заполнения'!EN20&lt;='Таблица для заполнения'!CR20</f>
        <v>1</v>
      </c>
      <c r="CH20" s="36" t="b">
        <f>'Таблица для заполнения'!EO20&lt;='Таблица для заполнения'!CR20</f>
        <v>1</v>
      </c>
      <c r="CI20" s="36" t="b">
        <f>OR(AND('Таблица для заполнения'!AJ20='Таблица для заполнения'!AK20+'Таблица для заполнения'!AL20,'Таблица для заполнения'!CM20='Таблица для заполнения'!CN20+'Таблица для заполнения'!CO20),AND('Таблица для заполнения'!AJ20&gt;'Таблица для заполнения'!AK20+'Таблица для заполнения'!AL20,'Таблица для заполнения'!CM20&gt;'Таблица для заполнения'!CN20+'Таблица для заполнения'!CO20))</f>
        <v>1</v>
      </c>
      <c r="CJ20" s="36" t="b">
        <f>OR(AND('Таблица для заполнения'!AO20='Таблица для заполнения'!AP20+'Таблица для заполнения'!AQ20,'Таблица для заполнения'!CR20='Таблица для заполнения'!CS20+'Таблица для заполнения'!CT20),AND('Таблица для заполнения'!AO20&gt;'Таблица для заполнения'!AP20+'Таблица для заполнения'!AQ20,'Таблица для заполнения'!CR20&gt;'Таблица для заполнения'!CS20+'Таблица для заполнения'!CT20))</f>
        <v>1</v>
      </c>
      <c r="CK20" s="36" t="b">
        <f>OR(AND('Таблица для заполнения'!AR20='Таблица для заполнения'!AS20+'Таблица для заполнения'!AT20,'Таблица для заполнения'!CU20='Таблица для заполнения'!CV20+'Таблица для заполнения'!CW20),AND('Таблица для заполнения'!AR20&gt;'Таблица для заполнения'!AS20+'Таблица для заполнения'!AT20,'Таблица для заполнения'!CU20&gt;'Таблица для заполнения'!CV20+'Таблица для заполнения'!CW20))</f>
        <v>1</v>
      </c>
      <c r="CL20" s="36" t="b">
        <f>OR(AND('Таблица для заполнения'!AO20='Таблица для заполнения'!AR20+'Таблица для заполнения'!AV20+'Таблица для заполнения'!AW20,'Таблица для заполнения'!CR20='Таблица для заполнения'!CU20+'Таблица для заполнения'!CY20+'Таблица для заполнения'!CZ20),AND('Таблица для заполнения'!AO20&gt;'Таблица для заполнения'!AR20+'Таблица для заполнения'!AV20+'Таблица для заполнения'!AW20,'Таблица для заполнения'!CR20&gt;'Таблица для заполнения'!CU20+'Таблица для заполнения'!CY20+'Таблица для заполнения'!CZ20))</f>
        <v>1</v>
      </c>
      <c r="CM20" s="36" t="b">
        <f>OR(AND('Таблица для заполнения'!AX20='Таблица для заполнения'!AY20+'Таблица для заполнения'!BB20+'Таблица для заполнения'!BE20,'Таблица для заполнения'!DA20='Таблица для заполнения'!DB20+'Таблица для заполнения'!DE20+'Таблица для заполнения'!DH20),AND('Таблица для заполнения'!AX20&gt;'Таблица для заполнения'!AY20+'Таблица для заполнения'!BB20+'Таблица для заполнения'!BE20,'Таблица для заполнения'!DA20&gt;'Таблица для заполнения'!DB20+'Таблица для заполнения'!DE20+'Таблица для заполнения'!DH20))</f>
        <v>1</v>
      </c>
      <c r="CN20" s="36" t="b">
        <f>OR(AND('Таблица для заполнения'!BF20='Таблица для заполнения'!BG20+'Таблица для заполнения'!BH20+'Таблица для заполнения'!BI20+'Таблица для заполнения'!BJ20,'Таблица для заполнения'!DI20='Таблица для заполнения'!DJ20+'Таблица для заполнения'!DK20+'Таблица для заполнения'!DL20+'Таблица для заполнения'!DM20),AND('Таблица для заполнения'!BF20&gt;'Таблица для заполнения'!BG20+'Таблица для заполнения'!BH20+'Таблица для заполнения'!BI20+'Таблица для заполнения'!BJ20,'Таблица для заполнения'!DI20&gt;'Таблица для заполнения'!DJ20+'Таблица для заполнения'!DK20+'Таблица для заполнения'!DL20+'Таблица для заполнения'!DM20))</f>
        <v>1</v>
      </c>
      <c r="CO20" s="36" t="b">
        <f>OR(AND('Таблица для заполнения'!BK20='Таблица для заполнения'!BL20+'Таблица для заполнения'!BQ20,'Таблица для заполнения'!DN20='Таблица для заполнения'!DO20+'Таблица для заполнения'!DT20),AND('Таблица для заполнения'!BK20&gt;'Таблица для заполнения'!BL20+'Таблица для заполнения'!BQ20,'Таблица для заполнения'!DN20&gt;'Таблица для заполнения'!DO20+'Таблица для заполнения'!DT20))</f>
        <v>1</v>
      </c>
      <c r="CP20" s="36" t="b">
        <f>AND(IF('Таблица для заполнения'!AJ20=0,'Таблица для заполнения'!CM20=0,'Таблица для заполнения'!CM20&gt;='Таблица для заполнения'!AJ20),IF('Таблица для заполнения'!AK20=0,'Таблица для заполнения'!CN20=0,'Таблица для заполнения'!CN20&gt;='Таблица для заполнения'!AK20),IF('Таблица для заполнения'!AL20=0,'Таблица для заполнения'!CO20=0,'Таблица для заполнения'!CO20&gt;='Таблица для заполнения'!AL20),IF('Таблица для заполнения'!AM20=0,'Таблица для заполнения'!CP20=0,'Таблица для заполнения'!CP20&gt;='Таблица для заполнения'!AM20),IF('Таблица для заполнения'!AN20=0,'Таблица для заполнения'!CQ20=0,'Таблица для заполнения'!CQ20&gt;='Таблица для заполнения'!AN20),IF('Таблица для заполнения'!AO20=0,'Таблица для заполнения'!CR20=0,'Таблица для заполнения'!CR20&gt;='Таблица для заполнения'!AO20),IF('Таблица для заполнения'!AP20=0,'Таблица для заполнения'!CS20=0,'Таблица для заполнения'!CS20&gt;='Таблица для заполнения'!AP20),IF('Таблица для заполнения'!AQ20=0,'Таблица для заполнения'!CT20=0,'Таблица для заполнения'!CT20&gt;='Таблица для заполнения'!AQ20),IF('Таблица для заполнения'!AR20=0,'Таблица для заполнения'!CU20=0,'Таблица для заполнения'!CU20&gt;='Таблица для заполнения'!AR20),IF('Таблица для заполнения'!AS20=0,'Таблица для заполнения'!CV20=0,'Таблица для заполнения'!CV20&gt;='Таблица для заполнения'!AS20),IF('Таблица для заполнения'!AT20=0,'Таблица для заполнения'!CW20=0,'Таблица для заполнения'!CW20&gt;='Таблица для заполнения'!AT20),IF('Таблица для заполнения'!AU20=0,'Таблица для заполнения'!CX20=0,'Таблица для заполнения'!CX20&gt;='Таблица для заполнения'!AU20),IF('Таблица для заполнения'!AV20=0,'Таблица для заполнения'!CY20=0,'Таблица для заполнения'!CY20&gt;='Таблица для заполнения'!AV20),IF('Таблица для заполнения'!AW20=0,'Таблица для заполнения'!CZ20=0,'Таблица для заполнения'!CZ20&gt;='Таблица для заполнения'!AW20),IF('Таблица для заполнения'!AX20=0,'Таблица для заполнения'!DA20=0,'Таблица для заполнения'!DA20&gt;='Таблица для заполнения'!AX20),IF('Таблица для заполнения'!AY20=0,'Таблица для заполнения'!DB20=0,'Таблица для заполнения'!DB20&gt;='Таблица для заполнения'!AY20),IF('Таблица для заполнения'!AZ20=0,'Таблица для заполнения'!DC20=0,'Таблица для заполнения'!DC20&gt;='Таблица для заполнения'!AZ20),IF('Таблица для заполнения'!BA20=0,'Таблица для заполнения'!DD20=0,'Таблица для заполнения'!DD20&gt;='Таблица для заполнения'!BA20),IF('Таблица для заполнения'!BB20=0,'Таблица для заполнения'!DE20=0,'Таблица для заполнения'!DE20&gt;='Таблица для заполнения'!BB20),IF('Таблица для заполнения'!BC20=0,'Таблица для заполнения'!DF20=0,'Таблица для заполнения'!DF20&gt;='Таблица для заполнения'!BC20),IF('Таблица для заполнения'!BD20=0,'Таблица для заполнения'!DG20=0,'Таблица для заполнения'!DG20&gt;='Таблица для заполнения'!BD20),IF('Таблица для заполнения'!BE20=0,'Таблица для заполнения'!DH20=0,'Таблица для заполнения'!DH20&gt;='Таблица для заполнения'!BE20),IF('Таблица для заполнения'!BF20=0,'Таблица для заполнения'!DI20=0,'Таблица для заполнения'!DI20&gt;='Таблица для заполнения'!BF20),IF('Таблица для заполнения'!BG20=0,'Таблица для заполнения'!DJ20=0,'Таблица для заполнения'!DJ20&gt;='Таблица для заполнения'!BG20),IF('Таблица для заполнения'!BH20=0,'Таблица для заполнения'!DK20=0,'Таблица для заполнения'!DK20&gt;='Таблица для заполнения'!BH20),IF('Таблица для заполнения'!BI20=0,'Таблица для заполнения'!DL20=0,'Таблица для заполнения'!DL20&gt;='Таблица для заполнения'!BI20),IF('Таблица для заполнения'!BJ20=0,'Таблица для заполнения'!DM20=0,'Таблица для заполнения'!DM20&gt;='Таблица для заполнения'!BJ20),IF('Таблица для заполнения'!BK20=0,'Таблица для заполнения'!DN20=0,'Таблица для заполнения'!DN20&gt;='Таблица для заполнения'!BK20),IF('Таблица для заполнения'!BL20=0,'Таблица для заполнения'!DO20=0,'Таблица для заполнения'!DO20&gt;='Таблица для заполнения'!BL20),IF('Таблица для заполнения'!BM20=0,'Таблица для заполнения'!DP20=0,'Таблица для заполнения'!DP20&gt;='Таблица для заполнения'!BM20),IF('Таблица для заполнения'!BN20=0,'Таблица для заполнения'!DQ20=0,'Таблица для заполнения'!DQ20&gt;='Таблица для заполнения'!BN20),IF('Таблица для заполнения'!BO20=0,'Таблица для заполнения'!DR20=0,'Таблица для заполнения'!DR20&gt;='Таблица для заполнения'!BO20),IF('Таблица для заполнения'!BP20=0,'Таблица для заполнения'!DS20=0,'Таблица для заполнения'!DS20&gt;='Таблица для заполнения'!BP20),IF('Таблица для заполнения'!BQ20=0,'Таблица для заполнения'!DT20=0,'Таблица для заполнения'!DT20&gt;='Таблица для заполнения'!BQ20),IF('Таблица для заполнения'!BR20=0,'Таблица для заполнения'!DU20=0,'Таблица для заполнения'!DU20&gt;='Таблица для заполнения'!BR20),IF('Таблица для заполнения'!BS20=0,'Таблица для заполнения'!DV20=0,'Таблица для заполнения'!DV20&gt;='Таблица для заполнения'!BS20),IF('Таблица для заполнения'!BT20=0,'Таблица для заполнения'!DW20=0,'Таблица для заполнения'!DW20&gt;='Таблица для заполнения'!BT20),IF('Таблица для заполнения'!BU20=0,'Таблица для заполнения'!DX20=0,'Таблица для заполнения'!DX20&gt;='Таблица для заполнения'!BU20),IF('Таблица для заполнения'!BV20=0,'Таблица для заполнения'!DY20=0,'Таблица для заполнения'!DY20&gt;='Таблица для заполнения'!BV20),IF('Таблица для заполнения'!BW20=0,'Таблица для заполнения'!DZ20=0,'Таблица для заполнения'!DZ20&gt;='Таблица для заполнения'!BW20),IF('Таблица для заполнения'!BX20=0,'Таблица для заполнения'!EA20=0,'Таблица для заполнения'!EA20&gt;='Таблица для заполнения'!BX20),IF('Таблица для заполнения'!BY20=0,'Таблица для заполнения'!EB20=0,'Таблица для заполнения'!EB20&gt;='Таблица для заполнения'!BY20),IF('Таблица для заполнения'!BZ20=0,'Таблица для заполнения'!EC20=0,'Таблица для заполнения'!EC20&gt;='Таблица для заполнения'!BZ20),IF('Таблица для заполнения'!CA20=0,'Таблица для заполнения'!ED20=0,'Таблица для заполнения'!ED20&gt;='Таблица для заполнения'!CA20),IF('Таблица для заполнения'!CB20=0,'Таблица для заполнения'!EE20=0,'Таблица для заполнения'!EE20&gt;='Таблица для заполнения'!CB20),IF('Таблица для заполнения'!CC20=0,'Таблица для заполнения'!EF20=0,'Таблица для заполнения'!EF20&gt;='Таблица для заполнения'!CC20),IF('Таблица для заполнения'!CD20=0,'Таблица для заполнения'!EG20=0,'Таблица для заполнения'!EG20&gt;='Таблица для заполнения'!CD20),IF('Таблица для заполнения'!CE20=0,'Таблица для заполнения'!EH20=0,'Таблица для заполнения'!EH20&gt;='Таблица для заполнения'!CE20),IF('Таблица для заполнения'!CF20=0,'Таблица для заполнения'!EI20=0,'Таблица для заполнения'!EI20&gt;='Таблица для заполнения'!CF20),IF('Таблица для заполнения'!CG20=0,'Таблица для заполнения'!EJ20=0,'Таблица для заполнения'!EJ20&gt;='Таблица для заполнения'!CG20),IF('Таблица для заполнения'!CH20=0,'Таблица для заполнения'!EK20=0,'Таблица для заполнения'!EK20&gt;='Таблица для заполнения'!CH20),IF('Таблица для заполнения'!CI20=0,'Таблица для заполнения'!EL20=0,'Таблица для заполнения'!EL20&gt;='Таблица для заполнения'!CI20),IF('Таблица для заполнения'!CJ20=0,'Таблица для заполнения'!EM20=0,'Таблица для заполнения'!EM20&gt;='Таблица для заполнения'!CJ20),IF('Таблица для заполнения'!CK20=0,'Таблица для заполнения'!EN20=0,'Таблица для заполнения'!EN20&gt;='Таблица для заполнения'!CK20),IF('Таблица для заполнения'!CL20=0,'Таблица для заполнения'!EO20=0,'Таблица для заполнения'!EO20&gt;='Таблица для заполнения'!CL20))</f>
        <v>1</v>
      </c>
      <c r="CQ20" s="36" t="b">
        <f>'Таблица для заполнения'!EP20&gt;='Таблица для заполнения'!EQ20+'Таблица для заполнения'!ER20</f>
        <v>1</v>
      </c>
      <c r="CR20" s="36" t="b">
        <f>'Таблица для заполнения'!ES20&lt;='Таблица для заполнения'!EP20</f>
        <v>1</v>
      </c>
      <c r="CS20" s="36" t="b">
        <f>OR(AND('Таблица для заполнения'!EP20='Таблица для заполнения'!ES20,AND('Таблица для заполнения'!EQ20='Таблица для заполнения'!ET20,'Таблица для заполнения'!ER20='Таблица для заполнения'!EU20)),'Таблица для заполнения'!ES20&lt;'Таблица для заполнения'!EP20)</f>
        <v>1</v>
      </c>
      <c r="CT20" s="36" t="b">
        <f>'Таблица для заполнения'!ET20&lt;='Таблица для заполнения'!EQ20</f>
        <v>1</v>
      </c>
      <c r="CU20" s="36" t="b">
        <f>'Таблица для заполнения'!ES20&gt;='Таблица для заполнения'!ET20+'Таблица для заполнения'!EU20</f>
        <v>1</v>
      </c>
      <c r="CV20" s="36" t="b">
        <f>'Таблица для заполнения'!EU20&lt;='Таблица для заполнения'!ER20</f>
        <v>1</v>
      </c>
      <c r="CW20" s="36" t="b">
        <f>'Таблица для заполнения'!EP20-'Таблица для заполнения'!ES20&gt;=('Таблица для заполнения'!EQ20+'Таблица для заполнения'!ER20)-('Таблица для заполнения'!ET20+'Таблица для заполнения'!EU20)</f>
        <v>1</v>
      </c>
      <c r="CX20" s="36" t="b">
        <f>'Таблица для заполнения'!EV20&lt;='Таблица для заполнения'!EP20</f>
        <v>1</v>
      </c>
      <c r="CY20" s="36" t="b">
        <f>'Таблица для заполнения'!EW20&lt;='Таблица для заполнения'!EP20</f>
        <v>1</v>
      </c>
      <c r="CZ20" s="36" t="b">
        <f>'Таблица для заполнения'!EX20&lt;='Таблица для заполнения'!EP20</f>
        <v>1</v>
      </c>
      <c r="DA20" s="36" t="b">
        <f>IF('Таблица для заполнения'!AF20&gt;0,'Таблица для заполнения'!EX20&gt;=0,'Таблица для заполнения'!EX20=0)</f>
        <v>1</v>
      </c>
      <c r="DB20" s="36" t="b">
        <f>OR(AND('Таблица для заполнения'!EP20='Таблица для заполнения'!ES20,'Таблица для заполнения'!FH20='Таблица для заполнения'!FK20),AND('Таблица для заполнения'!EP20&gt;'Таблица для заполнения'!ES20,'Таблица для заполнения'!FH20&gt;'Таблица для заполнения'!FK20))</f>
        <v>1</v>
      </c>
      <c r="DC20" s="36" t="b">
        <f>OR(AND('Таблица для заполнения'!EQ20='Таблица для заполнения'!ET20,'Таблица для заполнения'!FI20='Таблица для заполнения'!FL20),AND('Таблица для заполнения'!EQ20&gt;'Таблица для заполнения'!ET20,'Таблица для заполнения'!FI20&gt;'Таблица для заполнения'!FL20))</f>
        <v>1</v>
      </c>
      <c r="DD20" s="36" t="b">
        <f>OR(AND('Таблица для заполнения'!ER20='Таблица для заполнения'!EU20,'Таблица для заполнения'!FJ20='Таблица для заполнения'!FM20),AND('Таблица для заполнения'!ER20&gt;'Таблица для заполнения'!EU20,'Таблица для заполнения'!FJ20&gt;'Таблица для заполнения'!FM20))</f>
        <v>1</v>
      </c>
      <c r="DE20" s="36" t="b">
        <f>OR(AND('Таблица для заполнения'!EP20='Таблица для заполнения'!EQ20+'Таблица для заполнения'!ER20,'Таблица для заполнения'!FH20='Таблица для заполнения'!FI20+'Таблица для заполнения'!FJ20),AND('Таблица для заполнения'!EP20&gt;'Таблица для заполнения'!EQ20+'Таблица для заполнения'!ER20,'Таблица для заполнения'!FH20&gt;'Таблица для заполнения'!FI20+'Таблица для заполнения'!FJ20))</f>
        <v>1</v>
      </c>
      <c r="DF20" s="36" t="b">
        <f>OR(AND('Таблица для заполнения'!ES20='Таблица для заполнения'!ET20+'Таблица для заполнения'!EU20,'Таблица для заполнения'!FK20='Таблица для заполнения'!FL20+'Таблица для заполнения'!FM20),AND('Таблица для заполнения'!ES20&gt;'Таблица для заполнения'!ET20+'Таблица для заполнения'!EU20,'Таблица для заполнения'!FK20&gt;'Таблица для заполнения'!FL20+'Таблица для заполнения'!FM20))</f>
        <v>1</v>
      </c>
      <c r="DG20" s="36" t="b">
        <f>'Таблица для заполнения'!EP20-'Таблица для заполнения'!EY20&gt;=('Таблица для заполнения'!EQ20+'Таблица для заполнения'!ER20)-('Таблица для заполнения'!EZ20+'Таблица для заполнения'!FA20)</f>
        <v>1</v>
      </c>
      <c r="DH20" s="36" t="b">
        <f>'Таблица для заполнения'!ES20-'Таблица для заполнения'!FB20&gt;=('Таблица для заполнения'!ET20+'Таблица для заполнения'!EU20)-('Таблица для заполнения'!FC20+'Таблица для заполнения'!FD20)</f>
        <v>1</v>
      </c>
      <c r="DI20" s="36" t="b">
        <f>'Таблица для заполнения'!EY20&gt;='Таблица для заполнения'!EZ20+'Таблица для заполнения'!FA20</f>
        <v>1</v>
      </c>
      <c r="DJ20" s="36" t="b">
        <f>'Таблица для заполнения'!FB20&lt;='Таблица для заполнения'!EY20</f>
        <v>1</v>
      </c>
      <c r="DK20" s="36" t="b">
        <f>OR(AND('Таблица для заполнения'!EY20='Таблица для заполнения'!FB20,AND('Таблица для заполнения'!EZ20='Таблица для заполнения'!FC20,'Таблица для заполнения'!FA20='Таблица для заполнения'!FD20)),'Таблица для заполнения'!FB20&lt;'Таблица для заполнения'!EY20)</f>
        <v>1</v>
      </c>
      <c r="DL20" s="36" t="b">
        <f>'Таблица для заполнения'!FC20&lt;='Таблица для заполнения'!EZ20</f>
        <v>1</v>
      </c>
      <c r="DM20" s="36" t="b">
        <f>'Таблица для заполнения'!FB20&gt;='Таблица для заполнения'!FC20+'Таблица для заполнения'!FD20</f>
        <v>1</v>
      </c>
      <c r="DN20" s="36" t="b">
        <f>'Таблица для заполнения'!FD20&lt;='Таблица для заполнения'!FA20</f>
        <v>1</v>
      </c>
      <c r="DO20" s="36" t="b">
        <f>'Таблица для заполнения'!EY20-'Таблица для заполнения'!FB20&gt;=('Таблица для заполнения'!EZ20+'Таблица для заполнения'!FA20)-('Таблица для заполнения'!FC20+'Таблица для заполнения'!FD20)</f>
        <v>1</v>
      </c>
      <c r="DP20" s="36" t="b">
        <f>'Таблица для заполнения'!FE20&lt;='Таблица для заполнения'!EY20</f>
        <v>1</v>
      </c>
      <c r="DQ20" s="36" t="b">
        <f>'Таблица для заполнения'!FF20&lt;='Таблица для заполнения'!EY20</f>
        <v>1</v>
      </c>
      <c r="DR20" s="36" t="b">
        <f>'Таблица для заполнения'!FG20&lt;='Таблица для заполнения'!EY20</f>
        <v>1</v>
      </c>
      <c r="DS20" s="36" t="b">
        <f>OR(AND('Таблица для заполнения'!EY20='Таблица для заполнения'!FB20,'Таблица для заполнения'!FO20='Таблица для заполнения'!FR20),AND('Таблица для заполнения'!EY20&gt;'Таблица для заполнения'!FB20,'Таблица для заполнения'!FO20&gt;'Таблица для заполнения'!FR20))</f>
        <v>1</v>
      </c>
      <c r="DT20" s="36" t="b">
        <f>OR(AND('Таблица для заполнения'!EZ20='Таблица для заполнения'!FC20,'Таблица для заполнения'!FP20='Таблица для заполнения'!FS20),AND('Таблица для заполнения'!EZ20&gt;'Таблица для заполнения'!FC20,'Таблица для заполнения'!FP20&gt;'Таблица для заполнения'!FS20))</f>
        <v>1</v>
      </c>
      <c r="DU20" s="36" t="b">
        <f>OR(AND('Таблица для заполнения'!FA20='Таблица для заполнения'!FD20,'Таблица для заполнения'!FQ20='Таблица для заполнения'!FT20),AND('Таблица для заполнения'!FA20&gt;'Таблица для заполнения'!FD20,'Таблица для заполнения'!FQ20&gt;'Таблица для заполнения'!FT20))</f>
        <v>1</v>
      </c>
      <c r="DV20" s="36" t="b">
        <f>OR(AND('Таблица для заполнения'!EY20='Таблица для заполнения'!EZ20+'Таблица для заполнения'!FA20,'Таблица для заполнения'!FO20='Таблица для заполнения'!FP20+'Таблица для заполнения'!FQ20),AND('Таблица для заполнения'!EY20&gt;'Таблица для заполнения'!EZ20+'Таблица для заполнения'!FA20,'Таблица для заполнения'!FO20&gt;'Таблица для заполнения'!FP20+'Таблица для заполнения'!FQ20))</f>
        <v>1</v>
      </c>
      <c r="DW20" s="36" t="b">
        <f>OR(AND('Таблица для заполнения'!FB20='Таблица для заполнения'!FC20+'Таблица для заполнения'!FD20,'Таблица для заполнения'!FR20='Таблица для заполнения'!FS20+'Таблица для заполнения'!FT20),AND('Таблица для заполнения'!FB20&gt;'Таблица для заполнения'!FC20+'Таблица для заполнения'!FD20,'Таблица для заполнения'!FR20&gt;'Таблица для заполнения'!FS20+'Таблица для заполнения'!FT20))</f>
        <v>1</v>
      </c>
      <c r="DX20" s="36" t="b">
        <f>'Таблица для заполнения'!FH20-'Таблица для заполнения'!FO20&gt;=('Таблица для заполнения'!FI20+'Таблица для заполнения'!FJ20)-('Таблица для заполнения'!FP20+'Таблица для заполнения'!FQ20)</f>
        <v>1</v>
      </c>
      <c r="DY20" s="36" t="b">
        <f>'Таблица для заполнения'!FK20-'Таблица для заполнения'!FR20&gt;=('Таблица для заполнения'!FL20+'Таблица для заполнения'!FM20)-('Таблица для заполнения'!FS20+'Таблица для заполнения'!FT20)</f>
        <v>1</v>
      </c>
      <c r="DZ20" s="36" t="b">
        <f>AND('Таблица для заполнения'!EP20&gt;='Таблица для заполнения'!EY20,'Таблица для заполнения'!EQ20&gt;='Таблица для заполнения'!EZ20,'Таблица для заполнения'!ER20&gt;='Таблица для заполнения'!FA20,'Таблица для заполнения'!ES20&gt;='Таблица для заполнения'!FB20,'Таблица для заполнения'!ET20&gt;='Таблица для заполнения'!FC20,'Таблица для заполнения'!EU20&gt;='Таблица для заполнения'!FD20,'Таблица для заполнения'!EV20&gt;='Таблица для заполнения'!FE20,'Таблица для заполнения'!EW20&gt;='Таблица для заполнения'!FF20,'Таблица для заполнения'!EX20&gt;='Таблица для заполнения'!FG20)</f>
        <v>1</v>
      </c>
      <c r="EA20" s="36" t="b">
        <f>'Таблица для заполнения'!FH20&gt;='Таблица для заполнения'!FI20+'Таблица для заполнения'!FJ20</f>
        <v>1</v>
      </c>
      <c r="EB20" s="36" t="b">
        <f>'Таблица для заполнения'!FK20&lt;='Таблица для заполнения'!FH20</f>
        <v>1</v>
      </c>
      <c r="EC20" s="36" t="b">
        <f>OR(AND('Таблица для заполнения'!FH20='Таблица для заполнения'!FK20,AND('Таблица для заполнения'!FI20='Таблица для заполнения'!FL20,'Таблица для заполнения'!FJ20='Таблица для заполнения'!FM20)),'Таблица для заполнения'!FK20&lt;'Таблица для заполнения'!FH20)</f>
        <v>1</v>
      </c>
      <c r="ED20" s="36" t="b">
        <f>'Таблица для заполнения'!FL20&lt;='Таблица для заполнения'!FI20</f>
        <v>1</v>
      </c>
      <c r="EE20" s="36" t="b">
        <f>'Таблица для заполнения'!FK20&gt;='Таблица для заполнения'!FL20+'Таблица для заполнения'!FM20</f>
        <v>1</v>
      </c>
      <c r="EF20" s="36" t="b">
        <f>'Таблица для заполнения'!FM20&lt;='Таблица для заполнения'!FJ20</f>
        <v>1</v>
      </c>
      <c r="EG20" s="36" t="b">
        <f>'Таблица для заполнения'!FH20-'Таблица для заполнения'!FK20&gt;=('Таблица для заполнения'!FI20+'Таблица для заполнения'!FJ20)-('Таблица для заполнения'!FL20+'Таблица для заполнения'!FM20)</f>
        <v>1</v>
      </c>
      <c r="EH20" s="36" t="b">
        <f>'Таблица для заполнения'!FN20&lt;='Таблица для заполнения'!FH20</f>
        <v>1</v>
      </c>
      <c r="EI20" s="36" t="b">
        <f>AND(IF('Таблица для заполнения'!EP20=0,'Таблица для заполнения'!FH20=0,'Таблица для заполнения'!FH20&gt;='Таблица для заполнения'!EP20),IF('Таблица для заполнения'!EQ20=0,'Таблица для заполнения'!FI20=0,'Таблица для заполнения'!FI20&gt;='Таблица для заполнения'!EQ20),IF('Таблица для заполнения'!ER20=0,'Таблица для заполнения'!FJ20=0,'Таблица для заполнения'!FJ20&gt;='Таблица для заполнения'!ER20),IF('Таблица для заполнения'!ES20=0,'Таблица для заполнения'!FK20=0,'Таблица для заполнения'!FK20&gt;='Таблица для заполнения'!ES20),IF('Таблица для заполнения'!ET20=0,'Таблица для заполнения'!FL20=0,'Таблица для заполнения'!FL20&gt;='Таблица для заполнения'!ET20),IF('Таблица для заполнения'!EU20=0,'Таблица для заполнения'!FM20=0,'Таблица для заполнения'!FM20&gt;='Таблица для заполнения'!EU20),IF('Таблица для заполнения'!EX20=0,'Таблица для заполнения'!FN20=0,'Таблица для заполнения'!FN20&gt;='Таблица для заполнения'!EX20))</f>
        <v>1</v>
      </c>
      <c r="EJ20" s="36" t="b">
        <f>'Таблица для заполнения'!FO20&gt;='Таблица для заполнения'!FP20+'Таблица для заполнения'!FQ20</f>
        <v>1</v>
      </c>
      <c r="EK20" s="36" t="b">
        <f>'Таблица для заполнения'!FR20&lt;='Таблица для заполнения'!FO20</f>
        <v>1</v>
      </c>
      <c r="EL20" s="36" t="b">
        <f>OR(AND('Таблица для заполнения'!FO20='Таблица для заполнения'!FR20,AND('Таблица для заполнения'!FP20='Таблица для заполнения'!FS20,'Таблица для заполнения'!FQ20='Таблица для заполнения'!FT20)),'Таблица для заполнения'!FR20&lt;'Таблица для заполнения'!FO20)</f>
        <v>1</v>
      </c>
      <c r="EM20" s="36" t="b">
        <f>'Таблица для заполнения'!FS20&lt;='Таблица для заполнения'!FP20</f>
        <v>1</v>
      </c>
      <c r="EN20" s="36" t="b">
        <f>'Таблица для заполнения'!FR20&gt;='Таблица для заполнения'!FS20+'Таблица для заполнения'!FT20</f>
        <v>1</v>
      </c>
      <c r="EO20" s="36" t="b">
        <f>'Таблица для заполнения'!FT20&lt;='Таблица для заполнения'!FQ20</f>
        <v>1</v>
      </c>
      <c r="EP20" s="36" t="b">
        <f>'Таблица для заполнения'!FO20-'Таблица для заполнения'!FR20&gt;=('Таблица для заполнения'!FP20+'Таблица для заполнения'!FQ20)-('Таблица для заполнения'!FS20+'Таблица для заполнения'!FT20)</f>
        <v>1</v>
      </c>
      <c r="EQ20" s="36" t="b">
        <f>'Таблица для заполнения'!FU20&lt;='Таблица для заполнения'!FO20</f>
        <v>1</v>
      </c>
      <c r="ER20" s="36" t="b">
        <f>AND(IF('Таблица для заполнения'!EY20=0,'Таблица для заполнения'!FO20=0,'Таблица для заполнения'!FO20&gt;='Таблица для заполнения'!EY20),IF('Таблица для заполнения'!EZ20=0,'Таблица для заполнения'!FP20=0,'Таблица для заполнения'!FP20&gt;='Таблица для заполнения'!EZ20),IF('Таблица для заполнения'!FA20=0,'Таблица для заполнения'!FQ20=0,'Таблица для заполнения'!FQ20&gt;='Таблица для заполнения'!FA20),IF('Таблица для заполнения'!FB20=0,'Таблица для заполнения'!FR20=0,'Таблица для заполнения'!FR20&gt;='Таблица для заполнения'!FB20),IF('Таблица для заполнения'!FC20=0,'Таблица для заполнения'!FS20=0,'Таблица для заполнения'!FS20&gt;='Таблица для заполнения'!FC20),IF('Таблица для заполнения'!FD20=0,'Таблица для заполнения'!FT20=0,'Таблица для заполнения'!FT20&gt;='Таблица для заполнения'!FD20),IF('Таблица для заполнения'!FG20=0,'Таблица для заполнения'!FU20=0,'Таблица для заполнения'!FU20&gt;='Таблица для заполнения'!FG20))</f>
        <v>1</v>
      </c>
      <c r="ES20" s="36" t="b">
        <f>AND('Таблица для заполнения'!FH20&gt;='Таблица для заполнения'!FO20,'Таблица для заполнения'!FI20&gt;='Таблица для заполнения'!FP20,'Таблица для заполнения'!FJ20&gt;='Таблица для заполнения'!FQ20,'Таблица для заполнения'!FK20&gt;='Таблица для заполнения'!FR20,'Таблица для заполнения'!FL20&gt;='Таблица для заполнения'!FS20,'Таблица для заполнения'!FM20&gt;='Таблица для заполнения'!FT20,'Таблица для заполнения'!FN20&gt;='Таблица для заполнения'!FU20)</f>
        <v>1</v>
      </c>
      <c r="ET20" s="36" t="b">
        <f>AND(OR(AND('Таблица для заполнения'!EP20='Таблица для заполнения'!EY20,'Таблица для заполнения'!FH20='Таблица для заполнения'!FO20),AND('Таблица для заполнения'!EP20&gt;'Таблица для заполнения'!EY20,'Таблица для заполнения'!FH20&gt;'Таблица для заполнения'!FO20)),OR(AND('Таблица для заполнения'!EQ20='Таблица для заполнения'!EZ20,'Таблица для заполнения'!FI20='Таблица для заполнения'!FP20),AND('Таблица для заполнения'!EQ20&gt;'Таблица для заполнения'!EZ20,'Таблица для заполнения'!FI20&gt;'Таблица для заполнения'!FP20)),OR(AND('Таблица для заполнения'!ER20='Таблица для заполнения'!FA20,'Таблица для заполнения'!FJ20='Таблица для заполнения'!FQ20),AND('Таблица для заполнения'!ER20&gt;'Таблица для заполнения'!FA20,'Таблица для заполнения'!FJ20&gt;'Таблица для заполнения'!FQ20)),OR(AND('Таблица для заполнения'!ES20='Таблица для заполнения'!FB20,'Таблица для заполнения'!FK20='Таблица для заполнения'!FR20),AND('Таблица для заполнения'!ES20&gt;'Таблица для заполнения'!FB20,'Таблица для заполнения'!FK20&gt;'Таблица для заполнения'!FR20)),OR(AND('Таблица для заполнения'!ET20='Таблица для заполнения'!FC20,'Таблица для заполнения'!FL20='Таблица для заполнения'!FS20),AND('Таблица для заполнения'!ET20&gt;'Таблица для заполнения'!FC20,'Таблица для заполнения'!FL20&gt;'Таблица для заполнения'!FS20)),OR(AND('Таблица для заполнения'!EU20='Таблица для заполнения'!FD20,'Таблица для заполнения'!FM20='Таблица для заполнения'!FT20),AND('Таблица для заполнения'!EU20&gt;'Таблица для заполнения'!FD20,'Таблица для заполнения'!FM20&gt;'Таблица для заполнения'!FT20)),OR(AND('Таблица для заполнения'!EX20='Таблица для заполнения'!FG20,'Таблица для заполнения'!FN20='Таблица для заполнения'!FU20),AND('Таблица для заполнения'!EX20&gt;'Таблица для заполнения'!FG20,'Таблица для заполнения'!FN20&gt;'Таблица для заполнения'!FU20)))</f>
        <v>1</v>
      </c>
      <c r="EU20" s="36" t="b">
        <f>'Таблица для заполнения'!FW20&lt;='Таблица для заполнения'!FV20</f>
        <v>1</v>
      </c>
      <c r="EV20" s="36" t="b">
        <f>'Таблица для заполнения'!FX20&lt;='Таблица для заполнения'!FV20</f>
        <v>1</v>
      </c>
      <c r="EW20" s="36" t="b">
        <f>IF('Таблица для заполнения'!GQ20&gt;0,'Таблица для заполнения'!FX20&gt;0,'Таблица для заполнения'!FX20=0)</f>
        <v>1</v>
      </c>
      <c r="EX20" s="36" t="b">
        <f>'Таблица для заполнения'!FY20&lt;='Таблица для заполнения'!FV20</f>
        <v>1</v>
      </c>
      <c r="EY20" s="36" t="b">
        <f>'Таблица для заполнения'!FZ20&lt;='Таблица для заполнения'!FV20</f>
        <v>1</v>
      </c>
      <c r="EZ20" s="36" t="b">
        <f>'Таблица для заполнения'!FX20&gt;='Таблица для заполнения'!GA20+'Таблица для заполнения'!GB20</f>
        <v>1</v>
      </c>
      <c r="FA20" s="36" t="b">
        <f>'Таблица для заполнения'!FW20='Таблица для заполнения'!GC20+'Таблица для заполнения'!GD20+'Таблица для заполнения'!GE20</f>
        <v>1</v>
      </c>
      <c r="FB20" s="36" t="b">
        <f>'Таблица для заполнения'!GF20='Таблица для заполнения'!GG20+'Таблица для заполнения'!GH20+'Таблица для заполнения'!GI20+'Таблица для заполнения'!GM20</f>
        <v>1</v>
      </c>
      <c r="FC20" s="36" t="b">
        <f>'Таблица для заполнения'!GI20&gt;='Таблица для заполнения'!GJ20+'Таблица для заполнения'!GK20+'Таблица для заполнения'!GL20</f>
        <v>1</v>
      </c>
      <c r="FD20" s="36" t="b">
        <f>'Таблица для заполнения'!GN20&gt;='Таблица для заполнения'!GO20+'Таблица для заполнения'!GS20+'Таблица для заполнения'!GU20+'Таблица для заполнения'!GX20</f>
        <v>1</v>
      </c>
      <c r="FE20" s="36" t="b">
        <f>'Таблица для заполнения'!GP20&lt;='Таблица для заполнения'!GO20</f>
        <v>1</v>
      </c>
      <c r="FF20" s="36" t="b">
        <f>'Таблица для заполнения'!GQ20&lt;='Таблица для заполнения'!GO20</f>
        <v>1</v>
      </c>
      <c r="FG20" s="36" t="b">
        <f>IF('Таблица для заполнения'!FX20&gt;0,'Таблица для заполнения'!GQ20&gt;0,'Таблица для заполнения'!GQ20=0)</f>
        <v>1</v>
      </c>
      <c r="FH20" s="36" t="b">
        <f>'Таблица для заполнения'!GR20&lt;='Таблица для заполнения'!GQ20</f>
        <v>1</v>
      </c>
      <c r="FI20" s="36" t="b">
        <f>'Таблица для заполнения'!GR20&lt;='Таблица для заполнения'!GP20</f>
        <v>1</v>
      </c>
      <c r="FJ20" s="36" t="b">
        <f>'Таблица для заполнения'!GT20&lt;='Таблица для заполнения'!GS20</f>
        <v>1</v>
      </c>
      <c r="FK20" s="36" t="b">
        <f>'Таблица для заполнения'!GV20&lt;='Таблица для заполнения'!GU20</f>
        <v>1</v>
      </c>
      <c r="FL20" s="36" t="b">
        <f>'Таблица для заполнения'!GW20&lt;='Таблица для заполнения'!GU20</f>
        <v>1</v>
      </c>
      <c r="FM20" s="38" t="b">
        <f>'Таблица для заполнения'!GY20&lt;='Таблица для заполнения'!GX20</f>
        <v>1</v>
      </c>
      <c r="FN20" s="42" t="b">
        <f t="shared" si="1"/>
        <v>1</v>
      </c>
      <c r="FO20" s="35" t="b">
        <f>IF($B20&lt;&gt;"",IF(ISNUMBER('Таблица для заполнения'!E20),ABS(ROUND('Таблица для заполнения'!E20,0))='Таблица для заполнения'!E20,FALSE),TRUE)</f>
        <v>1</v>
      </c>
      <c r="FP20" s="36" t="b">
        <f>IF($B20&lt;&gt;"",IF(ISNUMBER('Таблица для заполнения'!F20),ABS(ROUND('Таблица для заполнения'!F20,0))='Таблица для заполнения'!F20,FALSE),TRUE)</f>
        <v>1</v>
      </c>
      <c r="FQ20" s="36" t="b">
        <f>IF($B20&lt;&gt;"",IF(ISNUMBER('Таблица для заполнения'!G20),ABS(ROUND('Таблица для заполнения'!G20,0))='Таблица для заполнения'!G20,FALSE),TRUE)</f>
        <v>1</v>
      </c>
      <c r="FR20" s="36" t="b">
        <f>IF($B20&lt;&gt;"",IF(ISNUMBER('Таблица для заполнения'!H20),ABS(ROUND('Таблица для заполнения'!H20,0))='Таблица для заполнения'!H20,FALSE),TRUE)</f>
        <v>1</v>
      </c>
      <c r="FS20" s="36" t="b">
        <f>IF($B20&lt;&gt;"",IF(ISNUMBER('Таблица для заполнения'!I20),ABS(ROUND('Таблица для заполнения'!I20,0))='Таблица для заполнения'!I20,FALSE),TRUE)</f>
        <v>1</v>
      </c>
      <c r="FT20" s="36" t="b">
        <f>IF($B20&lt;&gt;"",IF(ISNUMBER('Таблица для заполнения'!J20),ABS(ROUND('Таблица для заполнения'!J20,0))='Таблица для заполнения'!J20,FALSE),TRUE)</f>
        <v>1</v>
      </c>
      <c r="FU20" s="36" t="b">
        <f>IF($B20&lt;&gt;"",IF(ISNUMBER('Таблица для заполнения'!K20),ABS(ROUND('Таблица для заполнения'!K20,0))='Таблица для заполнения'!K20,FALSE),TRUE)</f>
        <v>1</v>
      </c>
      <c r="FV20" s="36" t="b">
        <f>IF($B20&lt;&gt;"",IF(ISNUMBER('Таблица для заполнения'!L20),ABS(ROUND('Таблица для заполнения'!L20,0))='Таблица для заполнения'!L20,FALSE),TRUE)</f>
        <v>1</v>
      </c>
      <c r="FW20" s="36" t="b">
        <f>IF($B20&lt;&gt;"",IF(ISNUMBER('Таблица для заполнения'!M20),ABS(ROUND('Таблица для заполнения'!M20,0))='Таблица для заполнения'!M20,FALSE),TRUE)</f>
        <v>1</v>
      </c>
      <c r="FX20" s="36" t="b">
        <f>IF($B20&lt;&gt;"",IF(ISNUMBER('Таблица для заполнения'!N20),ABS(ROUND('Таблица для заполнения'!N20,0))='Таблица для заполнения'!N20,FALSE),TRUE)</f>
        <v>1</v>
      </c>
      <c r="FY20" s="36" t="b">
        <f>IF($B20&lt;&gt;"",IF(ISNUMBER('Таблица для заполнения'!O20),ABS(ROUND('Таблица для заполнения'!O20,0))='Таблица для заполнения'!O20,FALSE),TRUE)</f>
        <v>1</v>
      </c>
      <c r="FZ20" s="36" t="b">
        <f>IF($B20&lt;&gt;"",IF(ISNUMBER('Таблица для заполнения'!P20),ABS(ROUND('Таблица для заполнения'!P20,0))='Таблица для заполнения'!P20,FALSE),TRUE)</f>
        <v>1</v>
      </c>
      <c r="GA20" s="36" t="b">
        <f>IF($B20&lt;&gt;"",IF(ISNUMBER('Таблица для заполнения'!Q20),ABS(ROUND('Таблица для заполнения'!Q20,0))='Таблица для заполнения'!Q20,FALSE),TRUE)</f>
        <v>1</v>
      </c>
      <c r="GB20" s="36" t="b">
        <f>IF($B20&lt;&gt;"",IF(ISNUMBER('Таблица для заполнения'!R20),ABS(ROUND('Таблица для заполнения'!R20,0))='Таблица для заполнения'!R20,FALSE),TRUE)</f>
        <v>1</v>
      </c>
      <c r="GC20" s="36" t="b">
        <f>IF($B20&lt;&gt;"",IF(ISNUMBER('Таблица для заполнения'!S20),ABS(ROUND('Таблица для заполнения'!S20,0))='Таблица для заполнения'!S20,FALSE),TRUE)</f>
        <v>1</v>
      </c>
      <c r="GD20" s="36" t="b">
        <f>IF($B20&lt;&gt;"",IF(ISNUMBER('Таблица для заполнения'!T20),ABS(ROUND('Таблица для заполнения'!T20,0))='Таблица для заполнения'!T20,FALSE),TRUE)</f>
        <v>1</v>
      </c>
      <c r="GE20" s="36" t="b">
        <f>IF($B20&lt;&gt;"",IF(ISNUMBER('Таблица для заполнения'!U20),ABS(ROUND('Таблица для заполнения'!U20,0))='Таблица для заполнения'!U20,FALSE),TRUE)</f>
        <v>1</v>
      </c>
      <c r="GF20" s="36" t="b">
        <f>IF($B20&lt;&gt;"",IF(ISNUMBER('Таблица для заполнения'!V20),ABS(ROUND('Таблица для заполнения'!V20,1))='Таблица для заполнения'!V20,FALSE),TRUE)</f>
        <v>1</v>
      </c>
      <c r="GG20" s="36" t="b">
        <f>IF($B20&lt;&gt;"",IF(ISNUMBER('Таблица для заполнения'!W20),ABS(ROUND('Таблица для заполнения'!W20,0))='Таблица для заполнения'!W20,FALSE),TRUE)</f>
        <v>1</v>
      </c>
      <c r="GH20" s="36" t="b">
        <f>IF($B20&lt;&gt;"",IF(ISNUMBER('Таблица для заполнения'!X20),ABS(ROUND('Таблица для заполнения'!X20,1))='Таблица для заполнения'!X20,FALSE),TRUE)</f>
        <v>1</v>
      </c>
      <c r="GI20" s="36" t="b">
        <f>IF($B20&lt;&gt;"",IF(ISNUMBER('Таблица для заполнения'!Y20),ABS(ROUND('Таблица для заполнения'!Y20,1))='Таблица для заполнения'!Y20,FALSE),TRUE)</f>
        <v>1</v>
      </c>
      <c r="GJ20" s="36" t="b">
        <f>IF($B20&lt;&gt;"",IF(ISNUMBER('Таблица для заполнения'!Z20),ABS(ROUND('Таблица для заполнения'!Z20,0))='Таблица для заполнения'!Z20,FALSE),TRUE)</f>
        <v>1</v>
      </c>
      <c r="GK20" s="36" t="b">
        <f>IF($B20&lt;&gt;"",IF(ISNUMBER('Таблица для заполнения'!AA20),ABS(ROUND('Таблица для заполнения'!AA20,0))='Таблица для заполнения'!AA20,FALSE),TRUE)</f>
        <v>1</v>
      </c>
      <c r="GL20" s="36" t="b">
        <f>IF($B20&lt;&gt;"",IF(ISNUMBER('Таблица для заполнения'!AB20),ABS(ROUND('Таблица для заполнения'!AB20,0))='Таблица для заполнения'!AB20,FALSE),TRUE)</f>
        <v>1</v>
      </c>
      <c r="GM20" s="36" t="b">
        <f>IF($B20&lt;&gt;"",IF(ISNUMBER('Таблица для заполнения'!AC20),ABS(ROUND('Таблица для заполнения'!AC20,0))='Таблица для заполнения'!AC20,FALSE),TRUE)</f>
        <v>1</v>
      </c>
      <c r="GN20" s="36" t="b">
        <f>IF($B20&lt;&gt;"",IF(ISNUMBER('Таблица для заполнения'!AD20),ABS(ROUND('Таблица для заполнения'!AD20,0))='Таблица для заполнения'!AD20,FALSE),TRUE)</f>
        <v>1</v>
      </c>
      <c r="GO20" s="36" t="b">
        <f>IF($B20&lt;&gt;"",IF(ISNUMBER('Таблица для заполнения'!AE20),ABS(ROUND('Таблица для заполнения'!AE20,0))='Таблица для заполнения'!AE20,FALSE),TRUE)</f>
        <v>1</v>
      </c>
      <c r="GP20" s="36" t="b">
        <f>IF($B20&lt;&gt;"",IF(ISNUMBER('Таблица для заполнения'!AF20),ABS(ROUND('Таблица для заполнения'!AF20,0))='Таблица для заполнения'!AF20,FALSE),TRUE)</f>
        <v>1</v>
      </c>
      <c r="GQ20" s="36" t="b">
        <f>IF($B20&lt;&gt;"",IF(ISNUMBER('Таблица для заполнения'!AG20),ABS(ROUND('Таблица для заполнения'!AG20,0))='Таблица для заполнения'!AG20,FALSE),TRUE)</f>
        <v>1</v>
      </c>
      <c r="GR20" s="36" t="b">
        <f>IF($B20&lt;&gt;"",IF(ISNUMBER('Таблица для заполнения'!AH20),ABS(ROUND('Таблица для заполнения'!AH20,0))='Таблица для заполнения'!AH20,FALSE),TRUE)</f>
        <v>1</v>
      </c>
      <c r="GS20" s="36" t="b">
        <f>IF($B20&lt;&gt;"",IF(ISNUMBER('Таблица для заполнения'!AI20),ABS(ROUND('Таблица для заполнения'!AI20,0))='Таблица для заполнения'!AI20,FALSE),TRUE)</f>
        <v>1</v>
      </c>
      <c r="GT20" s="36" t="b">
        <f>IF($B20&lt;&gt;"",IF(ISNUMBER('Таблица для заполнения'!AJ20),ABS(ROUND('Таблица для заполнения'!AJ20,0))='Таблица для заполнения'!AJ20,FALSE),TRUE)</f>
        <v>1</v>
      </c>
      <c r="GU20" s="36" t="b">
        <f>IF($B20&lt;&gt;"",IF(ISNUMBER('Таблица для заполнения'!AK20),ABS(ROUND('Таблица для заполнения'!AK20,0))='Таблица для заполнения'!AK20,FALSE),TRUE)</f>
        <v>1</v>
      </c>
      <c r="GV20" s="36" t="b">
        <f>IF($B20&lt;&gt;"",IF(ISNUMBER('Таблица для заполнения'!AL20),ABS(ROUND('Таблица для заполнения'!AL20,0))='Таблица для заполнения'!AL20,FALSE),TRUE)</f>
        <v>1</v>
      </c>
      <c r="GW20" s="36" t="b">
        <f>IF($B20&lt;&gt;"",IF(ISNUMBER('Таблица для заполнения'!AM20),ABS(ROUND('Таблица для заполнения'!AM20,0))='Таблица для заполнения'!AM20,FALSE),TRUE)</f>
        <v>1</v>
      </c>
      <c r="GX20" s="36" t="b">
        <f>IF($B20&lt;&gt;"",IF(ISNUMBER('Таблица для заполнения'!AN20),ABS(ROUND('Таблица для заполнения'!AN20,0))='Таблица для заполнения'!AN20,FALSE),TRUE)</f>
        <v>1</v>
      </c>
      <c r="GY20" s="36" t="b">
        <f>IF($B20&lt;&gt;"",IF(ISNUMBER('Таблица для заполнения'!AO20),ABS(ROUND('Таблица для заполнения'!AO20,0))='Таблица для заполнения'!AO20,FALSE),TRUE)</f>
        <v>1</v>
      </c>
      <c r="GZ20" s="36" t="b">
        <f>IF($B20&lt;&gt;"",IF(ISNUMBER('Таблица для заполнения'!AP20),ABS(ROUND('Таблица для заполнения'!AP20,0))='Таблица для заполнения'!AP20,FALSE),TRUE)</f>
        <v>1</v>
      </c>
      <c r="HA20" s="36" t="b">
        <f>IF($B20&lt;&gt;"",IF(ISNUMBER('Таблица для заполнения'!AQ20),ABS(ROUND('Таблица для заполнения'!AQ20,0))='Таблица для заполнения'!AQ20,FALSE),TRUE)</f>
        <v>1</v>
      </c>
      <c r="HB20" s="36" t="b">
        <f>IF($B20&lt;&gt;"",IF(ISNUMBER('Таблица для заполнения'!AR20),ABS(ROUND('Таблица для заполнения'!AR20,0))='Таблица для заполнения'!AR20,FALSE),TRUE)</f>
        <v>1</v>
      </c>
      <c r="HC20" s="36" t="b">
        <f>IF($B20&lt;&gt;"",IF(ISNUMBER('Таблица для заполнения'!AS20),ABS(ROUND('Таблица для заполнения'!AS20,0))='Таблица для заполнения'!AS20,FALSE),TRUE)</f>
        <v>1</v>
      </c>
      <c r="HD20" s="36" t="b">
        <f>IF($B20&lt;&gt;"",IF(ISNUMBER('Таблица для заполнения'!AT20),ABS(ROUND('Таблица для заполнения'!AT20,0))='Таблица для заполнения'!AT20,FALSE),TRUE)</f>
        <v>1</v>
      </c>
      <c r="HE20" s="36" t="b">
        <f>IF($B20&lt;&gt;"",IF(ISNUMBER('Таблица для заполнения'!AU20),ABS(ROUND('Таблица для заполнения'!AU20,0))='Таблица для заполнения'!AU20,FALSE),TRUE)</f>
        <v>1</v>
      </c>
      <c r="HF20" s="36" t="b">
        <f>IF($B20&lt;&gt;"",IF(ISNUMBER('Таблица для заполнения'!AV20),ABS(ROUND('Таблица для заполнения'!AV20,0))='Таблица для заполнения'!AV20,FALSE),TRUE)</f>
        <v>1</v>
      </c>
      <c r="HG20" s="36" t="b">
        <f>IF($B20&lt;&gt;"",IF(ISNUMBER('Таблица для заполнения'!AW20),ABS(ROUND('Таблица для заполнения'!AW20,0))='Таблица для заполнения'!AW20,FALSE),TRUE)</f>
        <v>1</v>
      </c>
      <c r="HH20" s="36" t="b">
        <f>IF($B20&lt;&gt;"",IF(ISNUMBER('Таблица для заполнения'!AX20),ABS(ROUND('Таблица для заполнения'!AX20,0))='Таблица для заполнения'!AX20,FALSE),TRUE)</f>
        <v>1</v>
      </c>
      <c r="HI20" s="36" t="b">
        <f>IF($B20&lt;&gt;"",IF(ISNUMBER('Таблица для заполнения'!AY20),ABS(ROUND('Таблица для заполнения'!AY20,0))='Таблица для заполнения'!AY20,FALSE),TRUE)</f>
        <v>1</v>
      </c>
      <c r="HJ20" s="36" t="b">
        <f>IF($B20&lt;&gt;"",IF(ISNUMBER('Таблица для заполнения'!AZ20),ABS(ROUND('Таблица для заполнения'!AZ20,0))='Таблица для заполнения'!AZ20,FALSE),TRUE)</f>
        <v>1</v>
      </c>
      <c r="HK20" s="36" t="b">
        <f>IF($B20&lt;&gt;"",IF(ISNUMBER('Таблица для заполнения'!BA20),ABS(ROUND('Таблица для заполнения'!BA20,0))='Таблица для заполнения'!BA20,FALSE),TRUE)</f>
        <v>1</v>
      </c>
      <c r="HL20" s="36" t="b">
        <f>IF($B20&lt;&gt;"",IF(ISNUMBER('Таблица для заполнения'!BB20),ABS(ROUND('Таблица для заполнения'!BB20,0))='Таблица для заполнения'!BB20,FALSE),TRUE)</f>
        <v>1</v>
      </c>
      <c r="HM20" s="36" t="b">
        <f>IF($B20&lt;&gt;"",IF(ISNUMBER('Таблица для заполнения'!BC20),ABS(ROUND('Таблица для заполнения'!BC20,0))='Таблица для заполнения'!BC20,FALSE),TRUE)</f>
        <v>1</v>
      </c>
      <c r="HN20" s="36" t="b">
        <f>IF($B20&lt;&gt;"",IF(ISNUMBER('Таблица для заполнения'!BD20),ABS(ROUND('Таблица для заполнения'!BD20,0))='Таблица для заполнения'!BD20,FALSE),TRUE)</f>
        <v>1</v>
      </c>
      <c r="HO20" s="36" t="b">
        <f>IF($B20&lt;&gt;"",IF(ISNUMBER('Таблица для заполнения'!BE20),ABS(ROUND('Таблица для заполнения'!BE20,0))='Таблица для заполнения'!BE20,FALSE),TRUE)</f>
        <v>1</v>
      </c>
      <c r="HP20" s="36" t="b">
        <f>IF($B20&lt;&gt;"",IF(ISNUMBER('Таблица для заполнения'!BF20),ABS(ROUND('Таблица для заполнения'!BF20,0))='Таблица для заполнения'!BF20,FALSE),TRUE)</f>
        <v>1</v>
      </c>
      <c r="HQ20" s="36" t="b">
        <f>IF($B20&lt;&gt;"",IF(ISNUMBER('Таблица для заполнения'!BG20),ABS(ROUND('Таблица для заполнения'!BG20,0))='Таблица для заполнения'!BG20,FALSE),TRUE)</f>
        <v>1</v>
      </c>
      <c r="HR20" s="36" t="b">
        <f>IF($B20&lt;&gt;"",IF(ISNUMBER('Таблица для заполнения'!BH20),ABS(ROUND('Таблица для заполнения'!BH20,0))='Таблица для заполнения'!BH20,FALSE),TRUE)</f>
        <v>1</v>
      </c>
      <c r="HS20" s="36" t="b">
        <f>IF($B20&lt;&gt;"",IF(ISNUMBER('Таблица для заполнения'!BI20),ABS(ROUND('Таблица для заполнения'!BI20,0))='Таблица для заполнения'!BI20,FALSE),TRUE)</f>
        <v>1</v>
      </c>
      <c r="HT20" s="36" t="b">
        <f>IF($B20&lt;&gt;"",IF(ISNUMBER('Таблица для заполнения'!BJ20),ABS(ROUND('Таблица для заполнения'!BJ20,0))='Таблица для заполнения'!BJ20,FALSE),TRUE)</f>
        <v>1</v>
      </c>
      <c r="HU20" s="36" t="b">
        <f>IF($B20&lt;&gt;"",IF(ISNUMBER('Таблица для заполнения'!BK20),ABS(ROUND('Таблица для заполнения'!BK20,0))='Таблица для заполнения'!BK20,FALSE),TRUE)</f>
        <v>1</v>
      </c>
      <c r="HV20" s="36" t="b">
        <f>IF($B20&lt;&gt;"",IF(ISNUMBER('Таблица для заполнения'!BL20),ABS(ROUND('Таблица для заполнения'!BL20,0))='Таблица для заполнения'!BL20,FALSE),TRUE)</f>
        <v>1</v>
      </c>
      <c r="HW20" s="36" t="b">
        <f>IF($B20&lt;&gt;"",IF(ISNUMBER('Таблица для заполнения'!BM20),ABS(ROUND('Таблица для заполнения'!BM20,0))='Таблица для заполнения'!BM20,FALSE),TRUE)</f>
        <v>1</v>
      </c>
      <c r="HX20" s="36" t="b">
        <f>IF($B20&lt;&gt;"",IF(ISNUMBER('Таблица для заполнения'!BN20),ABS(ROUND('Таблица для заполнения'!BN20,0))='Таблица для заполнения'!BN20,FALSE),TRUE)</f>
        <v>1</v>
      </c>
      <c r="HY20" s="36" t="b">
        <f>IF($B20&lt;&gt;"",IF(ISNUMBER('Таблица для заполнения'!BO20),ABS(ROUND('Таблица для заполнения'!BO20,0))='Таблица для заполнения'!BO20,FALSE),TRUE)</f>
        <v>1</v>
      </c>
      <c r="HZ20" s="36" t="b">
        <f>IF($B20&lt;&gt;"",IF(ISNUMBER('Таблица для заполнения'!BP20),ABS(ROUND('Таблица для заполнения'!BP20,0))='Таблица для заполнения'!BP20,FALSE),TRUE)</f>
        <v>1</v>
      </c>
      <c r="IA20" s="36" t="b">
        <f>IF($B20&lt;&gt;"",IF(ISNUMBER('Таблица для заполнения'!BQ20),ABS(ROUND('Таблица для заполнения'!BQ20,0))='Таблица для заполнения'!BQ20,FALSE),TRUE)</f>
        <v>1</v>
      </c>
      <c r="IB20" s="36" t="b">
        <f>IF($B20&lt;&gt;"",IF(ISNUMBER('Таблица для заполнения'!BR20),ABS(ROUND('Таблица для заполнения'!BR20,0))='Таблица для заполнения'!BR20,FALSE),TRUE)</f>
        <v>1</v>
      </c>
      <c r="IC20" s="36" t="b">
        <f>IF($B20&lt;&gt;"",IF(ISNUMBER('Таблица для заполнения'!BS20),ABS(ROUND('Таблица для заполнения'!BS20,0))='Таблица для заполнения'!BS20,FALSE),TRUE)</f>
        <v>1</v>
      </c>
      <c r="ID20" s="36" t="b">
        <f>IF($B20&lt;&gt;"",IF(ISNUMBER('Таблица для заполнения'!BT20),ABS(ROUND('Таблица для заполнения'!BT20,0))='Таблица для заполнения'!BT20,FALSE),TRUE)</f>
        <v>1</v>
      </c>
      <c r="IE20" s="36" t="b">
        <f>IF($B20&lt;&gt;"",IF(ISNUMBER('Таблица для заполнения'!BU20),ABS(ROUND('Таблица для заполнения'!BU20,0))='Таблица для заполнения'!BU20,FALSE),TRUE)</f>
        <v>1</v>
      </c>
      <c r="IF20" s="36" t="b">
        <f>IF($B20&lt;&gt;"",IF(ISNUMBER('Таблица для заполнения'!BV20),ABS(ROUND('Таблица для заполнения'!BV20,0))='Таблица для заполнения'!BV20,FALSE),TRUE)</f>
        <v>1</v>
      </c>
      <c r="IG20" s="36" t="b">
        <f>IF($B20&lt;&gt;"",IF(ISNUMBER('Таблица для заполнения'!BW20),ABS(ROUND('Таблица для заполнения'!BW20,0))='Таблица для заполнения'!BW20,FALSE),TRUE)</f>
        <v>1</v>
      </c>
      <c r="IH20" s="36" t="b">
        <f>IF($B20&lt;&gt;"",IF(ISNUMBER('Таблица для заполнения'!BX20),ABS(ROUND('Таблица для заполнения'!BX20,0))='Таблица для заполнения'!BX20,FALSE),TRUE)</f>
        <v>1</v>
      </c>
      <c r="II20" s="36" t="b">
        <f>IF($B20&lt;&gt;"",IF(ISNUMBER('Таблица для заполнения'!BY20),ABS(ROUND('Таблица для заполнения'!BY20,0))='Таблица для заполнения'!BY20,FALSE),TRUE)</f>
        <v>1</v>
      </c>
      <c r="IJ20" s="36" t="b">
        <f>IF($B20&lt;&gt;"",IF(ISNUMBER('Таблица для заполнения'!BZ20),ABS(ROUND('Таблица для заполнения'!BZ20,0))='Таблица для заполнения'!BZ20,FALSE),TRUE)</f>
        <v>1</v>
      </c>
      <c r="IK20" s="36" t="b">
        <f>IF($B20&lt;&gt;"",IF(ISNUMBER('Таблица для заполнения'!CA20),ABS(ROUND('Таблица для заполнения'!CA20,0))='Таблица для заполнения'!CA20,FALSE),TRUE)</f>
        <v>1</v>
      </c>
      <c r="IL20" s="36" t="b">
        <f>IF($B20&lt;&gt;"",IF(ISNUMBER('Таблица для заполнения'!CB20),ABS(ROUND('Таблица для заполнения'!CB20,0))='Таблица для заполнения'!CB20,FALSE),TRUE)</f>
        <v>1</v>
      </c>
      <c r="IM20" s="36" t="b">
        <f>IF($B20&lt;&gt;"",IF(ISNUMBER('Таблица для заполнения'!CC20),ABS(ROUND('Таблица для заполнения'!CC20,0))='Таблица для заполнения'!CC20,FALSE),TRUE)</f>
        <v>1</v>
      </c>
      <c r="IN20" s="36" t="b">
        <f>IF($B20&lt;&gt;"",IF(ISNUMBER('Таблица для заполнения'!CD20),ABS(ROUND('Таблица для заполнения'!CD20,0))='Таблица для заполнения'!CD20,FALSE),TRUE)</f>
        <v>1</v>
      </c>
      <c r="IO20" s="36" t="b">
        <f>IF($B20&lt;&gt;"",IF(ISNUMBER('Таблица для заполнения'!CE20),ABS(ROUND('Таблица для заполнения'!CE20,0))='Таблица для заполнения'!CE20,FALSE),TRUE)</f>
        <v>1</v>
      </c>
      <c r="IP20" s="36" t="b">
        <f>IF($B20&lt;&gt;"",IF(ISNUMBER('Таблица для заполнения'!CF20),ABS(ROUND('Таблица для заполнения'!CF20,0))='Таблица для заполнения'!CF20,FALSE),TRUE)</f>
        <v>1</v>
      </c>
      <c r="IQ20" s="36" t="b">
        <f>IF($B20&lt;&gt;"",IF(ISNUMBER('Таблица для заполнения'!CG20),ABS(ROUND('Таблица для заполнения'!CG20,0))='Таблица для заполнения'!CG20,FALSE),TRUE)</f>
        <v>1</v>
      </c>
      <c r="IR20" s="36" t="b">
        <f>IF($B20&lt;&gt;"",IF(ISNUMBER('Таблица для заполнения'!CH20),ABS(ROUND('Таблица для заполнения'!CH20,0))='Таблица для заполнения'!CH20,FALSE),TRUE)</f>
        <v>1</v>
      </c>
      <c r="IS20" s="36" t="b">
        <f>IF($B20&lt;&gt;"",IF(ISNUMBER('Таблица для заполнения'!CI20),ABS(ROUND('Таблица для заполнения'!CI20,0))='Таблица для заполнения'!CI20,FALSE),TRUE)</f>
        <v>1</v>
      </c>
      <c r="IT20" s="36" t="b">
        <f>IF($B20&lt;&gt;"",IF(ISNUMBER('Таблица для заполнения'!CJ20),ABS(ROUND('Таблица для заполнения'!CJ20,0))='Таблица для заполнения'!CJ20,FALSE),TRUE)</f>
        <v>1</v>
      </c>
      <c r="IU20" s="36" t="b">
        <f>IF($B20&lt;&gt;"",IF(ISNUMBER('Таблица для заполнения'!CK20),ABS(ROUND('Таблица для заполнения'!CK20,0))='Таблица для заполнения'!CK20,FALSE),TRUE)</f>
        <v>1</v>
      </c>
      <c r="IV20" s="36" t="b">
        <f>IF($B20&lt;&gt;"",IF(ISNUMBER('Таблица для заполнения'!CL20),ABS(ROUND('Таблица для заполнения'!CL20,0))='Таблица для заполнения'!CL20,FALSE),TRUE)</f>
        <v>1</v>
      </c>
      <c r="IW20" s="36" t="b">
        <f>IF($B20&lt;&gt;"",IF(ISNUMBER('Таблица для заполнения'!CM20),ABS(ROUND('Таблица для заполнения'!CM20,0))='Таблица для заполнения'!CM20,FALSE),TRUE)</f>
        <v>1</v>
      </c>
      <c r="IX20" s="36" t="b">
        <f>IF($B20&lt;&gt;"",IF(ISNUMBER('Таблица для заполнения'!CN20),ABS(ROUND('Таблица для заполнения'!CN20,0))='Таблица для заполнения'!CN20,FALSE),TRUE)</f>
        <v>1</v>
      </c>
      <c r="IY20" s="36" t="b">
        <f>IF($B20&lt;&gt;"",IF(ISNUMBER('Таблица для заполнения'!CO20),ABS(ROUND('Таблица для заполнения'!CO20,0))='Таблица для заполнения'!CO20,FALSE),TRUE)</f>
        <v>1</v>
      </c>
      <c r="IZ20" s="36" t="b">
        <f>IF($B20&lt;&gt;"",IF(ISNUMBER('Таблица для заполнения'!CP20),ABS(ROUND('Таблица для заполнения'!CP20,0))='Таблица для заполнения'!CP20,FALSE),TRUE)</f>
        <v>1</v>
      </c>
      <c r="JA20" s="36" t="b">
        <f>IF($B20&lt;&gt;"",IF(ISNUMBER('Таблица для заполнения'!CQ20),ABS(ROUND('Таблица для заполнения'!CQ20,0))='Таблица для заполнения'!CQ20,FALSE),TRUE)</f>
        <v>1</v>
      </c>
      <c r="JB20" s="36" t="b">
        <f>IF($B20&lt;&gt;"",IF(ISNUMBER('Таблица для заполнения'!CR20),ABS(ROUND('Таблица для заполнения'!CR20,0))='Таблица для заполнения'!CR20,FALSE),TRUE)</f>
        <v>1</v>
      </c>
      <c r="JC20" s="36" t="b">
        <f>IF($B20&lt;&gt;"",IF(ISNUMBER('Таблица для заполнения'!CS20),ABS(ROUND('Таблица для заполнения'!CS20,0))='Таблица для заполнения'!CS20,FALSE),TRUE)</f>
        <v>1</v>
      </c>
      <c r="JD20" s="36" t="b">
        <f>IF($B20&lt;&gt;"",IF(ISNUMBER('Таблица для заполнения'!CT20),ABS(ROUND('Таблица для заполнения'!CT20,0))='Таблица для заполнения'!CT20,FALSE),TRUE)</f>
        <v>1</v>
      </c>
      <c r="JE20" s="36" t="b">
        <f>IF($B20&lt;&gt;"",IF(ISNUMBER('Таблица для заполнения'!CU20),ABS(ROUND('Таблица для заполнения'!CU20,0))='Таблица для заполнения'!CU20,FALSE),TRUE)</f>
        <v>1</v>
      </c>
      <c r="JF20" s="36" t="b">
        <f>IF($B20&lt;&gt;"",IF(ISNUMBER('Таблица для заполнения'!CV20),ABS(ROUND('Таблица для заполнения'!CV20,0))='Таблица для заполнения'!CV20,FALSE),TRUE)</f>
        <v>1</v>
      </c>
      <c r="JG20" s="36" t="b">
        <f>IF($B20&lt;&gt;"",IF(ISNUMBER('Таблица для заполнения'!CW20),ABS(ROUND('Таблица для заполнения'!CW20,0))='Таблица для заполнения'!CW20,FALSE),TRUE)</f>
        <v>1</v>
      </c>
      <c r="JH20" s="36" t="b">
        <f>IF($B20&lt;&gt;"",IF(ISNUMBER('Таблица для заполнения'!CX20),ABS(ROUND('Таблица для заполнения'!CX20,0))='Таблица для заполнения'!CX20,FALSE),TRUE)</f>
        <v>1</v>
      </c>
      <c r="JI20" s="36" t="b">
        <f>IF($B20&lt;&gt;"",IF(ISNUMBER('Таблица для заполнения'!CY20),ABS(ROUND('Таблица для заполнения'!CY20,0))='Таблица для заполнения'!CY20,FALSE),TRUE)</f>
        <v>1</v>
      </c>
      <c r="JJ20" s="36" t="b">
        <f>IF($B20&lt;&gt;"",IF(ISNUMBER('Таблица для заполнения'!CZ20),ABS(ROUND('Таблица для заполнения'!CZ20,0))='Таблица для заполнения'!CZ20,FALSE),TRUE)</f>
        <v>1</v>
      </c>
      <c r="JK20" s="36" t="b">
        <f>IF($B20&lt;&gt;"",IF(ISNUMBER('Таблица для заполнения'!DA20),ABS(ROUND('Таблица для заполнения'!DA20,0))='Таблица для заполнения'!DA20,FALSE),TRUE)</f>
        <v>1</v>
      </c>
      <c r="JL20" s="36" t="b">
        <f>IF($B20&lt;&gt;"",IF(ISNUMBER('Таблица для заполнения'!DB20),ABS(ROUND('Таблица для заполнения'!DB20,0))='Таблица для заполнения'!DB20,FALSE),TRUE)</f>
        <v>1</v>
      </c>
      <c r="JM20" s="36" t="b">
        <f>IF($B20&lt;&gt;"",IF(ISNUMBER('Таблица для заполнения'!DC20),ABS(ROUND('Таблица для заполнения'!DC20,0))='Таблица для заполнения'!DC20,FALSE),TRUE)</f>
        <v>1</v>
      </c>
      <c r="JN20" s="36" t="b">
        <f>IF($B20&lt;&gt;"",IF(ISNUMBER('Таблица для заполнения'!DD20),ABS(ROUND('Таблица для заполнения'!DD20,0))='Таблица для заполнения'!DD20,FALSE),TRUE)</f>
        <v>1</v>
      </c>
      <c r="JO20" s="36" t="b">
        <f>IF($B20&lt;&gt;"",IF(ISNUMBER('Таблица для заполнения'!DE20),ABS(ROUND('Таблица для заполнения'!DE20,0))='Таблица для заполнения'!DE20,FALSE),TRUE)</f>
        <v>1</v>
      </c>
      <c r="JP20" s="36" t="b">
        <f>IF($B20&lt;&gt;"",IF(ISNUMBER('Таблица для заполнения'!DF20),ABS(ROUND('Таблица для заполнения'!DF20,0))='Таблица для заполнения'!DF20,FALSE),TRUE)</f>
        <v>1</v>
      </c>
      <c r="JQ20" s="36" t="b">
        <f>IF($B20&lt;&gt;"",IF(ISNUMBER('Таблица для заполнения'!DG20),ABS(ROUND('Таблица для заполнения'!DG20,0))='Таблица для заполнения'!DG20,FALSE),TRUE)</f>
        <v>1</v>
      </c>
      <c r="JR20" s="36" t="b">
        <f>IF($B20&lt;&gt;"",IF(ISNUMBER('Таблица для заполнения'!DH20),ABS(ROUND('Таблица для заполнения'!DH20,0))='Таблица для заполнения'!DH20,FALSE),TRUE)</f>
        <v>1</v>
      </c>
      <c r="JS20" s="36" t="b">
        <f>IF($B20&lt;&gt;"",IF(ISNUMBER('Таблица для заполнения'!DI20),ABS(ROUND('Таблица для заполнения'!DI20,0))='Таблица для заполнения'!DI20,FALSE),TRUE)</f>
        <v>1</v>
      </c>
      <c r="JT20" s="36" t="b">
        <f>IF($B20&lt;&gt;"",IF(ISNUMBER('Таблица для заполнения'!DJ20),ABS(ROUND('Таблица для заполнения'!DJ20,0))='Таблица для заполнения'!DJ20,FALSE),TRUE)</f>
        <v>1</v>
      </c>
      <c r="JU20" s="36" t="b">
        <f>IF($B20&lt;&gt;"",IF(ISNUMBER('Таблица для заполнения'!DK20),ABS(ROUND('Таблица для заполнения'!DK20,0))='Таблица для заполнения'!DK20,FALSE),TRUE)</f>
        <v>1</v>
      </c>
      <c r="JV20" s="36" t="b">
        <f>IF($B20&lt;&gt;"",IF(ISNUMBER('Таблица для заполнения'!DL20),ABS(ROUND('Таблица для заполнения'!DL20,0))='Таблица для заполнения'!DL20,FALSE),TRUE)</f>
        <v>1</v>
      </c>
      <c r="JW20" s="36" t="b">
        <f>IF($B20&lt;&gt;"",IF(ISNUMBER('Таблица для заполнения'!DM20),ABS(ROUND('Таблица для заполнения'!DM20,0))='Таблица для заполнения'!DM20,FALSE),TRUE)</f>
        <v>1</v>
      </c>
      <c r="JX20" s="36" t="b">
        <f>IF($B20&lt;&gt;"",IF(ISNUMBER('Таблица для заполнения'!DN20),ABS(ROUND('Таблица для заполнения'!DN20,0))='Таблица для заполнения'!DN20,FALSE),TRUE)</f>
        <v>1</v>
      </c>
      <c r="JY20" s="36" t="b">
        <f>IF($B20&lt;&gt;"",IF(ISNUMBER('Таблица для заполнения'!DO20),ABS(ROUND('Таблица для заполнения'!DO20,0))='Таблица для заполнения'!DO20,FALSE),TRUE)</f>
        <v>1</v>
      </c>
      <c r="JZ20" s="36" t="b">
        <f>IF($B20&lt;&gt;"",IF(ISNUMBER('Таблица для заполнения'!DP20),ABS(ROUND('Таблица для заполнения'!DP20,0))='Таблица для заполнения'!DP20,FALSE),TRUE)</f>
        <v>1</v>
      </c>
      <c r="KA20" s="36" t="b">
        <f>IF($B20&lt;&gt;"",IF(ISNUMBER('Таблица для заполнения'!DQ20),ABS(ROUND('Таблица для заполнения'!DQ20,0))='Таблица для заполнения'!DQ20,FALSE),TRUE)</f>
        <v>1</v>
      </c>
      <c r="KB20" s="36" t="b">
        <f>IF($B20&lt;&gt;"",IF(ISNUMBER('Таблица для заполнения'!DR20),ABS(ROUND('Таблица для заполнения'!DR20,0))='Таблица для заполнения'!DR20,FALSE),TRUE)</f>
        <v>1</v>
      </c>
      <c r="KC20" s="36" t="b">
        <f>IF($B20&lt;&gt;"",IF(ISNUMBER('Таблица для заполнения'!DS20),ABS(ROUND('Таблица для заполнения'!DS20,0))='Таблица для заполнения'!DS20,FALSE),TRUE)</f>
        <v>1</v>
      </c>
      <c r="KD20" s="36" t="b">
        <f>IF($B20&lt;&gt;"",IF(ISNUMBER('Таблица для заполнения'!DT20),ABS(ROUND('Таблица для заполнения'!DT20,0))='Таблица для заполнения'!DT20,FALSE),TRUE)</f>
        <v>1</v>
      </c>
      <c r="KE20" s="36" t="b">
        <f>IF($B20&lt;&gt;"",IF(ISNUMBER('Таблица для заполнения'!DU20),ABS(ROUND('Таблица для заполнения'!DU20,0))='Таблица для заполнения'!DU20,FALSE),TRUE)</f>
        <v>1</v>
      </c>
      <c r="KF20" s="36" t="b">
        <f>IF($B20&lt;&gt;"",IF(ISNUMBER('Таблица для заполнения'!DV20),ABS(ROUND('Таблица для заполнения'!DV20,0))='Таблица для заполнения'!DV20,FALSE),TRUE)</f>
        <v>1</v>
      </c>
      <c r="KG20" s="36" t="b">
        <f>IF($B20&lt;&gt;"",IF(ISNUMBER('Таблица для заполнения'!DW20),ABS(ROUND('Таблица для заполнения'!DW20,0))='Таблица для заполнения'!DW20,FALSE),TRUE)</f>
        <v>1</v>
      </c>
      <c r="KH20" s="36" t="b">
        <f>IF($B20&lt;&gt;"",IF(ISNUMBER('Таблица для заполнения'!DX20),ABS(ROUND('Таблица для заполнения'!DX20,0))='Таблица для заполнения'!DX20,FALSE),TRUE)</f>
        <v>1</v>
      </c>
      <c r="KI20" s="36" t="b">
        <f>IF($B20&lt;&gt;"",IF(ISNUMBER('Таблица для заполнения'!DY20),ABS(ROUND('Таблица для заполнения'!DY20,0))='Таблица для заполнения'!DY20,FALSE),TRUE)</f>
        <v>1</v>
      </c>
      <c r="KJ20" s="36" t="b">
        <f>IF($B20&lt;&gt;"",IF(ISNUMBER('Таблица для заполнения'!DZ20),ABS(ROUND('Таблица для заполнения'!DZ20,0))='Таблица для заполнения'!DZ20,FALSE),TRUE)</f>
        <v>1</v>
      </c>
      <c r="KK20" s="36" t="b">
        <f>IF($B20&lt;&gt;"",IF(ISNUMBER('Таблица для заполнения'!EA20),ABS(ROUND('Таблица для заполнения'!EA20,0))='Таблица для заполнения'!EA20,FALSE),TRUE)</f>
        <v>1</v>
      </c>
      <c r="KL20" s="36" t="b">
        <f>IF($B20&lt;&gt;"",IF(ISNUMBER('Таблица для заполнения'!EB20),ABS(ROUND('Таблица для заполнения'!EB20,0))='Таблица для заполнения'!EB20,FALSE),TRUE)</f>
        <v>1</v>
      </c>
      <c r="KM20" s="36" t="b">
        <f>IF($B20&lt;&gt;"",IF(ISNUMBER('Таблица для заполнения'!EC20),ABS(ROUND('Таблица для заполнения'!EC20,0))='Таблица для заполнения'!EC20,FALSE),TRUE)</f>
        <v>1</v>
      </c>
      <c r="KN20" s="36" t="b">
        <f>IF($B20&lt;&gt;"",IF(ISNUMBER('Таблица для заполнения'!ED20),ABS(ROUND('Таблица для заполнения'!ED20,0))='Таблица для заполнения'!ED20,FALSE),TRUE)</f>
        <v>1</v>
      </c>
      <c r="KO20" s="36" t="b">
        <f>IF($B20&lt;&gt;"",IF(ISNUMBER('Таблица для заполнения'!EE20),ABS(ROUND('Таблица для заполнения'!EE20,0))='Таблица для заполнения'!EE20,FALSE),TRUE)</f>
        <v>1</v>
      </c>
      <c r="KP20" s="36" t="b">
        <f>IF($B20&lt;&gt;"",IF(ISNUMBER('Таблица для заполнения'!EF20),ABS(ROUND('Таблица для заполнения'!EF20,0))='Таблица для заполнения'!EF20,FALSE),TRUE)</f>
        <v>1</v>
      </c>
      <c r="KQ20" s="36" t="b">
        <f>IF($B20&lt;&gt;"",IF(ISNUMBER('Таблица для заполнения'!EG20),ABS(ROUND('Таблица для заполнения'!EG20,0))='Таблица для заполнения'!EG20,FALSE),TRUE)</f>
        <v>1</v>
      </c>
      <c r="KR20" s="36" t="b">
        <f>IF($B20&lt;&gt;"",IF(ISNUMBER('Таблица для заполнения'!EH20),ABS(ROUND('Таблица для заполнения'!EH20,0))='Таблица для заполнения'!EH20,FALSE),TRUE)</f>
        <v>1</v>
      </c>
      <c r="KS20" s="36" t="b">
        <f>IF($B20&lt;&gt;"",IF(ISNUMBER('Таблица для заполнения'!EI20),ABS(ROUND('Таблица для заполнения'!EI20,0))='Таблица для заполнения'!EI20,FALSE),TRUE)</f>
        <v>1</v>
      </c>
      <c r="KT20" s="36" t="b">
        <f>IF($B20&lt;&gt;"",IF(ISNUMBER('Таблица для заполнения'!EJ20),ABS(ROUND('Таблица для заполнения'!EJ20,0))='Таблица для заполнения'!EJ20,FALSE),TRUE)</f>
        <v>1</v>
      </c>
      <c r="KU20" s="36" t="b">
        <f>IF($B20&lt;&gt;"",IF(ISNUMBER('Таблица для заполнения'!EK20),ABS(ROUND('Таблица для заполнения'!EK20,0))='Таблица для заполнения'!EK20,FALSE),TRUE)</f>
        <v>1</v>
      </c>
      <c r="KV20" s="36" t="b">
        <f>IF($B20&lt;&gt;"",IF(ISNUMBER('Таблица для заполнения'!EL20),ABS(ROUND('Таблица для заполнения'!EL20,0))='Таблица для заполнения'!EL20,FALSE),TRUE)</f>
        <v>1</v>
      </c>
      <c r="KW20" s="36" t="b">
        <f>IF($B20&lt;&gt;"",IF(ISNUMBER('Таблица для заполнения'!EM20),ABS(ROUND('Таблица для заполнения'!EM20,0))='Таблица для заполнения'!EM20,FALSE),TRUE)</f>
        <v>1</v>
      </c>
      <c r="KX20" s="36" t="b">
        <f>IF($B20&lt;&gt;"",IF(ISNUMBER('Таблица для заполнения'!EN20),ABS(ROUND('Таблица для заполнения'!EN20,0))='Таблица для заполнения'!EN20,FALSE),TRUE)</f>
        <v>1</v>
      </c>
      <c r="KY20" s="36" t="b">
        <f>IF($B20&lt;&gt;"",IF(ISNUMBER('Таблица для заполнения'!EO20),ABS(ROUND('Таблица для заполнения'!EO20,0))='Таблица для заполнения'!EO20,FALSE),TRUE)</f>
        <v>1</v>
      </c>
      <c r="KZ20" s="36" t="b">
        <f>IF($B20&lt;&gt;"",IF(ISNUMBER('Таблица для заполнения'!EP20),ABS(ROUND('Таблица для заполнения'!EP20,0))='Таблица для заполнения'!EP20,FALSE),TRUE)</f>
        <v>1</v>
      </c>
      <c r="LA20" s="36" t="b">
        <f>IF($B20&lt;&gt;"",IF(ISNUMBER('Таблица для заполнения'!EQ20),ABS(ROUND('Таблица для заполнения'!EQ20,0))='Таблица для заполнения'!EQ20,FALSE),TRUE)</f>
        <v>1</v>
      </c>
      <c r="LB20" s="36" t="b">
        <f>IF($B20&lt;&gt;"",IF(ISNUMBER('Таблица для заполнения'!ER20),ABS(ROUND('Таблица для заполнения'!ER20,0))='Таблица для заполнения'!ER20,FALSE),TRUE)</f>
        <v>1</v>
      </c>
      <c r="LC20" s="36" t="b">
        <f>IF($B20&lt;&gt;"",IF(ISNUMBER('Таблица для заполнения'!ES20),ABS(ROUND('Таблица для заполнения'!ES20,0))='Таблица для заполнения'!ES20,FALSE),TRUE)</f>
        <v>1</v>
      </c>
      <c r="LD20" s="36" t="b">
        <f>IF($B20&lt;&gt;"",IF(ISNUMBER('Таблица для заполнения'!ET20),ABS(ROUND('Таблица для заполнения'!ET20,0))='Таблица для заполнения'!ET20,FALSE),TRUE)</f>
        <v>1</v>
      </c>
      <c r="LE20" s="36" t="b">
        <f>IF($B20&lt;&gt;"",IF(ISNUMBER('Таблица для заполнения'!EU20),ABS(ROUND('Таблица для заполнения'!EU20,0))='Таблица для заполнения'!EU20,FALSE),TRUE)</f>
        <v>1</v>
      </c>
      <c r="LF20" s="36" t="b">
        <f>IF($B20&lt;&gt;"",IF(ISNUMBER('Таблица для заполнения'!EV20),ABS(ROUND('Таблица для заполнения'!EV20,0))='Таблица для заполнения'!EV20,FALSE),TRUE)</f>
        <v>1</v>
      </c>
      <c r="LG20" s="36" t="b">
        <f>IF($B20&lt;&gt;"",IF(ISNUMBER('Таблица для заполнения'!EW20),ABS(ROUND('Таблица для заполнения'!EW20,0))='Таблица для заполнения'!EW20,FALSE),TRUE)</f>
        <v>1</v>
      </c>
      <c r="LH20" s="36" t="b">
        <f>IF($B20&lt;&gt;"",IF(ISNUMBER('Таблица для заполнения'!EX20),ABS(ROUND('Таблица для заполнения'!EX20,0))='Таблица для заполнения'!EX20,FALSE),TRUE)</f>
        <v>1</v>
      </c>
      <c r="LI20" s="36" t="b">
        <f>IF($B20&lt;&gt;"",IF(ISNUMBER('Таблица для заполнения'!EY20),ABS(ROUND('Таблица для заполнения'!EY20,0))='Таблица для заполнения'!EY20,FALSE),TRUE)</f>
        <v>1</v>
      </c>
      <c r="LJ20" s="36" t="b">
        <f>IF($B20&lt;&gt;"",IF(ISNUMBER('Таблица для заполнения'!EZ20),ABS(ROUND('Таблица для заполнения'!EZ20,0))='Таблица для заполнения'!EZ20,FALSE),TRUE)</f>
        <v>1</v>
      </c>
      <c r="LK20" s="36" t="b">
        <f>IF($B20&lt;&gt;"",IF(ISNUMBER('Таблица для заполнения'!FA20),ABS(ROUND('Таблица для заполнения'!FA20,0))='Таблица для заполнения'!FA20,FALSE),TRUE)</f>
        <v>1</v>
      </c>
      <c r="LL20" s="36" t="b">
        <f>IF($B20&lt;&gt;"",IF(ISNUMBER('Таблица для заполнения'!FB20),ABS(ROUND('Таблица для заполнения'!FB20,0))='Таблица для заполнения'!FB20,FALSE),TRUE)</f>
        <v>1</v>
      </c>
      <c r="LM20" s="36" t="b">
        <f>IF($B20&lt;&gt;"",IF(ISNUMBER('Таблица для заполнения'!FC20),ABS(ROUND('Таблица для заполнения'!FC20,0))='Таблица для заполнения'!FC20,FALSE),TRUE)</f>
        <v>1</v>
      </c>
      <c r="LN20" s="36" t="b">
        <f>IF($B20&lt;&gt;"",IF(ISNUMBER('Таблица для заполнения'!FD20),ABS(ROUND('Таблица для заполнения'!FD20,0))='Таблица для заполнения'!FD20,FALSE),TRUE)</f>
        <v>1</v>
      </c>
      <c r="LO20" s="36" t="b">
        <f>IF($B20&lt;&gt;"",IF(ISNUMBER('Таблица для заполнения'!FE20),ABS(ROUND('Таблица для заполнения'!FE20,0))='Таблица для заполнения'!FE20,FALSE),TRUE)</f>
        <v>1</v>
      </c>
      <c r="LP20" s="36" t="b">
        <f>IF($B20&lt;&gt;"",IF(ISNUMBER('Таблица для заполнения'!FF20),ABS(ROUND('Таблица для заполнения'!FF20,0))='Таблица для заполнения'!FF20,FALSE),TRUE)</f>
        <v>1</v>
      </c>
      <c r="LQ20" s="36" t="b">
        <f>IF($B20&lt;&gt;"",IF(ISNUMBER('Таблица для заполнения'!FG20),ABS(ROUND('Таблица для заполнения'!FG20,0))='Таблица для заполнения'!FG20,FALSE),TRUE)</f>
        <v>1</v>
      </c>
      <c r="LR20" s="36" t="b">
        <f>IF($B20&lt;&gt;"",IF(ISNUMBER('Таблица для заполнения'!FH20),ABS(ROUND('Таблица для заполнения'!FH20,0))='Таблица для заполнения'!FH20,FALSE),TRUE)</f>
        <v>1</v>
      </c>
      <c r="LS20" s="36" t="b">
        <f>IF($B20&lt;&gt;"",IF(ISNUMBER('Таблица для заполнения'!FI20),ABS(ROUND('Таблица для заполнения'!FI20,0))='Таблица для заполнения'!FI20,FALSE),TRUE)</f>
        <v>1</v>
      </c>
      <c r="LT20" s="36" t="b">
        <f>IF($B20&lt;&gt;"",IF(ISNUMBER('Таблица для заполнения'!FJ20),ABS(ROUND('Таблица для заполнения'!FJ20,0))='Таблица для заполнения'!FJ20,FALSE),TRUE)</f>
        <v>1</v>
      </c>
      <c r="LU20" s="36" t="b">
        <f>IF($B20&lt;&gt;"",IF(ISNUMBER('Таблица для заполнения'!FK20),ABS(ROUND('Таблица для заполнения'!FK20,0))='Таблица для заполнения'!FK20,FALSE),TRUE)</f>
        <v>1</v>
      </c>
      <c r="LV20" s="36" t="b">
        <f>IF($B20&lt;&gt;"",IF(ISNUMBER('Таблица для заполнения'!FL20),ABS(ROUND('Таблица для заполнения'!FL20,0))='Таблица для заполнения'!FL20,FALSE),TRUE)</f>
        <v>1</v>
      </c>
      <c r="LW20" s="36" t="b">
        <f>IF($B20&lt;&gt;"",IF(ISNUMBER('Таблица для заполнения'!FM20),ABS(ROUND('Таблица для заполнения'!FM20,0))='Таблица для заполнения'!FM20,FALSE),TRUE)</f>
        <v>1</v>
      </c>
      <c r="LX20" s="36" t="b">
        <f>IF($B20&lt;&gt;"",IF(ISNUMBER('Таблица для заполнения'!FN20),ABS(ROUND('Таблица для заполнения'!FN20,0))='Таблица для заполнения'!FN20,FALSE),TRUE)</f>
        <v>1</v>
      </c>
      <c r="LY20" s="36" t="b">
        <f>IF($B20&lt;&gt;"",IF(ISNUMBER('Таблица для заполнения'!FO20),ABS(ROUND('Таблица для заполнения'!FO20,0))='Таблица для заполнения'!FO20,FALSE),TRUE)</f>
        <v>1</v>
      </c>
      <c r="LZ20" s="36" t="b">
        <f>IF($B20&lt;&gt;"",IF(ISNUMBER('Таблица для заполнения'!FP20),ABS(ROUND('Таблица для заполнения'!FP20,0))='Таблица для заполнения'!FP20,FALSE),TRUE)</f>
        <v>1</v>
      </c>
      <c r="MA20" s="36" t="b">
        <f>IF($B20&lt;&gt;"",IF(ISNUMBER('Таблица для заполнения'!FQ20),ABS(ROUND('Таблица для заполнения'!FQ20,0))='Таблица для заполнения'!FQ20,FALSE),TRUE)</f>
        <v>1</v>
      </c>
      <c r="MB20" s="36" t="b">
        <f>IF($B20&lt;&gt;"",IF(ISNUMBER('Таблица для заполнения'!FR20),ABS(ROUND('Таблица для заполнения'!FR20,0))='Таблица для заполнения'!FR20,FALSE),TRUE)</f>
        <v>1</v>
      </c>
      <c r="MC20" s="36" t="b">
        <f>IF($B20&lt;&gt;"",IF(ISNUMBER('Таблица для заполнения'!FS20),ABS(ROUND('Таблица для заполнения'!FS20,0))='Таблица для заполнения'!FS20,FALSE),TRUE)</f>
        <v>1</v>
      </c>
      <c r="MD20" s="36" t="b">
        <f>IF($B20&lt;&gt;"",IF(ISNUMBER('Таблица для заполнения'!FT20),ABS(ROUND('Таблица для заполнения'!FT20,0))='Таблица для заполнения'!FT20,FALSE),TRUE)</f>
        <v>1</v>
      </c>
      <c r="ME20" s="36" t="b">
        <f>IF($B20&lt;&gt;"",IF(ISNUMBER('Таблица для заполнения'!FU20),ABS(ROUND('Таблица для заполнения'!FU20,0))='Таблица для заполнения'!FU20,FALSE),TRUE)</f>
        <v>1</v>
      </c>
      <c r="MF20" s="36" t="b">
        <f>IF($B20&lt;&gt;"",IF(ISNUMBER('Таблица для заполнения'!FV20),ABS(ROUND('Таблица для заполнения'!FV20,0))='Таблица для заполнения'!FV20,FALSE),TRUE)</f>
        <v>1</v>
      </c>
      <c r="MG20" s="36" t="b">
        <f>IF($B20&lt;&gt;"",IF(ISNUMBER('Таблица для заполнения'!FW20),ABS(ROUND('Таблица для заполнения'!FW20,0))='Таблица для заполнения'!FW20,FALSE),TRUE)</f>
        <v>1</v>
      </c>
      <c r="MH20" s="36" t="b">
        <f>IF($B20&lt;&gt;"",IF(ISNUMBER('Таблица для заполнения'!FX20),ABS(ROUND('Таблица для заполнения'!FX20,0))='Таблица для заполнения'!FX20,FALSE),TRUE)</f>
        <v>1</v>
      </c>
      <c r="MI20" s="36" t="b">
        <f>IF($B20&lt;&gt;"",IF(ISNUMBER('Таблица для заполнения'!FY20),ABS(ROUND('Таблица для заполнения'!FY20,0))='Таблица для заполнения'!FY20,FALSE),TRUE)</f>
        <v>1</v>
      </c>
      <c r="MJ20" s="36" t="b">
        <f>IF($B20&lt;&gt;"",IF(ISNUMBER('Таблица для заполнения'!FZ20),ABS(ROUND('Таблица для заполнения'!FZ20,0))='Таблица для заполнения'!FZ20,FALSE),TRUE)</f>
        <v>1</v>
      </c>
      <c r="MK20" s="36" t="b">
        <f>IF($B20&lt;&gt;"",IF(ISNUMBER('Таблица для заполнения'!GA20),ABS(ROUND('Таблица для заполнения'!GA20,0))='Таблица для заполнения'!GA20,FALSE),TRUE)</f>
        <v>1</v>
      </c>
      <c r="ML20" s="36" t="b">
        <f>IF($B20&lt;&gt;"",IF(ISNUMBER('Таблица для заполнения'!GB20),ABS(ROUND('Таблица для заполнения'!GB20,0))='Таблица для заполнения'!GB20,FALSE),TRUE)</f>
        <v>1</v>
      </c>
      <c r="MM20" s="36" t="b">
        <f>IF($B20&lt;&gt;"",IF(ISNUMBER('Таблица для заполнения'!GC20),ABS(ROUND('Таблица для заполнения'!GC20,0))='Таблица для заполнения'!GC20,FALSE),TRUE)</f>
        <v>1</v>
      </c>
      <c r="MN20" s="36" t="b">
        <f>IF($B20&lt;&gt;"",IF(ISNUMBER('Таблица для заполнения'!GD20),ABS(ROUND('Таблица для заполнения'!GD20,0))='Таблица для заполнения'!GD20,FALSE),TRUE)</f>
        <v>1</v>
      </c>
      <c r="MO20" s="36" t="b">
        <f>IF($B20&lt;&gt;"",IF(ISNUMBER('Таблица для заполнения'!GE20),ABS(ROUND('Таблица для заполнения'!GE20,0))='Таблица для заполнения'!GE20,FALSE),TRUE)</f>
        <v>1</v>
      </c>
      <c r="MP20" s="36" t="b">
        <f>IF($B20&lt;&gt;"",IF(ISNUMBER('Таблица для заполнения'!GF20),ABS(ROUND('Таблица для заполнения'!GF20,1))='Таблица для заполнения'!GF20,FALSE),TRUE)</f>
        <v>1</v>
      </c>
      <c r="MQ20" s="36" t="b">
        <f>IF($B20&lt;&gt;"",IF(ISNUMBER('Таблица для заполнения'!GG20),ABS(ROUND('Таблица для заполнения'!GG20,1))='Таблица для заполнения'!GG20,FALSE),TRUE)</f>
        <v>1</v>
      </c>
      <c r="MR20" s="36" t="b">
        <f>IF($B20&lt;&gt;"",IF(ISNUMBER('Таблица для заполнения'!GH20),ABS(ROUND('Таблица для заполнения'!GH20,1))='Таблица для заполнения'!GH20,FALSE),TRUE)</f>
        <v>1</v>
      </c>
      <c r="MS20" s="36" t="b">
        <f>IF($B20&lt;&gt;"",IF(ISNUMBER('Таблица для заполнения'!GI20),ABS(ROUND('Таблица для заполнения'!GI20,1))='Таблица для заполнения'!GI20,FALSE),TRUE)</f>
        <v>1</v>
      </c>
      <c r="MT20" s="36" t="b">
        <f>IF($B20&lt;&gt;"",IF(ISNUMBER('Таблица для заполнения'!GJ20),ABS(ROUND('Таблица для заполнения'!GJ20,1))='Таблица для заполнения'!GJ20,FALSE),TRUE)</f>
        <v>1</v>
      </c>
      <c r="MU20" s="36" t="b">
        <f>IF($B20&lt;&gt;"",IF(ISNUMBER('Таблица для заполнения'!GK20),ABS(ROUND('Таблица для заполнения'!GK20,1))='Таблица для заполнения'!GK20,FALSE),TRUE)</f>
        <v>1</v>
      </c>
      <c r="MV20" s="36" t="b">
        <f>IF($B20&lt;&gt;"",IF(ISNUMBER('Таблица для заполнения'!GL20),ABS(ROUND('Таблица для заполнения'!GL20,1))='Таблица для заполнения'!GL20,FALSE),TRUE)</f>
        <v>1</v>
      </c>
      <c r="MW20" s="36" t="b">
        <f>IF($B20&lt;&gt;"",IF(ISNUMBER('Таблица для заполнения'!GM20),ABS(ROUND('Таблица для заполнения'!GM20,1))='Таблица для заполнения'!GM20,FALSE),TRUE)</f>
        <v>1</v>
      </c>
      <c r="MX20" s="36" t="b">
        <f>IF($B20&lt;&gt;"",IF(ISNUMBER('Таблица для заполнения'!GN20),ABS(ROUND('Таблица для заполнения'!GN20,1))='Таблица для заполнения'!GN20,FALSE),TRUE)</f>
        <v>1</v>
      </c>
      <c r="MY20" s="36" t="b">
        <f>IF($B20&lt;&gt;"",IF(ISNUMBER('Таблица для заполнения'!GO20),ABS(ROUND('Таблица для заполнения'!GO20,1))='Таблица для заполнения'!GO20,FALSE),TRUE)</f>
        <v>1</v>
      </c>
      <c r="MZ20" s="36" t="b">
        <f>IF($B20&lt;&gt;"",IF(ISNUMBER('Таблица для заполнения'!GP20),ABS(ROUND('Таблица для заполнения'!GP20,1))='Таблица для заполнения'!GP20,FALSE),TRUE)</f>
        <v>1</v>
      </c>
      <c r="NA20" s="36" t="b">
        <f>IF($B20&lt;&gt;"",IF(ISNUMBER('Таблица для заполнения'!GQ20),ABS(ROUND('Таблица для заполнения'!GQ20,1))='Таблица для заполнения'!GQ20,FALSE),TRUE)</f>
        <v>1</v>
      </c>
      <c r="NB20" s="36" t="b">
        <f>IF($B20&lt;&gt;"",IF(ISNUMBER('Таблица для заполнения'!GR20),ABS(ROUND('Таблица для заполнения'!GR20,1))='Таблица для заполнения'!GR20,FALSE),TRUE)</f>
        <v>1</v>
      </c>
      <c r="NC20" s="36" t="b">
        <f>IF($B20&lt;&gt;"",IF(ISNUMBER('Таблица для заполнения'!GS20),ABS(ROUND('Таблица для заполнения'!GS20,1))='Таблица для заполнения'!GS20,FALSE),TRUE)</f>
        <v>1</v>
      </c>
      <c r="ND20" s="36" t="b">
        <f>IF($B20&lt;&gt;"",IF(ISNUMBER('Таблица для заполнения'!GT20),ABS(ROUND('Таблица для заполнения'!GT20,1))='Таблица для заполнения'!GT20,FALSE),TRUE)</f>
        <v>1</v>
      </c>
      <c r="NE20" s="36" t="b">
        <f>IF($B20&lt;&gt;"",IF(ISNUMBER('Таблица для заполнения'!GU20),ABS(ROUND('Таблица для заполнения'!GU20,1))='Таблица для заполнения'!GU20,FALSE),TRUE)</f>
        <v>1</v>
      </c>
      <c r="NF20" s="36" t="b">
        <f>IF($B20&lt;&gt;"",IF(ISNUMBER('Таблица для заполнения'!GV20),ABS(ROUND('Таблица для заполнения'!GV20,1))='Таблица для заполнения'!GV20,FALSE),TRUE)</f>
        <v>1</v>
      </c>
      <c r="NG20" s="36" t="b">
        <f>IF($B20&lt;&gt;"",IF(ISNUMBER('Таблица для заполнения'!GW20),ABS(ROUND('Таблица для заполнения'!GW20,1))='Таблица для заполнения'!GW20,FALSE),TRUE)</f>
        <v>1</v>
      </c>
      <c r="NH20" s="36" t="b">
        <f>IF($B20&lt;&gt;"",IF(ISNUMBER('Таблица для заполнения'!GX20),ABS(ROUND('Таблица для заполнения'!GX20,1))='Таблица для заполнения'!GX20,FALSE),TRUE)</f>
        <v>1</v>
      </c>
      <c r="NI20" s="38" t="b">
        <f>IF($B20&lt;&gt;"",IF(ISNUMBER('Таблица для заполнения'!GY20),ABS(ROUND('Таблица для заполнения'!GY20,1))='Таблица для заполнения'!GY20,FALSE),TRUE)</f>
        <v>1</v>
      </c>
    </row>
    <row r="21" spans="1:373" ht="44.25" customHeight="1" thickBot="1" x14ac:dyDescent="0.3">
      <c r="A21" s="2">
        <v>14</v>
      </c>
      <c r="B21" s="17" t="str">
        <f>IF('Таблица для заполнения'!B21=0,"",'Таблица для заполнения'!B21)</f>
        <v>сельский Дом культуры с. Вострецово  муниципального казенного учреждения культуры "Центр культрно-досуговой деятельности Охотского муниципального района Хабаровского края"</v>
      </c>
      <c r="C21" s="35" t="b">
        <f t="shared" si="0"/>
        <v>1</v>
      </c>
      <c r="D21" s="35" t="b">
        <f>'Таблица для заполнения'!F21&lt;='Таблица для заполнения'!E21</f>
        <v>1</v>
      </c>
      <c r="E21" s="119" t="b">
        <f>'Таблица для заполнения'!G21&lt;='Таблица для заполнения'!E21</f>
        <v>1</v>
      </c>
      <c r="F21" s="36" t="b">
        <f>'Таблица для заполнения'!H21&lt;='Таблица для заполнения'!E21</f>
        <v>1</v>
      </c>
      <c r="G21" s="36" t="b">
        <f>'Таблица для заполнения'!I21&lt;='Таблица для заполнения'!E21</f>
        <v>1</v>
      </c>
      <c r="H21" s="36" t="b">
        <f>'Таблица для заполнения'!E21&gt;='Таблица для заполнения'!J21+'Таблица для заполнения'!K21</f>
        <v>1</v>
      </c>
      <c r="I21" s="36" t="b">
        <f>'Таблица для заполнения'!E21='Таблица для заполнения'!L21+'Таблица для заполнения'!M21+'Таблица для заполнения'!N21</f>
        <v>1</v>
      </c>
      <c r="J21" s="36" t="b">
        <f>'Таблица для заполнения'!M21&lt;='Таблица для заполнения'!R21</f>
        <v>1</v>
      </c>
      <c r="K21" s="36" t="b">
        <f>'Таблица для заполнения'!O21&gt;='Таблица для заполнения'!E21</f>
        <v>1</v>
      </c>
      <c r="L21" s="36" t="b">
        <f>'Таблица для заполнения'!O21&gt;='Таблица для заполнения'!P21+'Таблица для заполнения'!Q21</f>
        <v>1</v>
      </c>
      <c r="M21" s="36" t="b">
        <f>'Таблица для заполнения'!R21&lt;='Таблица для заполнения'!O21</f>
        <v>1</v>
      </c>
      <c r="N21" s="36" t="b">
        <f>'Таблица для заполнения'!O21&gt;='Таблица для заполнения'!S21+'Таблица для заполнения'!U21</f>
        <v>1</v>
      </c>
      <c r="O21" s="36" t="b">
        <f>OR(AND('Таблица для заполнения'!S21&gt;0,'Таблица для заполнения'!T21&gt;0),AND('Таблица для заполнения'!S21=0,'Таблица для заполнения'!T21=0))</f>
        <v>1</v>
      </c>
      <c r="P21" s="36" t="b">
        <f>OR(AND('Таблица для заполнения'!U21&gt;0,'Таблица для заполнения'!V21&gt;0),AND('Таблица для заполнения'!U21=0,'Таблица для заполнения'!V21=0))</f>
        <v>1</v>
      </c>
      <c r="Q21" s="36" t="b">
        <f>'Таблица для заполнения'!W21&lt;='Таблица для заполнения'!U21</f>
        <v>1</v>
      </c>
      <c r="R21" s="36" t="b">
        <f>'Таблица для заполнения'!V21&gt;='Таблица для заполнения'!X21+'Таблица для заполнения'!Y21</f>
        <v>1</v>
      </c>
      <c r="S21" s="36" t="b">
        <f>'Таблица для заполнения'!AB21&lt;='Таблица для заполнения'!AA21</f>
        <v>1</v>
      </c>
      <c r="T21" s="36" t="b">
        <f>'Таблица для заполнения'!AD21&lt;='Таблица для заполнения'!AC21</f>
        <v>1</v>
      </c>
      <c r="U21" s="36" t="b">
        <f>OR('Таблица для заполнения'!AA21=0,'Таблица для заполнения'!AA21=1)</f>
        <v>1</v>
      </c>
      <c r="V21" s="36" t="b">
        <f>OR('Таблица для заполнения'!AB21=0,'Таблица для заполнения'!AB21=1)</f>
        <v>1</v>
      </c>
      <c r="W21" s="36" t="b">
        <f>OR('Таблица для заполнения'!AC21=0,'Таблица для заполнения'!AC21=1)</f>
        <v>1</v>
      </c>
      <c r="X21" s="36" t="b">
        <f>OR('Таблица для заполнения'!AD21=0,'Таблица для заполнения'!AD21=1)</f>
        <v>1</v>
      </c>
      <c r="Y21" s="36" t="b">
        <f>'Таблица для заполнения'!AG21&lt;='Таблица для заполнения'!AF21</f>
        <v>1</v>
      </c>
      <c r="Z21" s="36" t="b">
        <f>'Таблица для заполнения'!AI21&lt;='Таблица для заполнения'!AH21</f>
        <v>1</v>
      </c>
      <c r="AA21" s="36" t="b">
        <f>'Таблица для заполнения'!AJ21='Таблица для заполнения'!AM21+'Таблица для заполнения'!AO21</f>
        <v>1</v>
      </c>
      <c r="AB21" s="36" t="b">
        <f>'Таблица для заполнения'!AJ21&gt;='Таблица для заполнения'!AK21+'Таблица для заполнения'!AL21</f>
        <v>1</v>
      </c>
      <c r="AC21" s="36" t="b">
        <f>'Таблица для заполнения'!AN21&lt;='Таблица для заполнения'!AJ21</f>
        <v>1</v>
      </c>
      <c r="AD21" s="36" t="b">
        <f>OR(AND('Таблица для заполнения'!AO21='Таблица для заполнения'!AJ21,AND('Таблица для заполнения'!AK21='Таблица для заполнения'!AP21,'Таблица для заполнения'!AL21='Таблица для заполнения'!AQ21)),'Таблица для заполнения'!AO21&lt;'Таблица для заполнения'!AJ21)</f>
        <v>1</v>
      </c>
      <c r="AE21" s="36" t="b">
        <f>OR(AND('Таблица для заполнения'!AJ21='Таблица для заполнения'!AO21,'Таблица для заполнения'!CM21='Таблица для заполнения'!CR21),AND('Таблица для заполнения'!AJ21&gt;'Таблица для заполнения'!AO21,'Таблица для заполнения'!CM21&gt;'Таблица для заполнения'!CR21))</f>
        <v>1</v>
      </c>
      <c r="AF21" s="36" t="b">
        <f>OR(AND('Таблица для заполнения'!AO21='Таблица для заполнения'!AR21,'Таблица для заполнения'!CR21='Таблица для заполнения'!CU21),AND('Таблица для заполнения'!AO21&gt;'Таблица для заполнения'!AR21,'Таблица для заполнения'!CR21&gt;'Таблица для заполнения'!CU21))</f>
        <v>1</v>
      </c>
      <c r="AG21" s="36" t="b">
        <f>'Таблица для заполнения'!AP21&lt;='Таблица для заполнения'!AK21</f>
        <v>1</v>
      </c>
      <c r="AH21" s="36" t="b">
        <f>'Таблица для заполнения'!AO21&gt;='Таблица для заполнения'!AP21+'Таблица для заполнения'!AQ21</f>
        <v>1</v>
      </c>
      <c r="AI21" s="36" t="b">
        <f>'Таблица для заполнения'!AM21&gt;=('Таблица для заполнения'!AK21+'Таблица для заполнения'!AL21)-('Таблица для заполнения'!AP21+'Таблица для заполнения'!AQ21)</f>
        <v>1</v>
      </c>
      <c r="AJ21" s="36" t="b">
        <f>'Таблица для заполнения'!AQ21&lt;='Таблица для заполнения'!AL21</f>
        <v>1</v>
      </c>
      <c r="AK21" s="36" t="b">
        <f>'Таблица для заполнения'!AO21&gt;='Таблица для заполнения'!AR21+'Таблица для заполнения'!AV21+'Таблица для заполнения'!AW21</f>
        <v>1</v>
      </c>
      <c r="AL21" s="36" t="b">
        <f>OR(AND('Таблица для заполнения'!AR21='Таблица для заполнения'!AO21,AND('Таблица для заполнения'!AP21='Таблица для заполнения'!AS21,'Таблица для заполнения'!AQ21='Таблица для заполнения'!AT21)),'Таблица для заполнения'!AR21&lt;'Таблица для заполнения'!AO21)</f>
        <v>1</v>
      </c>
      <c r="AM21" s="36" t="b">
        <f>'Таблица для заполнения'!AS21&lt;='Таблица для заполнения'!AP21</f>
        <v>1</v>
      </c>
      <c r="AN21" s="36" t="b">
        <f>'Таблица для заполнения'!AR21&gt;='Таблица для заполнения'!AS21+'Таблица для заполнения'!AT21</f>
        <v>1</v>
      </c>
      <c r="AO21" s="36" t="b">
        <f>('Таблица для заполнения'!AO21-'Таблица для заполнения'!AR21)&gt;=('Таблица для заполнения'!AP21+'Таблица для заполнения'!AQ21)-('Таблица для заполнения'!AS21+'Таблица для заполнения'!AT21)</f>
        <v>1</v>
      </c>
      <c r="AP21" s="36" t="b">
        <f>'Таблица для заполнения'!AT21&lt;='Таблица для заполнения'!AQ21</f>
        <v>1</v>
      </c>
      <c r="AQ21" s="36" t="b">
        <f>'Таблица для заполнения'!AU21&lt;='Таблица для заполнения'!AR21</f>
        <v>1</v>
      </c>
      <c r="AR21" s="36" t="b">
        <f>'Таблица для заполнения'!AR21='Таблица для заполнения'!AX21+'Таблица для заполнения'!BF21+'Таблица для заполнения'!BK21+'Таблица для заполнения'!BV21+'Таблица для заполнения'!CA21+'Таблица для заполнения'!CB21+'Таблица для заполнения'!CC21+'Таблица для заполнения'!CD21+'Таблица для заполнения'!CE21+'Таблица для заполнения'!CF21</f>
        <v>1</v>
      </c>
      <c r="AS21" s="36" t="b">
        <f>'Таблица для заполнения'!AX21&gt;='Таблица для заполнения'!AY21+'Таблица для заполнения'!BB21+'Таблица для заполнения'!BE21</f>
        <v>1</v>
      </c>
      <c r="AT21" s="36" t="b">
        <f>'Таблица для заполнения'!AY21='Таблица для заполнения'!AZ21+'Таблица для заполнения'!BA21</f>
        <v>1</v>
      </c>
      <c r="AU21" s="36" t="b">
        <f>'Таблица для заполнения'!BB21='Таблица для заполнения'!BC21+'Таблица для заполнения'!BD21</f>
        <v>1</v>
      </c>
      <c r="AV21" s="36" t="b">
        <f>'Таблица для заполнения'!BF21&gt;='Таблица для заполнения'!BG21+'Таблица для заполнения'!BH21+'Таблица для заполнения'!BI21+'Таблица для заполнения'!BJ21</f>
        <v>1</v>
      </c>
      <c r="AW21" s="36" t="b">
        <f>'Таблица для заполнения'!BK21&gt;='Таблица для заполнения'!BL21+'Таблица для заполнения'!BQ21</f>
        <v>1</v>
      </c>
      <c r="AX21" s="36" t="b">
        <f>'Таблица для заполнения'!BL21&gt;='Таблица для заполнения'!BM21+'Таблица для заполнения'!BN21+'Таблица для заполнения'!BO21+'Таблица для заполнения'!BP21</f>
        <v>1</v>
      </c>
      <c r="AY21" s="36" t="b">
        <f>'Таблица для заполнения'!BQ21&gt;='Таблица для заполнения'!BR21+'Таблица для заполнения'!BS21+'Таблица для заполнения'!BT21+'Таблица для заполнения'!BU21</f>
        <v>1</v>
      </c>
      <c r="AZ21" s="36" t="b">
        <f>'Таблица для заполнения'!BV21&gt;='Таблица для заполнения'!BW21+'Таблица для заполнения'!BX21+'Таблица для заполнения'!BY21+'Таблица для заполнения'!BZ21</f>
        <v>1</v>
      </c>
      <c r="BA21" s="36" t="b">
        <f>'Таблица для заполнения'!CG21+'Таблица для заполнения'!CH21&lt;='Таблица для заполнения'!AO21</f>
        <v>1</v>
      </c>
      <c r="BB21" s="36" t="b">
        <f>'Таблица для заполнения'!CI21&lt;='Таблица для заполнения'!AO21</f>
        <v>1</v>
      </c>
      <c r="BC21" s="36" t="b">
        <f>'Таблица для заполнения'!CJ21&lt;='Таблица для заполнения'!AO21</f>
        <v>1</v>
      </c>
      <c r="BD21" s="36" t="b">
        <f>'Таблица для заполнения'!CK21&lt;='Таблица для заполнения'!AO21</f>
        <v>1</v>
      </c>
      <c r="BE21" s="36" t="b">
        <f>'Таблица для заполнения'!CL21&lt;='Таблица для заполнения'!AO21</f>
        <v>1</v>
      </c>
      <c r="BF21" s="36" t="b">
        <f>'Таблица для заполнения'!CM21='Таблица для заполнения'!CP21+'Таблица для заполнения'!CR21</f>
        <v>1</v>
      </c>
      <c r="BG21" s="36" t="b">
        <f>'Таблица для заполнения'!CM21&gt;='Таблица для заполнения'!CN21+'Таблица для заполнения'!CO21</f>
        <v>1</v>
      </c>
      <c r="BH21" s="36" t="b">
        <f>'Таблица для заполнения'!CQ21&lt;='Таблица для заполнения'!CM21</f>
        <v>1</v>
      </c>
      <c r="BI21" s="36" t="b">
        <f>OR(AND('Таблица для заполнения'!CR21='Таблица для заполнения'!CM21,AND('Таблица для заполнения'!CN21='Таблица для заполнения'!CS21,'Таблица для заполнения'!CO21='Таблица для заполнения'!CT21)),'Таблица для заполнения'!CR21&lt;'Таблица для заполнения'!CM21)</f>
        <v>1</v>
      </c>
      <c r="BJ21" s="36" t="b">
        <f>'Таблица для заполнения'!CS21&lt;='Таблица для заполнения'!CN21</f>
        <v>1</v>
      </c>
      <c r="BK21" s="36" t="b">
        <f>'Таблица для заполнения'!CR21&gt;='Таблица для заполнения'!CS21+'Таблица для заполнения'!CT21</f>
        <v>1</v>
      </c>
      <c r="BL21" s="36" t="b">
        <f>'Таблица для заполнения'!CP21&gt;=('Таблица для заполнения'!CN21+'Таблица для заполнения'!CO21)-('Таблица для заполнения'!CS21+'Таблица для заполнения'!CT21)</f>
        <v>1</v>
      </c>
      <c r="BM21" s="36" t="b">
        <f>'Таблица для заполнения'!CT21&lt;='Таблица для заполнения'!CO21</f>
        <v>1</v>
      </c>
      <c r="BN21" s="36" t="b">
        <f>'Таблица для заполнения'!CR21&gt;='Таблица для заполнения'!CU21+'Таблица для заполнения'!CY21+'Таблица для заполнения'!CZ21</f>
        <v>1</v>
      </c>
      <c r="BO21" s="36" t="b">
        <f>OR(AND('Таблица для заполнения'!CU21='Таблица для заполнения'!CR21,AND('Таблица для заполнения'!CS21='Таблица для заполнения'!CV21,'Таблица для заполнения'!CT21='Таблица для заполнения'!CW21)),'Таблица для заполнения'!CU21&lt;'Таблица для заполнения'!CR21)</f>
        <v>1</v>
      </c>
      <c r="BP21" s="36" t="b">
        <f>'Таблица для заполнения'!CV21&lt;='Таблица для заполнения'!CS21</f>
        <v>1</v>
      </c>
      <c r="BQ21" s="36" t="b">
        <f>'Таблица для заполнения'!CU21&gt;='Таблица для заполнения'!CV21+'Таблица для заполнения'!CW21</f>
        <v>1</v>
      </c>
      <c r="BR21" s="36" t="b">
        <f>'Таблица для заполнения'!CR21-'Таблица для заполнения'!CU21&gt;=('Таблица для заполнения'!CS21+'Таблица для заполнения'!CT21)-('Таблица для заполнения'!CV21+'Таблица для заполнения'!CW21)</f>
        <v>1</v>
      </c>
      <c r="BS21" s="36" t="b">
        <f>'Таблица для заполнения'!CW21&lt;='Таблица для заполнения'!CT21</f>
        <v>1</v>
      </c>
      <c r="BT21" s="36" t="b">
        <f>'Таблица для заполнения'!CX21&lt;='Таблица для заполнения'!CU21</f>
        <v>1</v>
      </c>
      <c r="BU21" s="36" t="b">
        <f>'Таблица для заполнения'!CU21='Таблица для заполнения'!DA21+'Таблица для заполнения'!DI21+'Таблица для заполнения'!DN21+'Таблица для заполнения'!DY21+'Таблица для заполнения'!ED21+'Таблица для заполнения'!EE21+'Таблица для заполнения'!EF21+'Таблица для заполнения'!EG21+'Таблица для заполнения'!EH21+'Таблица для заполнения'!EI21</f>
        <v>1</v>
      </c>
      <c r="BV21" s="36" t="b">
        <f>'Таблица для заполнения'!DA21&gt;='Таблица для заполнения'!DB21+'Таблица для заполнения'!DE21+'Таблица для заполнения'!DH21</f>
        <v>1</v>
      </c>
      <c r="BW21" s="36" t="b">
        <f>'Таблица для заполнения'!DB21='Таблица для заполнения'!DC21+'Таблица для заполнения'!DD21</f>
        <v>1</v>
      </c>
      <c r="BX21" s="36" t="b">
        <f>'Таблица для заполнения'!DE21='Таблица для заполнения'!DF21+'Таблица для заполнения'!DG21</f>
        <v>1</v>
      </c>
      <c r="BY21" s="36" t="b">
        <f>'Таблица для заполнения'!DI21&gt;='Таблица для заполнения'!DJ21+'Таблица для заполнения'!DK21+'Таблица для заполнения'!DL21+'Таблица для заполнения'!DM21</f>
        <v>1</v>
      </c>
      <c r="BZ21" s="36" t="b">
        <f>'Таблица для заполнения'!DN21&gt;='Таблица для заполнения'!DO21+'Таблица для заполнения'!DT21</f>
        <v>1</v>
      </c>
      <c r="CA21" s="36" t="b">
        <f>'Таблица для заполнения'!DO21&gt;='Таблица для заполнения'!DP21+'Таблица для заполнения'!DQ21+'Таблица для заполнения'!DR21+'Таблица для заполнения'!DS21</f>
        <v>1</v>
      </c>
      <c r="CB21" s="36" t="b">
        <f>'Таблица для заполнения'!DT21&gt;='Таблица для заполнения'!DU21+'Таблица для заполнения'!DV21+'Таблица для заполнения'!DW21+'Таблица для заполнения'!DX21</f>
        <v>1</v>
      </c>
      <c r="CC21" s="36" t="b">
        <f>'Таблица для заполнения'!DY21&gt;='Таблица для заполнения'!DZ21+'Таблица для заполнения'!EA21+'Таблица для заполнения'!EB21+'Таблица для заполнения'!EC21</f>
        <v>1</v>
      </c>
      <c r="CD21" s="36" t="b">
        <f>'Таблица для заполнения'!EJ21+'Таблица для заполнения'!EK21&lt;='Таблица для заполнения'!CR21</f>
        <v>1</v>
      </c>
      <c r="CE21" s="36" t="b">
        <f>'Таблица для заполнения'!EL21&lt;='Таблица для заполнения'!CR21</f>
        <v>1</v>
      </c>
      <c r="CF21" s="36" t="b">
        <f>'Таблица для заполнения'!EM21&lt;='Таблица для заполнения'!CR21</f>
        <v>1</v>
      </c>
      <c r="CG21" s="36" t="b">
        <f>'Таблица для заполнения'!EN21&lt;='Таблица для заполнения'!CR21</f>
        <v>1</v>
      </c>
      <c r="CH21" s="36" t="b">
        <f>'Таблица для заполнения'!EO21&lt;='Таблица для заполнения'!CR21</f>
        <v>1</v>
      </c>
      <c r="CI21" s="36" t="b">
        <f>OR(AND('Таблица для заполнения'!AJ21='Таблица для заполнения'!AK21+'Таблица для заполнения'!AL21,'Таблица для заполнения'!CM21='Таблица для заполнения'!CN21+'Таблица для заполнения'!CO21),AND('Таблица для заполнения'!AJ21&gt;'Таблица для заполнения'!AK21+'Таблица для заполнения'!AL21,'Таблица для заполнения'!CM21&gt;'Таблица для заполнения'!CN21+'Таблица для заполнения'!CO21))</f>
        <v>1</v>
      </c>
      <c r="CJ21" s="36" t="b">
        <f>OR(AND('Таблица для заполнения'!AO21='Таблица для заполнения'!AP21+'Таблица для заполнения'!AQ21,'Таблица для заполнения'!CR21='Таблица для заполнения'!CS21+'Таблица для заполнения'!CT21),AND('Таблица для заполнения'!AO21&gt;'Таблица для заполнения'!AP21+'Таблица для заполнения'!AQ21,'Таблица для заполнения'!CR21&gt;'Таблица для заполнения'!CS21+'Таблица для заполнения'!CT21))</f>
        <v>1</v>
      </c>
      <c r="CK21" s="36" t="b">
        <f>OR(AND('Таблица для заполнения'!AR21='Таблица для заполнения'!AS21+'Таблица для заполнения'!AT21,'Таблица для заполнения'!CU21='Таблица для заполнения'!CV21+'Таблица для заполнения'!CW21),AND('Таблица для заполнения'!AR21&gt;'Таблица для заполнения'!AS21+'Таблица для заполнения'!AT21,'Таблица для заполнения'!CU21&gt;'Таблица для заполнения'!CV21+'Таблица для заполнения'!CW21))</f>
        <v>1</v>
      </c>
      <c r="CL21" s="36" t="b">
        <f>OR(AND('Таблица для заполнения'!AO21='Таблица для заполнения'!AR21+'Таблица для заполнения'!AV21+'Таблица для заполнения'!AW21,'Таблица для заполнения'!CR21='Таблица для заполнения'!CU21+'Таблица для заполнения'!CY21+'Таблица для заполнения'!CZ21),AND('Таблица для заполнения'!AO21&gt;'Таблица для заполнения'!AR21+'Таблица для заполнения'!AV21+'Таблица для заполнения'!AW21,'Таблица для заполнения'!CR21&gt;'Таблица для заполнения'!CU21+'Таблица для заполнения'!CY21+'Таблица для заполнения'!CZ21))</f>
        <v>1</v>
      </c>
      <c r="CM21" s="36" t="b">
        <f>OR(AND('Таблица для заполнения'!AX21='Таблица для заполнения'!AY21+'Таблица для заполнения'!BB21+'Таблица для заполнения'!BE21,'Таблица для заполнения'!DA21='Таблица для заполнения'!DB21+'Таблица для заполнения'!DE21+'Таблица для заполнения'!DH21),AND('Таблица для заполнения'!AX21&gt;'Таблица для заполнения'!AY21+'Таблица для заполнения'!BB21+'Таблица для заполнения'!BE21,'Таблица для заполнения'!DA21&gt;'Таблица для заполнения'!DB21+'Таблица для заполнения'!DE21+'Таблица для заполнения'!DH21))</f>
        <v>1</v>
      </c>
      <c r="CN21" s="36" t="b">
        <f>OR(AND('Таблица для заполнения'!BF21='Таблица для заполнения'!BG21+'Таблица для заполнения'!BH21+'Таблица для заполнения'!BI21+'Таблица для заполнения'!BJ21,'Таблица для заполнения'!DI21='Таблица для заполнения'!DJ21+'Таблица для заполнения'!DK21+'Таблица для заполнения'!DL21+'Таблица для заполнения'!DM21),AND('Таблица для заполнения'!BF21&gt;'Таблица для заполнения'!BG21+'Таблица для заполнения'!BH21+'Таблица для заполнения'!BI21+'Таблица для заполнения'!BJ21,'Таблица для заполнения'!DI21&gt;'Таблица для заполнения'!DJ21+'Таблица для заполнения'!DK21+'Таблица для заполнения'!DL21+'Таблица для заполнения'!DM21))</f>
        <v>1</v>
      </c>
      <c r="CO21" s="36" t="b">
        <f>OR(AND('Таблица для заполнения'!BK21='Таблица для заполнения'!BL21+'Таблица для заполнения'!BQ21,'Таблица для заполнения'!DN21='Таблица для заполнения'!DO21+'Таблица для заполнения'!DT21),AND('Таблица для заполнения'!BK21&gt;'Таблица для заполнения'!BL21+'Таблица для заполнения'!BQ21,'Таблица для заполнения'!DN21&gt;'Таблица для заполнения'!DO21+'Таблица для заполнения'!DT21))</f>
        <v>1</v>
      </c>
      <c r="CP21" s="36" t="b">
        <f>AND(IF('Таблица для заполнения'!AJ21=0,'Таблица для заполнения'!CM21=0,'Таблица для заполнения'!CM21&gt;='Таблица для заполнения'!AJ21),IF('Таблица для заполнения'!AK21=0,'Таблица для заполнения'!CN21=0,'Таблица для заполнения'!CN21&gt;='Таблица для заполнения'!AK21),IF('Таблица для заполнения'!AL21=0,'Таблица для заполнения'!CO21=0,'Таблица для заполнения'!CO21&gt;='Таблица для заполнения'!AL21),IF('Таблица для заполнения'!AM21=0,'Таблица для заполнения'!CP21=0,'Таблица для заполнения'!CP21&gt;='Таблица для заполнения'!AM21),IF('Таблица для заполнения'!AN21=0,'Таблица для заполнения'!CQ21=0,'Таблица для заполнения'!CQ21&gt;='Таблица для заполнения'!AN21),IF('Таблица для заполнения'!AO21=0,'Таблица для заполнения'!CR21=0,'Таблица для заполнения'!CR21&gt;='Таблица для заполнения'!AO21),IF('Таблица для заполнения'!AP21=0,'Таблица для заполнения'!CS21=0,'Таблица для заполнения'!CS21&gt;='Таблица для заполнения'!AP21),IF('Таблица для заполнения'!AQ21=0,'Таблица для заполнения'!CT21=0,'Таблица для заполнения'!CT21&gt;='Таблица для заполнения'!AQ21),IF('Таблица для заполнения'!AR21=0,'Таблица для заполнения'!CU21=0,'Таблица для заполнения'!CU21&gt;='Таблица для заполнения'!AR21),IF('Таблица для заполнения'!AS21=0,'Таблица для заполнения'!CV21=0,'Таблица для заполнения'!CV21&gt;='Таблица для заполнения'!AS21),IF('Таблица для заполнения'!AT21=0,'Таблица для заполнения'!CW21=0,'Таблица для заполнения'!CW21&gt;='Таблица для заполнения'!AT21),IF('Таблица для заполнения'!AU21=0,'Таблица для заполнения'!CX21=0,'Таблица для заполнения'!CX21&gt;='Таблица для заполнения'!AU21),IF('Таблица для заполнения'!AV21=0,'Таблица для заполнения'!CY21=0,'Таблица для заполнения'!CY21&gt;='Таблица для заполнения'!AV21),IF('Таблица для заполнения'!AW21=0,'Таблица для заполнения'!CZ21=0,'Таблица для заполнения'!CZ21&gt;='Таблица для заполнения'!AW21),IF('Таблица для заполнения'!AX21=0,'Таблица для заполнения'!DA21=0,'Таблица для заполнения'!DA21&gt;='Таблица для заполнения'!AX21),IF('Таблица для заполнения'!AY21=0,'Таблица для заполнения'!DB21=0,'Таблица для заполнения'!DB21&gt;='Таблица для заполнения'!AY21),IF('Таблица для заполнения'!AZ21=0,'Таблица для заполнения'!DC21=0,'Таблица для заполнения'!DC21&gt;='Таблица для заполнения'!AZ21),IF('Таблица для заполнения'!BA21=0,'Таблица для заполнения'!DD21=0,'Таблица для заполнения'!DD21&gt;='Таблица для заполнения'!BA21),IF('Таблица для заполнения'!BB21=0,'Таблица для заполнения'!DE21=0,'Таблица для заполнения'!DE21&gt;='Таблица для заполнения'!BB21),IF('Таблица для заполнения'!BC21=0,'Таблица для заполнения'!DF21=0,'Таблица для заполнения'!DF21&gt;='Таблица для заполнения'!BC21),IF('Таблица для заполнения'!BD21=0,'Таблица для заполнения'!DG21=0,'Таблица для заполнения'!DG21&gt;='Таблица для заполнения'!BD21),IF('Таблица для заполнения'!BE21=0,'Таблица для заполнения'!DH21=0,'Таблица для заполнения'!DH21&gt;='Таблица для заполнения'!BE21),IF('Таблица для заполнения'!BF21=0,'Таблица для заполнения'!DI21=0,'Таблица для заполнения'!DI21&gt;='Таблица для заполнения'!BF21),IF('Таблица для заполнения'!BG21=0,'Таблица для заполнения'!DJ21=0,'Таблица для заполнения'!DJ21&gt;='Таблица для заполнения'!BG21),IF('Таблица для заполнения'!BH21=0,'Таблица для заполнения'!DK21=0,'Таблица для заполнения'!DK21&gt;='Таблица для заполнения'!BH21),IF('Таблица для заполнения'!BI21=0,'Таблица для заполнения'!DL21=0,'Таблица для заполнения'!DL21&gt;='Таблица для заполнения'!BI21),IF('Таблица для заполнения'!BJ21=0,'Таблица для заполнения'!DM21=0,'Таблица для заполнения'!DM21&gt;='Таблица для заполнения'!BJ21),IF('Таблица для заполнения'!BK21=0,'Таблица для заполнения'!DN21=0,'Таблица для заполнения'!DN21&gt;='Таблица для заполнения'!BK21),IF('Таблица для заполнения'!BL21=0,'Таблица для заполнения'!DO21=0,'Таблица для заполнения'!DO21&gt;='Таблица для заполнения'!BL21),IF('Таблица для заполнения'!BM21=0,'Таблица для заполнения'!DP21=0,'Таблица для заполнения'!DP21&gt;='Таблица для заполнения'!BM21),IF('Таблица для заполнения'!BN21=0,'Таблица для заполнения'!DQ21=0,'Таблица для заполнения'!DQ21&gt;='Таблица для заполнения'!BN21),IF('Таблица для заполнения'!BO21=0,'Таблица для заполнения'!DR21=0,'Таблица для заполнения'!DR21&gt;='Таблица для заполнения'!BO21),IF('Таблица для заполнения'!BP21=0,'Таблица для заполнения'!DS21=0,'Таблица для заполнения'!DS21&gt;='Таблица для заполнения'!BP21),IF('Таблица для заполнения'!BQ21=0,'Таблица для заполнения'!DT21=0,'Таблица для заполнения'!DT21&gt;='Таблица для заполнения'!BQ21),IF('Таблица для заполнения'!BR21=0,'Таблица для заполнения'!DU21=0,'Таблица для заполнения'!DU21&gt;='Таблица для заполнения'!BR21),IF('Таблица для заполнения'!BS21=0,'Таблица для заполнения'!DV21=0,'Таблица для заполнения'!DV21&gt;='Таблица для заполнения'!BS21),IF('Таблица для заполнения'!BT21=0,'Таблица для заполнения'!DW21=0,'Таблица для заполнения'!DW21&gt;='Таблица для заполнения'!BT21),IF('Таблица для заполнения'!BU21=0,'Таблица для заполнения'!DX21=0,'Таблица для заполнения'!DX21&gt;='Таблица для заполнения'!BU21),IF('Таблица для заполнения'!BV21=0,'Таблица для заполнения'!DY21=0,'Таблица для заполнения'!DY21&gt;='Таблица для заполнения'!BV21),IF('Таблица для заполнения'!BW21=0,'Таблица для заполнения'!DZ21=0,'Таблица для заполнения'!DZ21&gt;='Таблица для заполнения'!BW21),IF('Таблица для заполнения'!BX21=0,'Таблица для заполнения'!EA21=0,'Таблица для заполнения'!EA21&gt;='Таблица для заполнения'!BX21),IF('Таблица для заполнения'!BY21=0,'Таблица для заполнения'!EB21=0,'Таблица для заполнения'!EB21&gt;='Таблица для заполнения'!BY21),IF('Таблица для заполнения'!BZ21=0,'Таблица для заполнения'!EC21=0,'Таблица для заполнения'!EC21&gt;='Таблица для заполнения'!BZ21),IF('Таблица для заполнения'!CA21=0,'Таблица для заполнения'!ED21=0,'Таблица для заполнения'!ED21&gt;='Таблица для заполнения'!CA21),IF('Таблица для заполнения'!CB21=0,'Таблица для заполнения'!EE21=0,'Таблица для заполнения'!EE21&gt;='Таблица для заполнения'!CB21),IF('Таблица для заполнения'!CC21=0,'Таблица для заполнения'!EF21=0,'Таблица для заполнения'!EF21&gt;='Таблица для заполнения'!CC21),IF('Таблица для заполнения'!CD21=0,'Таблица для заполнения'!EG21=0,'Таблица для заполнения'!EG21&gt;='Таблица для заполнения'!CD21),IF('Таблица для заполнения'!CE21=0,'Таблица для заполнения'!EH21=0,'Таблица для заполнения'!EH21&gt;='Таблица для заполнения'!CE21),IF('Таблица для заполнения'!CF21=0,'Таблица для заполнения'!EI21=0,'Таблица для заполнения'!EI21&gt;='Таблица для заполнения'!CF21),IF('Таблица для заполнения'!CG21=0,'Таблица для заполнения'!EJ21=0,'Таблица для заполнения'!EJ21&gt;='Таблица для заполнения'!CG21),IF('Таблица для заполнения'!CH21=0,'Таблица для заполнения'!EK21=0,'Таблица для заполнения'!EK21&gt;='Таблица для заполнения'!CH21),IF('Таблица для заполнения'!CI21=0,'Таблица для заполнения'!EL21=0,'Таблица для заполнения'!EL21&gt;='Таблица для заполнения'!CI21),IF('Таблица для заполнения'!CJ21=0,'Таблица для заполнения'!EM21=0,'Таблица для заполнения'!EM21&gt;='Таблица для заполнения'!CJ21),IF('Таблица для заполнения'!CK21=0,'Таблица для заполнения'!EN21=0,'Таблица для заполнения'!EN21&gt;='Таблица для заполнения'!CK21),IF('Таблица для заполнения'!CL21=0,'Таблица для заполнения'!EO21=0,'Таблица для заполнения'!EO21&gt;='Таблица для заполнения'!CL21))</f>
        <v>1</v>
      </c>
      <c r="CQ21" s="36" t="b">
        <f>'Таблица для заполнения'!EP21&gt;='Таблица для заполнения'!EQ21+'Таблица для заполнения'!ER21</f>
        <v>1</v>
      </c>
      <c r="CR21" s="36" t="b">
        <f>'Таблица для заполнения'!ES21&lt;='Таблица для заполнения'!EP21</f>
        <v>1</v>
      </c>
      <c r="CS21" s="36" t="b">
        <f>OR(AND('Таблица для заполнения'!EP21='Таблица для заполнения'!ES21,AND('Таблица для заполнения'!EQ21='Таблица для заполнения'!ET21,'Таблица для заполнения'!ER21='Таблица для заполнения'!EU21)),'Таблица для заполнения'!ES21&lt;'Таблица для заполнения'!EP21)</f>
        <v>1</v>
      </c>
      <c r="CT21" s="36" t="b">
        <f>'Таблица для заполнения'!ET21&lt;='Таблица для заполнения'!EQ21</f>
        <v>1</v>
      </c>
      <c r="CU21" s="36" t="b">
        <f>'Таблица для заполнения'!ES21&gt;='Таблица для заполнения'!ET21+'Таблица для заполнения'!EU21</f>
        <v>1</v>
      </c>
      <c r="CV21" s="36" t="b">
        <f>'Таблица для заполнения'!EU21&lt;='Таблица для заполнения'!ER21</f>
        <v>1</v>
      </c>
      <c r="CW21" s="36" t="b">
        <f>'Таблица для заполнения'!EP21-'Таблица для заполнения'!ES21&gt;=('Таблица для заполнения'!EQ21+'Таблица для заполнения'!ER21)-('Таблица для заполнения'!ET21+'Таблица для заполнения'!EU21)</f>
        <v>1</v>
      </c>
      <c r="CX21" s="36" t="b">
        <f>'Таблица для заполнения'!EV21&lt;='Таблица для заполнения'!EP21</f>
        <v>1</v>
      </c>
      <c r="CY21" s="36" t="b">
        <f>'Таблица для заполнения'!EW21&lt;='Таблица для заполнения'!EP21</f>
        <v>1</v>
      </c>
      <c r="CZ21" s="36" t="b">
        <f>'Таблица для заполнения'!EX21&lt;='Таблица для заполнения'!EP21</f>
        <v>1</v>
      </c>
      <c r="DA21" s="36" t="b">
        <f>IF('Таблица для заполнения'!AF21&gt;0,'Таблица для заполнения'!EX21&gt;=0,'Таблица для заполнения'!EX21=0)</f>
        <v>1</v>
      </c>
      <c r="DB21" s="36" t="b">
        <f>OR(AND('Таблица для заполнения'!EP21='Таблица для заполнения'!ES21,'Таблица для заполнения'!FH21='Таблица для заполнения'!FK21),AND('Таблица для заполнения'!EP21&gt;'Таблица для заполнения'!ES21,'Таблица для заполнения'!FH21&gt;'Таблица для заполнения'!FK21))</f>
        <v>1</v>
      </c>
      <c r="DC21" s="36" t="b">
        <f>OR(AND('Таблица для заполнения'!EQ21='Таблица для заполнения'!ET21,'Таблица для заполнения'!FI21='Таблица для заполнения'!FL21),AND('Таблица для заполнения'!EQ21&gt;'Таблица для заполнения'!ET21,'Таблица для заполнения'!FI21&gt;'Таблица для заполнения'!FL21))</f>
        <v>1</v>
      </c>
      <c r="DD21" s="36" t="b">
        <f>OR(AND('Таблица для заполнения'!ER21='Таблица для заполнения'!EU21,'Таблица для заполнения'!FJ21='Таблица для заполнения'!FM21),AND('Таблица для заполнения'!ER21&gt;'Таблица для заполнения'!EU21,'Таблица для заполнения'!FJ21&gt;'Таблица для заполнения'!FM21))</f>
        <v>1</v>
      </c>
      <c r="DE21" s="36" t="b">
        <f>OR(AND('Таблица для заполнения'!EP21='Таблица для заполнения'!EQ21+'Таблица для заполнения'!ER21,'Таблица для заполнения'!FH21='Таблица для заполнения'!FI21+'Таблица для заполнения'!FJ21),AND('Таблица для заполнения'!EP21&gt;'Таблица для заполнения'!EQ21+'Таблица для заполнения'!ER21,'Таблица для заполнения'!FH21&gt;'Таблица для заполнения'!FI21+'Таблица для заполнения'!FJ21))</f>
        <v>1</v>
      </c>
      <c r="DF21" s="36" t="b">
        <f>OR(AND('Таблица для заполнения'!ES21='Таблица для заполнения'!ET21+'Таблица для заполнения'!EU21,'Таблица для заполнения'!FK21='Таблица для заполнения'!FL21+'Таблица для заполнения'!FM21),AND('Таблица для заполнения'!ES21&gt;'Таблица для заполнения'!ET21+'Таблица для заполнения'!EU21,'Таблица для заполнения'!FK21&gt;'Таблица для заполнения'!FL21+'Таблица для заполнения'!FM21))</f>
        <v>1</v>
      </c>
      <c r="DG21" s="36" t="b">
        <f>'Таблица для заполнения'!EP21-'Таблица для заполнения'!EY21&gt;=('Таблица для заполнения'!EQ21+'Таблица для заполнения'!ER21)-('Таблица для заполнения'!EZ21+'Таблица для заполнения'!FA21)</f>
        <v>1</v>
      </c>
      <c r="DH21" s="36" t="b">
        <f>'Таблица для заполнения'!ES21-'Таблица для заполнения'!FB21&gt;=('Таблица для заполнения'!ET21+'Таблица для заполнения'!EU21)-('Таблица для заполнения'!FC21+'Таблица для заполнения'!FD21)</f>
        <v>1</v>
      </c>
      <c r="DI21" s="36" t="b">
        <f>'Таблица для заполнения'!EY21&gt;='Таблица для заполнения'!EZ21+'Таблица для заполнения'!FA21</f>
        <v>1</v>
      </c>
      <c r="DJ21" s="36" t="b">
        <f>'Таблица для заполнения'!FB21&lt;='Таблица для заполнения'!EY21</f>
        <v>1</v>
      </c>
      <c r="DK21" s="36" t="b">
        <f>OR(AND('Таблица для заполнения'!EY21='Таблица для заполнения'!FB21,AND('Таблица для заполнения'!EZ21='Таблица для заполнения'!FC21,'Таблица для заполнения'!FA21='Таблица для заполнения'!FD21)),'Таблица для заполнения'!FB21&lt;'Таблица для заполнения'!EY21)</f>
        <v>1</v>
      </c>
      <c r="DL21" s="36" t="b">
        <f>'Таблица для заполнения'!FC21&lt;='Таблица для заполнения'!EZ21</f>
        <v>1</v>
      </c>
      <c r="DM21" s="36" t="b">
        <f>'Таблица для заполнения'!FB21&gt;='Таблица для заполнения'!FC21+'Таблица для заполнения'!FD21</f>
        <v>1</v>
      </c>
      <c r="DN21" s="36" t="b">
        <f>'Таблица для заполнения'!FD21&lt;='Таблица для заполнения'!FA21</f>
        <v>1</v>
      </c>
      <c r="DO21" s="36" t="b">
        <f>'Таблица для заполнения'!EY21-'Таблица для заполнения'!FB21&gt;=('Таблица для заполнения'!EZ21+'Таблица для заполнения'!FA21)-('Таблица для заполнения'!FC21+'Таблица для заполнения'!FD21)</f>
        <v>1</v>
      </c>
      <c r="DP21" s="36" t="b">
        <f>'Таблица для заполнения'!FE21&lt;='Таблица для заполнения'!EY21</f>
        <v>1</v>
      </c>
      <c r="DQ21" s="36" t="b">
        <f>'Таблица для заполнения'!FF21&lt;='Таблица для заполнения'!EY21</f>
        <v>1</v>
      </c>
      <c r="DR21" s="36" t="b">
        <f>'Таблица для заполнения'!FG21&lt;='Таблица для заполнения'!EY21</f>
        <v>1</v>
      </c>
      <c r="DS21" s="36" t="b">
        <f>OR(AND('Таблица для заполнения'!EY21='Таблица для заполнения'!FB21,'Таблица для заполнения'!FO21='Таблица для заполнения'!FR21),AND('Таблица для заполнения'!EY21&gt;'Таблица для заполнения'!FB21,'Таблица для заполнения'!FO21&gt;'Таблица для заполнения'!FR21))</f>
        <v>1</v>
      </c>
      <c r="DT21" s="36" t="b">
        <f>OR(AND('Таблица для заполнения'!EZ21='Таблица для заполнения'!FC21,'Таблица для заполнения'!FP21='Таблица для заполнения'!FS21),AND('Таблица для заполнения'!EZ21&gt;'Таблица для заполнения'!FC21,'Таблица для заполнения'!FP21&gt;'Таблица для заполнения'!FS21))</f>
        <v>1</v>
      </c>
      <c r="DU21" s="36" t="b">
        <f>OR(AND('Таблица для заполнения'!FA21='Таблица для заполнения'!FD21,'Таблица для заполнения'!FQ21='Таблица для заполнения'!FT21),AND('Таблица для заполнения'!FA21&gt;'Таблица для заполнения'!FD21,'Таблица для заполнения'!FQ21&gt;'Таблица для заполнения'!FT21))</f>
        <v>1</v>
      </c>
      <c r="DV21" s="36" t="b">
        <f>OR(AND('Таблица для заполнения'!EY21='Таблица для заполнения'!EZ21+'Таблица для заполнения'!FA21,'Таблица для заполнения'!FO21='Таблица для заполнения'!FP21+'Таблица для заполнения'!FQ21),AND('Таблица для заполнения'!EY21&gt;'Таблица для заполнения'!EZ21+'Таблица для заполнения'!FA21,'Таблица для заполнения'!FO21&gt;'Таблица для заполнения'!FP21+'Таблица для заполнения'!FQ21))</f>
        <v>1</v>
      </c>
      <c r="DW21" s="36" t="b">
        <f>OR(AND('Таблица для заполнения'!FB21='Таблица для заполнения'!FC21+'Таблица для заполнения'!FD21,'Таблица для заполнения'!FR21='Таблица для заполнения'!FS21+'Таблица для заполнения'!FT21),AND('Таблица для заполнения'!FB21&gt;'Таблица для заполнения'!FC21+'Таблица для заполнения'!FD21,'Таблица для заполнения'!FR21&gt;'Таблица для заполнения'!FS21+'Таблица для заполнения'!FT21))</f>
        <v>1</v>
      </c>
      <c r="DX21" s="36" t="b">
        <f>'Таблица для заполнения'!FH21-'Таблица для заполнения'!FO21&gt;=('Таблица для заполнения'!FI21+'Таблица для заполнения'!FJ21)-('Таблица для заполнения'!FP21+'Таблица для заполнения'!FQ21)</f>
        <v>1</v>
      </c>
      <c r="DY21" s="36" t="b">
        <f>'Таблица для заполнения'!FK21-'Таблица для заполнения'!FR21&gt;=('Таблица для заполнения'!FL21+'Таблица для заполнения'!FM21)-('Таблица для заполнения'!FS21+'Таблица для заполнения'!FT21)</f>
        <v>1</v>
      </c>
      <c r="DZ21" s="36" t="b">
        <f>AND('Таблица для заполнения'!EP21&gt;='Таблица для заполнения'!EY21,'Таблица для заполнения'!EQ21&gt;='Таблица для заполнения'!EZ21,'Таблица для заполнения'!ER21&gt;='Таблица для заполнения'!FA21,'Таблица для заполнения'!ES21&gt;='Таблица для заполнения'!FB21,'Таблица для заполнения'!ET21&gt;='Таблица для заполнения'!FC21,'Таблица для заполнения'!EU21&gt;='Таблица для заполнения'!FD21,'Таблица для заполнения'!EV21&gt;='Таблица для заполнения'!FE21,'Таблица для заполнения'!EW21&gt;='Таблица для заполнения'!FF21,'Таблица для заполнения'!EX21&gt;='Таблица для заполнения'!FG21)</f>
        <v>1</v>
      </c>
      <c r="EA21" s="36" t="b">
        <f>'Таблица для заполнения'!FH21&gt;='Таблица для заполнения'!FI21+'Таблица для заполнения'!FJ21</f>
        <v>1</v>
      </c>
      <c r="EB21" s="36" t="b">
        <f>'Таблица для заполнения'!FK21&lt;='Таблица для заполнения'!FH21</f>
        <v>1</v>
      </c>
      <c r="EC21" s="36" t="b">
        <f>OR(AND('Таблица для заполнения'!FH21='Таблица для заполнения'!FK21,AND('Таблица для заполнения'!FI21='Таблица для заполнения'!FL21,'Таблица для заполнения'!FJ21='Таблица для заполнения'!FM21)),'Таблица для заполнения'!FK21&lt;'Таблица для заполнения'!FH21)</f>
        <v>1</v>
      </c>
      <c r="ED21" s="36" t="b">
        <f>'Таблица для заполнения'!FL21&lt;='Таблица для заполнения'!FI21</f>
        <v>1</v>
      </c>
      <c r="EE21" s="36" t="b">
        <f>'Таблица для заполнения'!FK21&gt;='Таблица для заполнения'!FL21+'Таблица для заполнения'!FM21</f>
        <v>1</v>
      </c>
      <c r="EF21" s="36" t="b">
        <f>'Таблица для заполнения'!FM21&lt;='Таблица для заполнения'!FJ21</f>
        <v>1</v>
      </c>
      <c r="EG21" s="36" t="b">
        <f>'Таблица для заполнения'!FH21-'Таблица для заполнения'!FK21&gt;=('Таблица для заполнения'!FI21+'Таблица для заполнения'!FJ21)-('Таблица для заполнения'!FL21+'Таблица для заполнения'!FM21)</f>
        <v>1</v>
      </c>
      <c r="EH21" s="36" t="b">
        <f>'Таблица для заполнения'!FN21&lt;='Таблица для заполнения'!FH21</f>
        <v>1</v>
      </c>
      <c r="EI21" s="36" t="b">
        <f>AND(IF('Таблица для заполнения'!EP21=0,'Таблица для заполнения'!FH21=0,'Таблица для заполнения'!FH21&gt;='Таблица для заполнения'!EP21),IF('Таблица для заполнения'!EQ21=0,'Таблица для заполнения'!FI21=0,'Таблица для заполнения'!FI21&gt;='Таблица для заполнения'!EQ21),IF('Таблица для заполнения'!ER21=0,'Таблица для заполнения'!FJ21=0,'Таблица для заполнения'!FJ21&gt;='Таблица для заполнения'!ER21),IF('Таблица для заполнения'!ES21=0,'Таблица для заполнения'!FK21=0,'Таблица для заполнения'!FK21&gt;='Таблица для заполнения'!ES21),IF('Таблица для заполнения'!ET21=0,'Таблица для заполнения'!FL21=0,'Таблица для заполнения'!FL21&gt;='Таблица для заполнения'!ET21),IF('Таблица для заполнения'!EU21=0,'Таблица для заполнения'!FM21=0,'Таблица для заполнения'!FM21&gt;='Таблица для заполнения'!EU21),IF('Таблица для заполнения'!EX21=0,'Таблица для заполнения'!FN21=0,'Таблица для заполнения'!FN21&gt;='Таблица для заполнения'!EX21))</f>
        <v>1</v>
      </c>
      <c r="EJ21" s="36" t="b">
        <f>'Таблица для заполнения'!FO21&gt;='Таблица для заполнения'!FP21+'Таблица для заполнения'!FQ21</f>
        <v>1</v>
      </c>
      <c r="EK21" s="36" t="b">
        <f>'Таблица для заполнения'!FR21&lt;='Таблица для заполнения'!FO21</f>
        <v>1</v>
      </c>
      <c r="EL21" s="36" t="b">
        <f>OR(AND('Таблица для заполнения'!FO21='Таблица для заполнения'!FR21,AND('Таблица для заполнения'!FP21='Таблица для заполнения'!FS21,'Таблица для заполнения'!FQ21='Таблица для заполнения'!FT21)),'Таблица для заполнения'!FR21&lt;'Таблица для заполнения'!FO21)</f>
        <v>1</v>
      </c>
      <c r="EM21" s="36" t="b">
        <f>'Таблица для заполнения'!FS21&lt;='Таблица для заполнения'!FP21</f>
        <v>1</v>
      </c>
      <c r="EN21" s="36" t="b">
        <f>'Таблица для заполнения'!FR21&gt;='Таблица для заполнения'!FS21+'Таблица для заполнения'!FT21</f>
        <v>1</v>
      </c>
      <c r="EO21" s="36" t="b">
        <f>'Таблица для заполнения'!FT21&lt;='Таблица для заполнения'!FQ21</f>
        <v>1</v>
      </c>
      <c r="EP21" s="36" t="b">
        <f>'Таблица для заполнения'!FO21-'Таблица для заполнения'!FR21&gt;=('Таблица для заполнения'!FP21+'Таблица для заполнения'!FQ21)-('Таблица для заполнения'!FS21+'Таблица для заполнения'!FT21)</f>
        <v>1</v>
      </c>
      <c r="EQ21" s="36" t="b">
        <f>'Таблица для заполнения'!FU21&lt;='Таблица для заполнения'!FO21</f>
        <v>1</v>
      </c>
      <c r="ER21" s="36" t="b">
        <f>AND(IF('Таблица для заполнения'!EY21=0,'Таблица для заполнения'!FO21=0,'Таблица для заполнения'!FO21&gt;='Таблица для заполнения'!EY21),IF('Таблица для заполнения'!EZ21=0,'Таблица для заполнения'!FP21=0,'Таблица для заполнения'!FP21&gt;='Таблица для заполнения'!EZ21),IF('Таблица для заполнения'!FA21=0,'Таблица для заполнения'!FQ21=0,'Таблица для заполнения'!FQ21&gt;='Таблица для заполнения'!FA21),IF('Таблица для заполнения'!FB21=0,'Таблица для заполнения'!FR21=0,'Таблица для заполнения'!FR21&gt;='Таблица для заполнения'!FB21),IF('Таблица для заполнения'!FC21=0,'Таблица для заполнения'!FS21=0,'Таблица для заполнения'!FS21&gt;='Таблица для заполнения'!FC21),IF('Таблица для заполнения'!FD21=0,'Таблица для заполнения'!FT21=0,'Таблица для заполнения'!FT21&gt;='Таблица для заполнения'!FD21),IF('Таблица для заполнения'!FG21=0,'Таблица для заполнения'!FU21=0,'Таблица для заполнения'!FU21&gt;='Таблица для заполнения'!FG21))</f>
        <v>1</v>
      </c>
      <c r="ES21" s="36" t="b">
        <f>AND('Таблица для заполнения'!FH21&gt;='Таблица для заполнения'!FO21,'Таблица для заполнения'!FI21&gt;='Таблица для заполнения'!FP21,'Таблица для заполнения'!FJ21&gt;='Таблица для заполнения'!FQ21,'Таблица для заполнения'!FK21&gt;='Таблица для заполнения'!FR21,'Таблица для заполнения'!FL21&gt;='Таблица для заполнения'!FS21,'Таблица для заполнения'!FM21&gt;='Таблица для заполнения'!FT21,'Таблица для заполнения'!FN21&gt;='Таблица для заполнения'!FU21)</f>
        <v>1</v>
      </c>
      <c r="ET21" s="36" t="b">
        <f>AND(OR(AND('Таблица для заполнения'!EP21='Таблица для заполнения'!EY21,'Таблица для заполнения'!FH21='Таблица для заполнения'!FO21),AND('Таблица для заполнения'!EP21&gt;'Таблица для заполнения'!EY21,'Таблица для заполнения'!FH21&gt;'Таблица для заполнения'!FO21)),OR(AND('Таблица для заполнения'!EQ21='Таблица для заполнения'!EZ21,'Таблица для заполнения'!FI21='Таблица для заполнения'!FP21),AND('Таблица для заполнения'!EQ21&gt;'Таблица для заполнения'!EZ21,'Таблица для заполнения'!FI21&gt;'Таблица для заполнения'!FP21)),OR(AND('Таблица для заполнения'!ER21='Таблица для заполнения'!FA21,'Таблица для заполнения'!FJ21='Таблица для заполнения'!FQ21),AND('Таблица для заполнения'!ER21&gt;'Таблица для заполнения'!FA21,'Таблица для заполнения'!FJ21&gt;'Таблица для заполнения'!FQ21)),OR(AND('Таблица для заполнения'!ES21='Таблица для заполнения'!FB21,'Таблица для заполнения'!FK21='Таблица для заполнения'!FR21),AND('Таблица для заполнения'!ES21&gt;'Таблица для заполнения'!FB21,'Таблица для заполнения'!FK21&gt;'Таблица для заполнения'!FR21)),OR(AND('Таблица для заполнения'!ET21='Таблица для заполнения'!FC21,'Таблица для заполнения'!FL21='Таблица для заполнения'!FS21),AND('Таблица для заполнения'!ET21&gt;'Таблица для заполнения'!FC21,'Таблица для заполнения'!FL21&gt;'Таблица для заполнения'!FS21)),OR(AND('Таблица для заполнения'!EU21='Таблица для заполнения'!FD21,'Таблица для заполнения'!FM21='Таблица для заполнения'!FT21),AND('Таблица для заполнения'!EU21&gt;'Таблица для заполнения'!FD21,'Таблица для заполнения'!FM21&gt;'Таблица для заполнения'!FT21)),OR(AND('Таблица для заполнения'!EX21='Таблица для заполнения'!FG21,'Таблица для заполнения'!FN21='Таблица для заполнения'!FU21),AND('Таблица для заполнения'!EX21&gt;'Таблица для заполнения'!FG21,'Таблица для заполнения'!FN21&gt;'Таблица для заполнения'!FU21)))</f>
        <v>1</v>
      </c>
      <c r="EU21" s="36" t="b">
        <f>'Таблица для заполнения'!FW21&lt;='Таблица для заполнения'!FV21</f>
        <v>1</v>
      </c>
      <c r="EV21" s="36" t="b">
        <f>'Таблица для заполнения'!FX21&lt;='Таблица для заполнения'!FV21</f>
        <v>1</v>
      </c>
      <c r="EW21" s="36" t="b">
        <f>IF('Таблица для заполнения'!GQ21&gt;0,'Таблица для заполнения'!FX21&gt;0,'Таблица для заполнения'!FX21=0)</f>
        <v>1</v>
      </c>
      <c r="EX21" s="36" t="b">
        <f>'Таблица для заполнения'!FY21&lt;='Таблица для заполнения'!FV21</f>
        <v>1</v>
      </c>
      <c r="EY21" s="36" t="b">
        <f>'Таблица для заполнения'!FZ21&lt;='Таблица для заполнения'!FV21</f>
        <v>1</v>
      </c>
      <c r="EZ21" s="36" t="b">
        <f>'Таблица для заполнения'!FX21&gt;='Таблица для заполнения'!GA21+'Таблица для заполнения'!GB21</f>
        <v>1</v>
      </c>
      <c r="FA21" s="36" t="b">
        <f>'Таблица для заполнения'!FW21='Таблица для заполнения'!GC21+'Таблица для заполнения'!GD21+'Таблица для заполнения'!GE21</f>
        <v>1</v>
      </c>
      <c r="FB21" s="36" t="b">
        <f>'Таблица для заполнения'!GF21='Таблица для заполнения'!GG21+'Таблица для заполнения'!GH21+'Таблица для заполнения'!GI21+'Таблица для заполнения'!GM21</f>
        <v>1</v>
      </c>
      <c r="FC21" s="36" t="b">
        <f>'Таблица для заполнения'!GI21&gt;='Таблица для заполнения'!GJ21+'Таблица для заполнения'!GK21+'Таблица для заполнения'!GL21</f>
        <v>1</v>
      </c>
      <c r="FD21" s="36" t="b">
        <f>'Таблица для заполнения'!GN21&gt;='Таблица для заполнения'!GO21+'Таблица для заполнения'!GS21+'Таблица для заполнения'!GU21+'Таблица для заполнения'!GX21</f>
        <v>1</v>
      </c>
      <c r="FE21" s="36" t="b">
        <f>'Таблица для заполнения'!GP21&lt;='Таблица для заполнения'!GO21</f>
        <v>1</v>
      </c>
      <c r="FF21" s="36" t="b">
        <f>'Таблица для заполнения'!GQ21&lt;='Таблица для заполнения'!GO21</f>
        <v>1</v>
      </c>
      <c r="FG21" s="36" t="b">
        <f>IF('Таблица для заполнения'!FX21&gt;0,'Таблица для заполнения'!GQ21&gt;0,'Таблица для заполнения'!GQ21=0)</f>
        <v>1</v>
      </c>
      <c r="FH21" s="36" t="b">
        <f>'Таблица для заполнения'!GR21&lt;='Таблица для заполнения'!GQ21</f>
        <v>1</v>
      </c>
      <c r="FI21" s="36" t="b">
        <f>'Таблица для заполнения'!GR21&lt;='Таблица для заполнения'!GP21</f>
        <v>1</v>
      </c>
      <c r="FJ21" s="36" t="b">
        <f>'Таблица для заполнения'!GT21&lt;='Таблица для заполнения'!GS21</f>
        <v>1</v>
      </c>
      <c r="FK21" s="36" t="b">
        <f>'Таблица для заполнения'!GV21&lt;='Таблица для заполнения'!GU21</f>
        <v>1</v>
      </c>
      <c r="FL21" s="36" t="b">
        <f>'Таблица для заполнения'!GW21&lt;='Таблица для заполнения'!GU21</f>
        <v>1</v>
      </c>
      <c r="FM21" s="38" t="b">
        <f>'Таблица для заполнения'!GY21&lt;='Таблица для заполнения'!GX21</f>
        <v>1</v>
      </c>
      <c r="FN21" s="42" t="b">
        <f t="shared" si="1"/>
        <v>1</v>
      </c>
      <c r="FO21" s="35" t="b">
        <f>IF($B21&lt;&gt;"",IF(ISNUMBER('Таблица для заполнения'!E21),ABS(ROUND('Таблица для заполнения'!E21,0))='Таблица для заполнения'!E21,FALSE),TRUE)</f>
        <v>1</v>
      </c>
      <c r="FP21" s="36" t="b">
        <f>IF($B21&lt;&gt;"",IF(ISNUMBER('Таблица для заполнения'!F21),ABS(ROUND('Таблица для заполнения'!F21,0))='Таблица для заполнения'!F21,FALSE),TRUE)</f>
        <v>1</v>
      </c>
      <c r="FQ21" s="36" t="b">
        <f>IF($B21&lt;&gt;"",IF(ISNUMBER('Таблица для заполнения'!G21),ABS(ROUND('Таблица для заполнения'!G21,0))='Таблица для заполнения'!G21,FALSE),TRUE)</f>
        <v>1</v>
      </c>
      <c r="FR21" s="36" t="b">
        <f>IF($B21&lt;&gt;"",IF(ISNUMBER('Таблица для заполнения'!H21),ABS(ROUND('Таблица для заполнения'!H21,0))='Таблица для заполнения'!H21,FALSE),TRUE)</f>
        <v>1</v>
      </c>
      <c r="FS21" s="36" t="b">
        <f>IF($B21&lt;&gt;"",IF(ISNUMBER('Таблица для заполнения'!I21),ABS(ROUND('Таблица для заполнения'!I21,0))='Таблица для заполнения'!I21,FALSE),TRUE)</f>
        <v>1</v>
      </c>
      <c r="FT21" s="36" t="b">
        <f>IF($B21&lt;&gt;"",IF(ISNUMBER('Таблица для заполнения'!J21),ABS(ROUND('Таблица для заполнения'!J21,0))='Таблица для заполнения'!J21,FALSE),TRUE)</f>
        <v>1</v>
      </c>
      <c r="FU21" s="36" t="b">
        <f>IF($B21&lt;&gt;"",IF(ISNUMBER('Таблица для заполнения'!K21),ABS(ROUND('Таблица для заполнения'!K21,0))='Таблица для заполнения'!K21,FALSE),TRUE)</f>
        <v>1</v>
      </c>
      <c r="FV21" s="36" t="b">
        <f>IF($B21&lt;&gt;"",IF(ISNUMBER('Таблица для заполнения'!L21),ABS(ROUND('Таблица для заполнения'!L21,0))='Таблица для заполнения'!L21,FALSE),TRUE)</f>
        <v>1</v>
      </c>
      <c r="FW21" s="36" t="b">
        <f>IF($B21&lt;&gt;"",IF(ISNUMBER('Таблица для заполнения'!M21),ABS(ROUND('Таблица для заполнения'!M21,0))='Таблица для заполнения'!M21,FALSE),TRUE)</f>
        <v>1</v>
      </c>
      <c r="FX21" s="36" t="b">
        <f>IF($B21&lt;&gt;"",IF(ISNUMBER('Таблица для заполнения'!N21),ABS(ROUND('Таблица для заполнения'!N21,0))='Таблица для заполнения'!N21,FALSE),TRUE)</f>
        <v>1</v>
      </c>
      <c r="FY21" s="36" t="b">
        <f>IF($B21&lt;&gt;"",IF(ISNUMBER('Таблица для заполнения'!O21),ABS(ROUND('Таблица для заполнения'!O21,0))='Таблица для заполнения'!O21,FALSE),TRUE)</f>
        <v>1</v>
      </c>
      <c r="FZ21" s="36" t="b">
        <f>IF($B21&lt;&gt;"",IF(ISNUMBER('Таблица для заполнения'!P21),ABS(ROUND('Таблица для заполнения'!P21,0))='Таблица для заполнения'!P21,FALSE),TRUE)</f>
        <v>1</v>
      </c>
      <c r="GA21" s="36" t="b">
        <f>IF($B21&lt;&gt;"",IF(ISNUMBER('Таблица для заполнения'!Q21),ABS(ROUND('Таблица для заполнения'!Q21,0))='Таблица для заполнения'!Q21,FALSE),TRUE)</f>
        <v>1</v>
      </c>
      <c r="GB21" s="36" t="b">
        <f>IF($B21&lt;&gt;"",IF(ISNUMBER('Таблица для заполнения'!R21),ABS(ROUND('Таблица для заполнения'!R21,0))='Таблица для заполнения'!R21,FALSE),TRUE)</f>
        <v>1</v>
      </c>
      <c r="GC21" s="36" t="b">
        <f>IF($B21&lt;&gt;"",IF(ISNUMBER('Таблица для заполнения'!S21),ABS(ROUND('Таблица для заполнения'!S21,0))='Таблица для заполнения'!S21,FALSE),TRUE)</f>
        <v>1</v>
      </c>
      <c r="GD21" s="36" t="b">
        <f>IF($B21&lt;&gt;"",IF(ISNUMBER('Таблица для заполнения'!T21),ABS(ROUND('Таблица для заполнения'!T21,0))='Таблица для заполнения'!T21,FALSE),TRUE)</f>
        <v>1</v>
      </c>
      <c r="GE21" s="36" t="b">
        <f>IF($B21&lt;&gt;"",IF(ISNUMBER('Таблица для заполнения'!U21),ABS(ROUND('Таблица для заполнения'!U21,0))='Таблица для заполнения'!U21,FALSE),TRUE)</f>
        <v>1</v>
      </c>
      <c r="GF21" s="36" t="b">
        <f>IF($B21&lt;&gt;"",IF(ISNUMBER('Таблица для заполнения'!V21),ABS(ROUND('Таблица для заполнения'!V21,1))='Таблица для заполнения'!V21,FALSE),TRUE)</f>
        <v>1</v>
      </c>
      <c r="GG21" s="36" t="b">
        <f>IF($B21&lt;&gt;"",IF(ISNUMBER('Таблица для заполнения'!W21),ABS(ROUND('Таблица для заполнения'!W21,0))='Таблица для заполнения'!W21,FALSE),TRUE)</f>
        <v>1</v>
      </c>
      <c r="GH21" s="36" t="b">
        <f>IF($B21&lt;&gt;"",IF(ISNUMBER('Таблица для заполнения'!X21),ABS(ROUND('Таблица для заполнения'!X21,1))='Таблица для заполнения'!X21,FALSE),TRUE)</f>
        <v>1</v>
      </c>
      <c r="GI21" s="36" t="b">
        <f>IF($B21&lt;&gt;"",IF(ISNUMBER('Таблица для заполнения'!Y21),ABS(ROUND('Таблица для заполнения'!Y21,1))='Таблица для заполнения'!Y21,FALSE),TRUE)</f>
        <v>1</v>
      </c>
      <c r="GJ21" s="36" t="b">
        <f>IF($B21&lt;&gt;"",IF(ISNUMBER('Таблица для заполнения'!Z21),ABS(ROUND('Таблица для заполнения'!Z21,0))='Таблица для заполнения'!Z21,FALSE),TRUE)</f>
        <v>1</v>
      </c>
      <c r="GK21" s="36" t="b">
        <f>IF($B21&lt;&gt;"",IF(ISNUMBER('Таблица для заполнения'!AA21),ABS(ROUND('Таблица для заполнения'!AA21,0))='Таблица для заполнения'!AA21,FALSE),TRUE)</f>
        <v>1</v>
      </c>
      <c r="GL21" s="36" t="b">
        <f>IF($B21&lt;&gt;"",IF(ISNUMBER('Таблица для заполнения'!AB21),ABS(ROUND('Таблица для заполнения'!AB21,0))='Таблица для заполнения'!AB21,FALSE),TRUE)</f>
        <v>1</v>
      </c>
      <c r="GM21" s="36" t="b">
        <f>IF($B21&lt;&gt;"",IF(ISNUMBER('Таблица для заполнения'!AC21),ABS(ROUND('Таблица для заполнения'!AC21,0))='Таблица для заполнения'!AC21,FALSE),TRUE)</f>
        <v>1</v>
      </c>
      <c r="GN21" s="36" t="b">
        <f>IF($B21&lt;&gt;"",IF(ISNUMBER('Таблица для заполнения'!AD21),ABS(ROUND('Таблица для заполнения'!AD21,0))='Таблица для заполнения'!AD21,FALSE),TRUE)</f>
        <v>1</v>
      </c>
      <c r="GO21" s="36" t="b">
        <f>IF($B21&lt;&gt;"",IF(ISNUMBER('Таблица для заполнения'!AE21),ABS(ROUND('Таблица для заполнения'!AE21,0))='Таблица для заполнения'!AE21,FALSE),TRUE)</f>
        <v>1</v>
      </c>
      <c r="GP21" s="36" t="b">
        <f>IF($B21&lt;&gt;"",IF(ISNUMBER('Таблица для заполнения'!AF21),ABS(ROUND('Таблица для заполнения'!AF21,0))='Таблица для заполнения'!AF21,FALSE),TRUE)</f>
        <v>1</v>
      </c>
      <c r="GQ21" s="36" t="b">
        <f>IF($B21&lt;&gt;"",IF(ISNUMBER('Таблица для заполнения'!AG21),ABS(ROUND('Таблица для заполнения'!AG21,0))='Таблица для заполнения'!AG21,FALSE),TRUE)</f>
        <v>1</v>
      </c>
      <c r="GR21" s="36" t="b">
        <f>IF($B21&lt;&gt;"",IF(ISNUMBER('Таблица для заполнения'!AH21),ABS(ROUND('Таблица для заполнения'!AH21,0))='Таблица для заполнения'!AH21,FALSE),TRUE)</f>
        <v>1</v>
      </c>
      <c r="GS21" s="36" t="b">
        <f>IF($B21&lt;&gt;"",IF(ISNUMBER('Таблица для заполнения'!AI21),ABS(ROUND('Таблица для заполнения'!AI21,0))='Таблица для заполнения'!AI21,FALSE),TRUE)</f>
        <v>1</v>
      </c>
      <c r="GT21" s="36" t="b">
        <f>IF($B21&lt;&gt;"",IF(ISNUMBER('Таблица для заполнения'!AJ21),ABS(ROUND('Таблица для заполнения'!AJ21,0))='Таблица для заполнения'!AJ21,FALSE),TRUE)</f>
        <v>1</v>
      </c>
      <c r="GU21" s="36" t="b">
        <f>IF($B21&lt;&gt;"",IF(ISNUMBER('Таблица для заполнения'!AK21),ABS(ROUND('Таблица для заполнения'!AK21,0))='Таблица для заполнения'!AK21,FALSE),TRUE)</f>
        <v>1</v>
      </c>
      <c r="GV21" s="36" t="b">
        <f>IF($B21&lt;&gt;"",IF(ISNUMBER('Таблица для заполнения'!AL21),ABS(ROUND('Таблица для заполнения'!AL21,0))='Таблица для заполнения'!AL21,FALSE),TRUE)</f>
        <v>1</v>
      </c>
      <c r="GW21" s="36" t="b">
        <f>IF($B21&lt;&gt;"",IF(ISNUMBER('Таблица для заполнения'!AM21),ABS(ROUND('Таблица для заполнения'!AM21,0))='Таблица для заполнения'!AM21,FALSE),TRUE)</f>
        <v>1</v>
      </c>
      <c r="GX21" s="36" t="b">
        <f>IF($B21&lt;&gt;"",IF(ISNUMBER('Таблица для заполнения'!AN21),ABS(ROUND('Таблица для заполнения'!AN21,0))='Таблица для заполнения'!AN21,FALSE),TRUE)</f>
        <v>1</v>
      </c>
      <c r="GY21" s="36" t="b">
        <f>IF($B21&lt;&gt;"",IF(ISNUMBER('Таблица для заполнения'!AO21),ABS(ROUND('Таблица для заполнения'!AO21,0))='Таблица для заполнения'!AO21,FALSE),TRUE)</f>
        <v>1</v>
      </c>
      <c r="GZ21" s="36" t="b">
        <f>IF($B21&lt;&gt;"",IF(ISNUMBER('Таблица для заполнения'!AP21),ABS(ROUND('Таблица для заполнения'!AP21,0))='Таблица для заполнения'!AP21,FALSE),TRUE)</f>
        <v>1</v>
      </c>
      <c r="HA21" s="36" t="b">
        <f>IF($B21&lt;&gt;"",IF(ISNUMBER('Таблица для заполнения'!AQ21),ABS(ROUND('Таблица для заполнения'!AQ21,0))='Таблица для заполнения'!AQ21,FALSE),TRUE)</f>
        <v>1</v>
      </c>
      <c r="HB21" s="36" t="b">
        <f>IF($B21&lt;&gt;"",IF(ISNUMBER('Таблица для заполнения'!AR21),ABS(ROUND('Таблица для заполнения'!AR21,0))='Таблица для заполнения'!AR21,FALSE),TRUE)</f>
        <v>1</v>
      </c>
      <c r="HC21" s="36" t="b">
        <f>IF($B21&lt;&gt;"",IF(ISNUMBER('Таблица для заполнения'!AS21),ABS(ROUND('Таблица для заполнения'!AS21,0))='Таблица для заполнения'!AS21,FALSE),TRUE)</f>
        <v>1</v>
      </c>
      <c r="HD21" s="36" t="b">
        <f>IF($B21&lt;&gt;"",IF(ISNUMBER('Таблица для заполнения'!AT21),ABS(ROUND('Таблица для заполнения'!AT21,0))='Таблица для заполнения'!AT21,FALSE),TRUE)</f>
        <v>1</v>
      </c>
      <c r="HE21" s="36" t="b">
        <f>IF($B21&lt;&gt;"",IF(ISNUMBER('Таблица для заполнения'!AU21),ABS(ROUND('Таблица для заполнения'!AU21,0))='Таблица для заполнения'!AU21,FALSE),TRUE)</f>
        <v>1</v>
      </c>
      <c r="HF21" s="36" t="b">
        <f>IF($B21&lt;&gt;"",IF(ISNUMBER('Таблица для заполнения'!AV21),ABS(ROUND('Таблица для заполнения'!AV21,0))='Таблица для заполнения'!AV21,FALSE),TRUE)</f>
        <v>1</v>
      </c>
      <c r="HG21" s="36" t="b">
        <f>IF($B21&lt;&gt;"",IF(ISNUMBER('Таблица для заполнения'!AW21),ABS(ROUND('Таблица для заполнения'!AW21,0))='Таблица для заполнения'!AW21,FALSE),TRUE)</f>
        <v>1</v>
      </c>
      <c r="HH21" s="36" t="b">
        <f>IF($B21&lt;&gt;"",IF(ISNUMBER('Таблица для заполнения'!AX21),ABS(ROUND('Таблица для заполнения'!AX21,0))='Таблица для заполнения'!AX21,FALSE),TRUE)</f>
        <v>1</v>
      </c>
      <c r="HI21" s="36" t="b">
        <f>IF($B21&lt;&gt;"",IF(ISNUMBER('Таблица для заполнения'!AY21),ABS(ROUND('Таблица для заполнения'!AY21,0))='Таблица для заполнения'!AY21,FALSE),TRUE)</f>
        <v>1</v>
      </c>
      <c r="HJ21" s="36" t="b">
        <f>IF($B21&lt;&gt;"",IF(ISNUMBER('Таблица для заполнения'!AZ21),ABS(ROUND('Таблица для заполнения'!AZ21,0))='Таблица для заполнения'!AZ21,FALSE),TRUE)</f>
        <v>1</v>
      </c>
      <c r="HK21" s="36" t="b">
        <f>IF($B21&lt;&gt;"",IF(ISNUMBER('Таблица для заполнения'!BA21),ABS(ROUND('Таблица для заполнения'!BA21,0))='Таблица для заполнения'!BA21,FALSE),TRUE)</f>
        <v>1</v>
      </c>
      <c r="HL21" s="36" t="b">
        <f>IF($B21&lt;&gt;"",IF(ISNUMBER('Таблица для заполнения'!BB21),ABS(ROUND('Таблица для заполнения'!BB21,0))='Таблица для заполнения'!BB21,FALSE),TRUE)</f>
        <v>1</v>
      </c>
      <c r="HM21" s="36" t="b">
        <f>IF($B21&lt;&gt;"",IF(ISNUMBER('Таблица для заполнения'!BC21),ABS(ROUND('Таблица для заполнения'!BC21,0))='Таблица для заполнения'!BC21,FALSE),TRUE)</f>
        <v>1</v>
      </c>
      <c r="HN21" s="36" t="b">
        <f>IF($B21&lt;&gt;"",IF(ISNUMBER('Таблица для заполнения'!BD21),ABS(ROUND('Таблица для заполнения'!BD21,0))='Таблица для заполнения'!BD21,FALSE),TRUE)</f>
        <v>1</v>
      </c>
      <c r="HO21" s="36" t="b">
        <f>IF($B21&lt;&gt;"",IF(ISNUMBER('Таблица для заполнения'!BE21),ABS(ROUND('Таблица для заполнения'!BE21,0))='Таблица для заполнения'!BE21,FALSE),TRUE)</f>
        <v>1</v>
      </c>
      <c r="HP21" s="36" t="b">
        <f>IF($B21&lt;&gt;"",IF(ISNUMBER('Таблица для заполнения'!BF21),ABS(ROUND('Таблица для заполнения'!BF21,0))='Таблица для заполнения'!BF21,FALSE),TRUE)</f>
        <v>1</v>
      </c>
      <c r="HQ21" s="36" t="b">
        <f>IF($B21&lt;&gt;"",IF(ISNUMBER('Таблица для заполнения'!BG21),ABS(ROUND('Таблица для заполнения'!BG21,0))='Таблица для заполнения'!BG21,FALSE),TRUE)</f>
        <v>1</v>
      </c>
      <c r="HR21" s="36" t="b">
        <f>IF($B21&lt;&gt;"",IF(ISNUMBER('Таблица для заполнения'!BH21),ABS(ROUND('Таблица для заполнения'!BH21,0))='Таблица для заполнения'!BH21,FALSE),TRUE)</f>
        <v>1</v>
      </c>
      <c r="HS21" s="36" t="b">
        <f>IF($B21&lt;&gt;"",IF(ISNUMBER('Таблица для заполнения'!BI21),ABS(ROUND('Таблица для заполнения'!BI21,0))='Таблица для заполнения'!BI21,FALSE),TRUE)</f>
        <v>1</v>
      </c>
      <c r="HT21" s="36" t="b">
        <f>IF($B21&lt;&gt;"",IF(ISNUMBER('Таблица для заполнения'!BJ21),ABS(ROUND('Таблица для заполнения'!BJ21,0))='Таблица для заполнения'!BJ21,FALSE),TRUE)</f>
        <v>1</v>
      </c>
      <c r="HU21" s="36" t="b">
        <f>IF($B21&lt;&gt;"",IF(ISNUMBER('Таблица для заполнения'!BK21),ABS(ROUND('Таблица для заполнения'!BK21,0))='Таблица для заполнения'!BK21,FALSE),TRUE)</f>
        <v>1</v>
      </c>
      <c r="HV21" s="36" t="b">
        <f>IF($B21&lt;&gt;"",IF(ISNUMBER('Таблица для заполнения'!BL21),ABS(ROUND('Таблица для заполнения'!BL21,0))='Таблица для заполнения'!BL21,FALSE),TRUE)</f>
        <v>1</v>
      </c>
      <c r="HW21" s="36" t="b">
        <f>IF($B21&lt;&gt;"",IF(ISNUMBER('Таблица для заполнения'!BM21),ABS(ROUND('Таблица для заполнения'!BM21,0))='Таблица для заполнения'!BM21,FALSE),TRUE)</f>
        <v>1</v>
      </c>
      <c r="HX21" s="36" t="b">
        <f>IF($B21&lt;&gt;"",IF(ISNUMBER('Таблица для заполнения'!BN21),ABS(ROUND('Таблица для заполнения'!BN21,0))='Таблица для заполнения'!BN21,FALSE),TRUE)</f>
        <v>1</v>
      </c>
      <c r="HY21" s="36" t="b">
        <f>IF($B21&lt;&gt;"",IF(ISNUMBER('Таблица для заполнения'!BO21),ABS(ROUND('Таблица для заполнения'!BO21,0))='Таблица для заполнения'!BO21,FALSE),TRUE)</f>
        <v>1</v>
      </c>
      <c r="HZ21" s="36" t="b">
        <f>IF($B21&lt;&gt;"",IF(ISNUMBER('Таблица для заполнения'!BP21),ABS(ROUND('Таблица для заполнения'!BP21,0))='Таблица для заполнения'!BP21,FALSE),TRUE)</f>
        <v>1</v>
      </c>
      <c r="IA21" s="36" t="b">
        <f>IF($B21&lt;&gt;"",IF(ISNUMBER('Таблица для заполнения'!BQ21),ABS(ROUND('Таблица для заполнения'!BQ21,0))='Таблица для заполнения'!BQ21,FALSE),TRUE)</f>
        <v>1</v>
      </c>
      <c r="IB21" s="36" t="b">
        <f>IF($B21&lt;&gt;"",IF(ISNUMBER('Таблица для заполнения'!BR21),ABS(ROUND('Таблица для заполнения'!BR21,0))='Таблица для заполнения'!BR21,FALSE),TRUE)</f>
        <v>1</v>
      </c>
      <c r="IC21" s="36" t="b">
        <f>IF($B21&lt;&gt;"",IF(ISNUMBER('Таблица для заполнения'!BS21),ABS(ROUND('Таблица для заполнения'!BS21,0))='Таблица для заполнения'!BS21,FALSE),TRUE)</f>
        <v>1</v>
      </c>
      <c r="ID21" s="36" t="b">
        <f>IF($B21&lt;&gt;"",IF(ISNUMBER('Таблица для заполнения'!BT21),ABS(ROUND('Таблица для заполнения'!BT21,0))='Таблица для заполнения'!BT21,FALSE),TRUE)</f>
        <v>1</v>
      </c>
      <c r="IE21" s="36" t="b">
        <f>IF($B21&lt;&gt;"",IF(ISNUMBER('Таблица для заполнения'!BU21),ABS(ROUND('Таблица для заполнения'!BU21,0))='Таблица для заполнения'!BU21,FALSE),TRUE)</f>
        <v>1</v>
      </c>
      <c r="IF21" s="36" t="b">
        <f>IF($B21&lt;&gt;"",IF(ISNUMBER('Таблица для заполнения'!BV21),ABS(ROUND('Таблица для заполнения'!BV21,0))='Таблица для заполнения'!BV21,FALSE),TRUE)</f>
        <v>1</v>
      </c>
      <c r="IG21" s="36" t="b">
        <f>IF($B21&lt;&gt;"",IF(ISNUMBER('Таблица для заполнения'!BW21),ABS(ROUND('Таблица для заполнения'!BW21,0))='Таблица для заполнения'!BW21,FALSE),TRUE)</f>
        <v>1</v>
      </c>
      <c r="IH21" s="36" t="b">
        <f>IF($B21&lt;&gt;"",IF(ISNUMBER('Таблица для заполнения'!BX21),ABS(ROUND('Таблица для заполнения'!BX21,0))='Таблица для заполнения'!BX21,FALSE),TRUE)</f>
        <v>1</v>
      </c>
      <c r="II21" s="36" t="b">
        <f>IF($B21&lt;&gt;"",IF(ISNUMBER('Таблица для заполнения'!BY21),ABS(ROUND('Таблица для заполнения'!BY21,0))='Таблица для заполнения'!BY21,FALSE),TRUE)</f>
        <v>1</v>
      </c>
      <c r="IJ21" s="36" t="b">
        <f>IF($B21&lt;&gt;"",IF(ISNUMBER('Таблица для заполнения'!BZ21),ABS(ROUND('Таблица для заполнения'!BZ21,0))='Таблица для заполнения'!BZ21,FALSE),TRUE)</f>
        <v>1</v>
      </c>
      <c r="IK21" s="36" t="b">
        <f>IF($B21&lt;&gt;"",IF(ISNUMBER('Таблица для заполнения'!CA21),ABS(ROUND('Таблица для заполнения'!CA21,0))='Таблица для заполнения'!CA21,FALSE),TRUE)</f>
        <v>1</v>
      </c>
      <c r="IL21" s="36" t="b">
        <f>IF($B21&lt;&gt;"",IF(ISNUMBER('Таблица для заполнения'!CB21),ABS(ROUND('Таблица для заполнения'!CB21,0))='Таблица для заполнения'!CB21,FALSE),TRUE)</f>
        <v>1</v>
      </c>
      <c r="IM21" s="36" t="b">
        <f>IF($B21&lt;&gt;"",IF(ISNUMBER('Таблица для заполнения'!CC21),ABS(ROUND('Таблица для заполнения'!CC21,0))='Таблица для заполнения'!CC21,FALSE),TRUE)</f>
        <v>1</v>
      </c>
      <c r="IN21" s="36" t="b">
        <f>IF($B21&lt;&gt;"",IF(ISNUMBER('Таблица для заполнения'!CD21),ABS(ROUND('Таблица для заполнения'!CD21,0))='Таблица для заполнения'!CD21,FALSE),TRUE)</f>
        <v>1</v>
      </c>
      <c r="IO21" s="36" t="b">
        <f>IF($B21&lt;&gt;"",IF(ISNUMBER('Таблица для заполнения'!CE21),ABS(ROUND('Таблица для заполнения'!CE21,0))='Таблица для заполнения'!CE21,FALSE),TRUE)</f>
        <v>1</v>
      </c>
      <c r="IP21" s="36" t="b">
        <f>IF($B21&lt;&gt;"",IF(ISNUMBER('Таблица для заполнения'!CF21),ABS(ROUND('Таблица для заполнения'!CF21,0))='Таблица для заполнения'!CF21,FALSE),TRUE)</f>
        <v>1</v>
      </c>
      <c r="IQ21" s="36" t="b">
        <f>IF($B21&lt;&gt;"",IF(ISNUMBER('Таблица для заполнения'!CG21),ABS(ROUND('Таблица для заполнения'!CG21,0))='Таблица для заполнения'!CG21,FALSE),TRUE)</f>
        <v>1</v>
      </c>
      <c r="IR21" s="36" t="b">
        <f>IF($B21&lt;&gt;"",IF(ISNUMBER('Таблица для заполнения'!CH21),ABS(ROUND('Таблица для заполнения'!CH21,0))='Таблица для заполнения'!CH21,FALSE),TRUE)</f>
        <v>1</v>
      </c>
      <c r="IS21" s="36" t="b">
        <f>IF($B21&lt;&gt;"",IF(ISNUMBER('Таблица для заполнения'!CI21),ABS(ROUND('Таблица для заполнения'!CI21,0))='Таблица для заполнения'!CI21,FALSE),TRUE)</f>
        <v>1</v>
      </c>
      <c r="IT21" s="36" t="b">
        <f>IF($B21&lt;&gt;"",IF(ISNUMBER('Таблица для заполнения'!CJ21),ABS(ROUND('Таблица для заполнения'!CJ21,0))='Таблица для заполнения'!CJ21,FALSE),TRUE)</f>
        <v>1</v>
      </c>
      <c r="IU21" s="36" t="b">
        <f>IF($B21&lt;&gt;"",IF(ISNUMBER('Таблица для заполнения'!CK21),ABS(ROUND('Таблица для заполнения'!CK21,0))='Таблица для заполнения'!CK21,FALSE),TRUE)</f>
        <v>1</v>
      </c>
      <c r="IV21" s="36" t="b">
        <f>IF($B21&lt;&gt;"",IF(ISNUMBER('Таблица для заполнения'!CL21),ABS(ROUND('Таблица для заполнения'!CL21,0))='Таблица для заполнения'!CL21,FALSE),TRUE)</f>
        <v>1</v>
      </c>
      <c r="IW21" s="36" t="b">
        <f>IF($B21&lt;&gt;"",IF(ISNUMBER('Таблица для заполнения'!CM21),ABS(ROUND('Таблица для заполнения'!CM21,0))='Таблица для заполнения'!CM21,FALSE),TRUE)</f>
        <v>1</v>
      </c>
      <c r="IX21" s="36" t="b">
        <f>IF($B21&lt;&gt;"",IF(ISNUMBER('Таблица для заполнения'!CN21),ABS(ROUND('Таблица для заполнения'!CN21,0))='Таблица для заполнения'!CN21,FALSE),TRUE)</f>
        <v>1</v>
      </c>
      <c r="IY21" s="36" t="b">
        <f>IF($B21&lt;&gt;"",IF(ISNUMBER('Таблица для заполнения'!CO21),ABS(ROUND('Таблица для заполнения'!CO21,0))='Таблица для заполнения'!CO21,FALSE),TRUE)</f>
        <v>1</v>
      </c>
      <c r="IZ21" s="36" t="b">
        <f>IF($B21&lt;&gt;"",IF(ISNUMBER('Таблица для заполнения'!CP21),ABS(ROUND('Таблица для заполнения'!CP21,0))='Таблица для заполнения'!CP21,FALSE),TRUE)</f>
        <v>1</v>
      </c>
      <c r="JA21" s="36" t="b">
        <f>IF($B21&lt;&gt;"",IF(ISNUMBER('Таблица для заполнения'!CQ21),ABS(ROUND('Таблица для заполнения'!CQ21,0))='Таблица для заполнения'!CQ21,FALSE),TRUE)</f>
        <v>1</v>
      </c>
      <c r="JB21" s="36" t="b">
        <f>IF($B21&lt;&gt;"",IF(ISNUMBER('Таблица для заполнения'!CR21),ABS(ROUND('Таблица для заполнения'!CR21,0))='Таблица для заполнения'!CR21,FALSE),TRUE)</f>
        <v>1</v>
      </c>
      <c r="JC21" s="36" t="b">
        <f>IF($B21&lt;&gt;"",IF(ISNUMBER('Таблица для заполнения'!CS21),ABS(ROUND('Таблица для заполнения'!CS21,0))='Таблица для заполнения'!CS21,FALSE),TRUE)</f>
        <v>1</v>
      </c>
      <c r="JD21" s="36" t="b">
        <f>IF($B21&lt;&gt;"",IF(ISNUMBER('Таблица для заполнения'!CT21),ABS(ROUND('Таблица для заполнения'!CT21,0))='Таблица для заполнения'!CT21,FALSE),TRUE)</f>
        <v>1</v>
      </c>
      <c r="JE21" s="36" t="b">
        <f>IF($B21&lt;&gt;"",IF(ISNUMBER('Таблица для заполнения'!CU21),ABS(ROUND('Таблица для заполнения'!CU21,0))='Таблица для заполнения'!CU21,FALSE),TRUE)</f>
        <v>1</v>
      </c>
      <c r="JF21" s="36" t="b">
        <f>IF($B21&lt;&gt;"",IF(ISNUMBER('Таблица для заполнения'!CV21),ABS(ROUND('Таблица для заполнения'!CV21,0))='Таблица для заполнения'!CV21,FALSE),TRUE)</f>
        <v>1</v>
      </c>
      <c r="JG21" s="36" t="b">
        <f>IF($B21&lt;&gt;"",IF(ISNUMBER('Таблица для заполнения'!CW21),ABS(ROUND('Таблица для заполнения'!CW21,0))='Таблица для заполнения'!CW21,FALSE),TRUE)</f>
        <v>1</v>
      </c>
      <c r="JH21" s="36" t="b">
        <f>IF($B21&lt;&gt;"",IF(ISNUMBER('Таблица для заполнения'!CX21),ABS(ROUND('Таблица для заполнения'!CX21,0))='Таблица для заполнения'!CX21,FALSE),TRUE)</f>
        <v>1</v>
      </c>
      <c r="JI21" s="36" t="b">
        <f>IF($B21&lt;&gt;"",IF(ISNUMBER('Таблица для заполнения'!CY21),ABS(ROUND('Таблица для заполнения'!CY21,0))='Таблица для заполнения'!CY21,FALSE),TRUE)</f>
        <v>1</v>
      </c>
      <c r="JJ21" s="36" t="b">
        <f>IF($B21&lt;&gt;"",IF(ISNUMBER('Таблица для заполнения'!CZ21),ABS(ROUND('Таблица для заполнения'!CZ21,0))='Таблица для заполнения'!CZ21,FALSE),TRUE)</f>
        <v>1</v>
      </c>
      <c r="JK21" s="36" t="b">
        <f>IF($B21&lt;&gt;"",IF(ISNUMBER('Таблица для заполнения'!DA21),ABS(ROUND('Таблица для заполнения'!DA21,0))='Таблица для заполнения'!DA21,FALSE),TRUE)</f>
        <v>1</v>
      </c>
      <c r="JL21" s="36" t="b">
        <f>IF($B21&lt;&gt;"",IF(ISNUMBER('Таблица для заполнения'!DB21),ABS(ROUND('Таблица для заполнения'!DB21,0))='Таблица для заполнения'!DB21,FALSE),TRUE)</f>
        <v>1</v>
      </c>
      <c r="JM21" s="36" t="b">
        <f>IF($B21&lt;&gt;"",IF(ISNUMBER('Таблица для заполнения'!DC21),ABS(ROUND('Таблица для заполнения'!DC21,0))='Таблица для заполнения'!DC21,FALSE),TRUE)</f>
        <v>1</v>
      </c>
      <c r="JN21" s="36" t="b">
        <f>IF($B21&lt;&gt;"",IF(ISNUMBER('Таблица для заполнения'!DD21),ABS(ROUND('Таблица для заполнения'!DD21,0))='Таблица для заполнения'!DD21,FALSE),TRUE)</f>
        <v>1</v>
      </c>
      <c r="JO21" s="36" t="b">
        <f>IF($B21&lt;&gt;"",IF(ISNUMBER('Таблица для заполнения'!DE21),ABS(ROUND('Таблица для заполнения'!DE21,0))='Таблица для заполнения'!DE21,FALSE),TRUE)</f>
        <v>1</v>
      </c>
      <c r="JP21" s="36" t="b">
        <f>IF($B21&lt;&gt;"",IF(ISNUMBER('Таблица для заполнения'!DF21),ABS(ROUND('Таблица для заполнения'!DF21,0))='Таблица для заполнения'!DF21,FALSE),TRUE)</f>
        <v>1</v>
      </c>
      <c r="JQ21" s="36" t="b">
        <f>IF($B21&lt;&gt;"",IF(ISNUMBER('Таблица для заполнения'!DG21),ABS(ROUND('Таблица для заполнения'!DG21,0))='Таблица для заполнения'!DG21,FALSE),TRUE)</f>
        <v>1</v>
      </c>
      <c r="JR21" s="36" t="b">
        <f>IF($B21&lt;&gt;"",IF(ISNUMBER('Таблица для заполнения'!DH21),ABS(ROUND('Таблица для заполнения'!DH21,0))='Таблица для заполнения'!DH21,FALSE),TRUE)</f>
        <v>1</v>
      </c>
      <c r="JS21" s="36" t="b">
        <f>IF($B21&lt;&gt;"",IF(ISNUMBER('Таблица для заполнения'!DI21),ABS(ROUND('Таблица для заполнения'!DI21,0))='Таблица для заполнения'!DI21,FALSE),TRUE)</f>
        <v>1</v>
      </c>
      <c r="JT21" s="36" t="b">
        <f>IF($B21&lt;&gt;"",IF(ISNUMBER('Таблица для заполнения'!DJ21),ABS(ROUND('Таблица для заполнения'!DJ21,0))='Таблица для заполнения'!DJ21,FALSE),TRUE)</f>
        <v>1</v>
      </c>
      <c r="JU21" s="36" t="b">
        <f>IF($B21&lt;&gt;"",IF(ISNUMBER('Таблица для заполнения'!DK21),ABS(ROUND('Таблица для заполнения'!DK21,0))='Таблица для заполнения'!DK21,FALSE),TRUE)</f>
        <v>1</v>
      </c>
      <c r="JV21" s="36" t="b">
        <f>IF($B21&lt;&gt;"",IF(ISNUMBER('Таблица для заполнения'!DL21),ABS(ROUND('Таблица для заполнения'!DL21,0))='Таблица для заполнения'!DL21,FALSE),TRUE)</f>
        <v>1</v>
      </c>
      <c r="JW21" s="36" t="b">
        <f>IF($B21&lt;&gt;"",IF(ISNUMBER('Таблица для заполнения'!DM21),ABS(ROUND('Таблица для заполнения'!DM21,0))='Таблица для заполнения'!DM21,FALSE),TRUE)</f>
        <v>1</v>
      </c>
      <c r="JX21" s="36" t="b">
        <f>IF($B21&lt;&gt;"",IF(ISNUMBER('Таблица для заполнения'!DN21),ABS(ROUND('Таблица для заполнения'!DN21,0))='Таблица для заполнения'!DN21,FALSE),TRUE)</f>
        <v>1</v>
      </c>
      <c r="JY21" s="36" t="b">
        <f>IF($B21&lt;&gt;"",IF(ISNUMBER('Таблица для заполнения'!DO21),ABS(ROUND('Таблица для заполнения'!DO21,0))='Таблица для заполнения'!DO21,FALSE),TRUE)</f>
        <v>1</v>
      </c>
      <c r="JZ21" s="36" t="b">
        <f>IF($B21&lt;&gt;"",IF(ISNUMBER('Таблица для заполнения'!DP21),ABS(ROUND('Таблица для заполнения'!DP21,0))='Таблица для заполнения'!DP21,FALSE),TRUE)</f>
        <v>1</v>
      </c>
      <c r="KA21" s="36" t="b">
        <f>IF($B21&lt;&gt;"",IF(ISNUMBER('Таблица для заполнения'!DQ21),ABS(ROUND('Таблица для заполнения'!DQ21,0))='Таблица для заполнения'!DQ21,FALSE),TRUE)</f>
        <v>1</v>
      </c>
      <c r="KB21" s="36" t="b">
        <f>IF($B21&lt;&gt;"",IF(ISNUMBER('Таблица для заполнения'!DR21),ABS(ROUND('Таблица для заполнения'!DR21,0))='Таблица для заполнения'!DR21,FALSE),TRUE)</f>
        <v>1</v>
      </c>
      <c r="KC21" s="36" t="b">
        <f>IF($B21&lt;&gt;"",IF(ISNUMBER('Таблица для заполнения'!DS21),ABS(ROUND('Таблица для заполнения'!DS21,0))='Таблица для заполнения'!DS21,FALSE),TRUE)</f>
        <v>1</v>
      </c>
      <c r="KD21" s="36" t="b">
        <f>IF($B21&lt;&gt;"",IF(ISNUMBER('Таблица для заполнения'!DT21),ABS(ROUND('Таблица для заполнения'!DT21,0))='Таблица для заполнения'!DT21,FALSE),TRUE)</f>
        <v>1</v>
      </c>
      <c r="KE21" s="36" t="b">
        <f>IF($B21&lt;&gt;"",IF(ISNUMBER('Таблица для заполнения'!DU21),ABS(ROUND('Таблица для заполнения'!DU21,0))='Таблица для заполнения'!DU21,FALSE),TRUE)</f>
        <v>1</v>
      </c>
      <c r="KF21" s="36" t="b">
        <f>IF($B21&lt;&gt;"",IF(ISNUMBER('Таблица для заполнения'!DV21),ABS(ROUND('Таблица для заполнения'!DV21,0))='Таблица для заполнения'!DV21,FALSE),TRUE)</f>
        <v>1</v>
      </c>
      <c r="KG21" s="36" t="b">
        <f>IF($B21&lt;&gt;"",IF(ISNUMBER('Таблица для заполнения'!DW21),ABS(ROUND('Таблица для заполнения'!DW21,0))='Таблица для заполнения'!DW21,FALSE),TRUE)</f>
        <v>1</v>
      </c>
      <c r="KH21" s="36" t="b">
        <f>IF($B21&lt;&gt;"",IF(ISNUMBER('Таблица для заполнения'!DX21),ABS(ROUND('Таблица для заполнения'!DX21,0))='Таблица для заполнения'!DX21,FALSE),TRUE)</f>
        <v>1</v>
      </c>
      <c r="KI21" s="36" t="b">
        <f>IF($B21&lt;&gt;"",IF(ISNUMBER('Таблица для заполнения'!DY21),ABS(ROUND('Таблица для заполнения'!DY21,0))='Таблица для заполнения'!DY21,FALSE),TRUE)</f>
        <v>1</v>
      </c>
      <c r="KJ21" s="36" t="b">
        <f>IF($B21&lt;&gt;"",IF(ISNUMBER('Таблица для заполнения'!DZ21),ABS(ROUND('Таблица для заполнения'!DZ21,0))='Таблица для заполнения'!DZ21,FALSE),TRUE)</f>
        <v>1</v>
      </c>
      <c r="KK21" s="36" t="b">
        <f>IF($B21&lt;&gt;"",IF(ISNUMBER('Таблица для заполнения'!EA21),ABS(ROUND('Таблица для заполнения'!EA21,0))='Таблица для заполнения'!EA21,FALSE),TRUE)</f>
        <v>1</v>
      </c>
      <c r="KL21" s="36" t="b">
        <f>IF($B21&lt;&gt;"",IF(ISNUMBER('Таблица для заполнения'!EB21),ABS(ROUND('Таблица для заполнения'!EB21,0))='Таблица для заполнения'!EB21,FALSE),TRUE)</f>
        <v>1</v>
      </c>
      <c r="KM21" s="36" t="b">
        <f>IF($B21&lt;&gt;"",IF(ISNUMBER('Таблица для заполнения'!EC21),ABS(ROUND('Таблица для заполнения'!EC21,0))='Таблица для заполнения'!EC21,FALSE),TRUE)</f>
        <v>1</v>
      </c>
      <c r="KN21" s="36" t="b">
        <f>IF($B21&lt;&gt;"",IF(ISNUMBER('Таблица для заполнения'!ED21),ABS(ROUND('Таблица для заполнения'!ED21,0))='Таблица для заполнения'!ED21,FALSE),TRUE)</f>
        <v>1</v>
      </c>
      <c r="KO21" s="36" t="b">
        <f>IF($B21&lt;&gt;"",IF(ISNUMBER('Таблица для заполнения'!EE21),ABS(ROUND('Таблица для заполнения'!EE21,0))='Таблица для заполнения'!EE21,FALSE),TRUE)</f>
        <v>1</v>
      </c>
      <c r="KP21" s="36" t="b">
        <f>IF($B21&lt;&gt;"",IF(ISNUMBER('Таблица для заполнения'!EF21),ABS(ROUND('Таблица для заполнения'!EF21,0))='Таблица для заполнения'!EF21,FALSE),TRUE)</f>
        <v>1</v>
      </c>
      <c r="KQ21" s="36" t="b">
        <f>IF($B21&lt;&gt;"",IF(ISNUMBER('Таблица для заполнения'!EG21),ABS(ROUND('Таблица для заполнения'!EG21,0))='Таблица для заполнения'!EG21,FALSE),TRUE)</f>
        <v>1</v>
      </c>
      <c r="KR21" s="36" t="b">
        <f>IF($B21&lt;&gt;"",IF(ISNUMBER('Таблица для заполнения'!EH21),ABS(ROUND('Таблица для заполнения'!EH21,0))='Таблица для заполнения'!EH21,FALSE),TRUE)</f>
        <v>1</v>
      </c>
      <c r="KS21" s="36" t="b">
        <f>IF($B21&lt;&gt;"",IF(ISNUMBER('Таблица для заполнения'!EI21),ABS(ROUND('Таблица для заполнения'!EI21,0))='Таблица для заполнения'!EI21,FALSE),TRUE)</f>
        <v>1</v>
      </c>
      <c r="KT21" s="36" t="b">
        <f>IF($B21&lt;&gt;"",IF(ISNUMBER('Таблица для заполнения'!EJ21),ABS(ROUND('Таблица для заполнения'!EJ21,0))='Таблица для заполнения'!EJ21,FALSE),TRUE)</f>
        <v>1</v>
      </c>
      <c r="KU21" s="36" t="b">
        <f>IF($B21&lt;&gt;"",IF(ISNUMBER('Таблица для заполнения'!EK21),ABS(ROUND('Таблица для заполнения'!EK21,0))='Таблица для заполнения'!EK21,FALSE),TRUE)</f>
        <v>1</v>
      </c>
      <c r="KV21" s="36" t="b">
        <f>IF($B21&lt;&gt;"",IF(ISNUMBER('Таблица для заполнения'!EL21),ABS(ROUND('Таблица для заполнения'!EL21,0))='Таблица для заполнения'!EL21,FALSE),TRUE)</f>
        <v>1</v>
      </c>
      <c r="KW21" s="36" t="b">
        <f>IF($B21&lt;&gt;"",IF(ISNUMBER('Таблица для заполнения'!EM21),ABS(ROUND('Таблица для заполнения'!EM21,0))='Таблица для заполнения'!EM21,FALSE),TRUE)</f>
        <v>1</v>
      </c>
      <c r="KX21" s="36" t="b">
        <f>IF($B21&lt;&gt;"",IF(ISNUMBER('Таблица для заполнения'!EN21),ABS(ROUND('Таблица для заполнения'!EN21,0))='Таблица для заполнения'!EN21,FALSE),TRUE)</f>
        <v>1</v>
      </c>
      <c r="KY21" s="36" t="b">
        <f>IF($B21&lt;&gt;"",IF(ISNUMBER('Таблица для заполнения'!EO21),ABS(ROUND('Таблица для заполнения'!EO21,0))='Таблица для заполнения'!EO21,FALSE),TRUE)</f>
        <v>1</v>
      </c>
      <c r="KZ21" s="36" t="b">
        <f>IF($B21&lt;&gt;"",IF(ISNUMBER('Таблица для заполнения'!EP21),ABS(ROUND('Таблица для заполнения'!EP21,0))='Таблица для заполнения'!EP21,FALSE),TRUE)</f>
        <v>1</v>
      </c>
      <c r="LA21" s="36" t="b">
        <f>IF($B21&lt;&gt;"",IF(ISNUMBER('Таблица для заполнения'!EQ21),ABS(ROUND('Таблица для заполнения'!EQ21,0))='Таблица для заполнения'!EQ21,FALSE),TRUE)</f>
        <v>1</v>
      </c>
      <c r="LB21" s="36" t="b">
        <f>IF($B21&lt;&gt;"",IF(ISNUMBER('Таблица для заполнения'!ER21),ABS(ROUND('Таблица для заполнения'!ER21,0))='Таблица для заполнения'!ER21,FALSE),TRUE)</f>
        <v>1</v>
      </c>
      <c r="LC21" s="36" t="b">
        <f>IF($B21&lt;&gt;"",IF(ISNUMBER('Таблица для заполнения'!ES21),ABS(ROUND('Таблица для заполнения'!ES21,0))='Таблица для заполнения'!ES21,FALSE),TRUE)</f>
        <v>1</v>
      </c>
      <c r="LD21" s="36" t="b">
        <f>IF($B21&lt;&gt;"",IF(ISNUMBER('Таблица для заполнения'!ET21),ABS(ROUND('Таблица для заполнения'!ET21,0))='Таблица для заполнения'!ET21,FALSE),TRUE)</f>
        <v>1</v>
      </c>
      <c r="LE21" s="36" t="b">
        <f>IF($B21&lt;&gt;"",IF(ISNUMBER('Таблица для заполнения'!EU21),ABS(ROUND('Таблица для заполнения'!EU21,0))='Таблица для заполнения'!EU21,FALSE),TRUE)</f>
        <v>1</v>
      </c>
      <c r="LF21" s="36" t="b">
        <f>IF($B21&lt;&gt;"",IF(ISNUMBER('Таблица для заполнения'!EV21),ABS(ROUND('Таблица для заполнения'!EV21,0))='Таблица для заполнения'!EV21,FALSE),TRUE)</f>
        <v>1</v>
      </c>
      <c r="LG21" s="36" t="b">
        <f>IF($B21&lt;&gt;"",IF(ISNUMBER('Таблица для заполнения'!EW21),ABS(ROUND('Таблица для заполнения'!EW21,0))='Таблица для заполнения'!EW21,FALSE),TRUE)</f>
        <v>1</v>
      </c>
      <c r="LH21" s="36" t="b">
        <f>IF($B21&lt;&gt;"",IF(ISNUMBER('Таблица для заполнения'!EX21),ABS(ROUND('Таблица для заполнения'!EX21,0))='Таблица для заполнения'!EX21,FALSE),TRUE)</f>
        <v>1</v>
      </c>
      <c r="LI21" s="36" t="b">
        <f>IF($B21&lt;&gt;"",IF(ISNUMBER('Таблица для заполнения'!EY21),ABS(ROUND('Таблица для заполнения'!EY21,0))='Таблица для заполнения'!EY21,FALSE),TRUE)</f>
        <v>1</v>
      </c>
      <c r="LJ21" s="36" t="b">
        <f>IF($B21&lt;&gt;"",IF(ISNUMBER('Таблица для заполнения'!EZ21),ABS(ROUND('Таблица для заполнения'!EZ21,0))='Таблица для заполнения'!EZ21,FALSE),TRUE)</f>
        <v>1</v>
      </c>
      <c r="LK21" s="36" t="b">
        <f>IF($B21&lt;&gt;"",IF(ISNUMBER('Таблица для заполнения'!FA21),ABS(ROUND('Таблица для заполнения'!FA21,0))='Таблица для заполнения'!FA21,FALSE),TRUE)</f>
        <v>1</v>
      </c>
      <c r="LL21" s="36" t="b">
        <f>IF($B21&lt;&gt;"",IF(ISNUMBER('Таблица для заполнения'!FB21),ABS(ROUND('Таблица для заполнения'!FB21,0))='Таблица для заполнения'!FB21,FALSE),TRUE)</f>
        <v>1</v>
      </c>
      <c r="LM21" s="36" t="b">
        <f>IF($B21&lt;&gt;"",IF(ISNUMBER('Таблица для заполнения'!FC21),ABS(ROUND('Таблица для заполнения'!FC21,0))='Таблица для заполнения'!FC21,FALSE),TRUE)</f>
        <v>1</v>
      </c>
      <c r="LN21" s="36" t="b">
        <f>IF($B21&lt;&gt;"",IF(ISNUMBER('Таблица для заполнения'!FD21),ABS(ROUND('Таблица для заполнения'!FD21,0))='Таблица для заполнения'!FD21,FALSE),TRUE)</f>
        <v>1</v>
      </c>
      <c r="LO21" s="36" t="b">
        <f>IF($B21&lt;&gt;"",IF(ISNUMBER('Таблица для заполнения'!FE21),ABS(ROUND('Таблица для заполнения'!FE21,0))='Таблица для заполнения'!FE21,FALSE),TRUE)</f>
        <v>1</v>
      </c>
      <c r="LP21" s="36" t="b">
        <f>IF($B21&lt;&gt;"",IF(ISNUMBER('Таблица для заполнения'!FF21),ABS(ROUND('Таблица для заполнения'!FF21,0))='Таблица для заполнения'!FF21,FALSE),TRUE)</f>
        <v>1</v>
      </c>
      <c r="LQ21" s="36" t="b">
        <f>IF($B21&lt;&gt;"",IF(ISNUMBER('Таблица для заполнения'!FG21),ABS(ROUND('Таблица для заполнения'!FG21,0))='Таблица для заполнения'!FG21,FALSE),TRUE)</f>
        <v>1</v>
      </c>
      <c r="LR21" s="36" t="b">
        <f>IF($B21&lt;&gt;"",IF(ISNUMBER('Таблица для заполнения'!FH21),ABS(ROUND('Таблица для заполнения'!FH21,0))='Таблица для заполнения'!FH21,FALSE),TRUE)</f>
        <v>1</v>
      </c>
      <c r="LS21" s="36" t="b">
        <f>IF($B21&lt;&gt;"",IF(ISNUMBER('Таблица для заполнения'!FI21),ABS(ROUND('Таблица для заполнения'!FI21,0))='Таблица для заполнения'!FI21,FALSE),TRUE)</f>
        <v>1</v>
      </c>
      <c r="LT21" s="36" t="b">
        <f>IF($B21&lt;&gt;"",IF(ISNUMBER('Таблица для заполнения'!FJ21),ABS(ROUND('Таблица для заполнения'!FJ21,0))='Таблица для заполнения'!FJ21,FALSE),TRUE)</f>
        <v>1</v>
      </c>
      <c r="LU21" s="36" t="b">
        <f>IF($B21&lt;&gt;"",IF(ISNUMBER('Таблица для заполнения'!FK21),ABS(ROUND('Таблица для заполнения'!FK21,0))='Таблица для заполнения'!FK21,FALSE),TRUE)</f>
        <v>1</v>
      </c>
      <c r="LV21" s="36" t="b">
        <f>IF($B21&lt;&gt;"",IF(ISNUMBER('Таблица для заполнения'!FL21),ABS(ROUND('Таблица для заполнения'!FL21,0))='Таблица для заполнения'!FL21,FALSE),TRUE)</f>
        <v>1</v>
      </c>
      <c r="LW21" s="36" t="b">
        <f>IF($B21&lt;&gt;"",IF(ISNUMBER('Таблица для заполнения'!FM21),ABS(ROUND('Таблица для заполнения'!FM21,0))='Таблица для заполнения'!FM21,FALSE),TRUE)</f>
        <v>1</v>
      </c>
      <c r="LX21" s="36" t="b">
        <f>IF($B21&lt;&gt;"",IF(ISNUMBER('Таблица для заполнения'!FN21),ABS(ROUND('Таблица для заполнения'!FN21,0))='Таблица для заполнения'!FN21,FALSE),TRUE)</f>
        <v>1</v>
      </c>
      <c r="LY21" s="36" t="b">
        <f>IF($B21&lt;&gt;"",IF(ISNUMBER('Таблица для заполнения'!FO21),ABS(ROUND('Таблица для заполнения'!FO21,0))='Таблица для заполнения'!FO21,FALSE),TRUE)</f>
        <v>1</v>
      </c>
      <c r="LZ21" s="36" t="b">
        <f>IF($B21&lt;&gt;"",IF(ISNUMBER('Таблица для заполнения'!FP21),ABS(ROUND('Таблица для заполнения'!FP21,0))='Таблица для заполнения'!FP21,FALSE),TRUE)</f>
        <v>1</v>
      </c>
      <c r="MA21" s="36" t="b">
        <f>IF($B21&lt;&gt;"",IF(ISNUMBER('Таблица для заполнения'!FQ21),ABS(ROUND('Таблица для заполнения'!FQ21,0))='Таблица для заполнения'!FQ21,FALSE),TRUE)</f>
        <v>1</v>
      </c>
      <c r="MB21" s="36" t="b">
        <f>IF($B21&lt;&gt;"",IF(ISNUMBER('Таблица для заполнения'!FR21),ABS(ROUND('Таблица для заполнения'!FR21,0))='Таблица для заполнения'!FR21,FALSE),TRUE)</f>
        <v>1</v>
      </c>
      <c r="MC21" s="36" t="b">
        <f>IF($B21&lt;&gt;"",IF(ISNUMBER('Таблица для заполнения'!FS21),ABS(ROUND('Таблица для заполнения'!FS21,0))='Таблица для заполнения'!FS21,FALSE),TRUE)</f>
        <v>1</v>
      </c>
      <c r="MD21" s="36" t="b">
        <f>IF($B21&lt;&gt;"",IF(ISNUMBER('Таблица для заполнения'!FT21),ABS(ROUND('Таблица для заполнения'!FT21,0))='Таблица для заполнения'!FT21,FALSE),TRUE)</f>
        <v>1</v>
      </c>
      <c r="ME21" s="36" t="b">
        <f>IF($B21&lt;&gt;"",IF(ISNUMBER('Таблица для заполнения'!FU21),ABS(ROUND('Таблица для заполнения'!FU21,0))='Таблица для заполнения'!FU21,FALSE),TRUE)</f>
        <v>1</v>
      </c>
      <c r="MF21" s="36" t="b">
        <f>IF($B21&lt;&gt;"",IF(ISNUMBER('Таблица для заполнения'!FV21),ABS(ROUND('Таблица для заполнения'!FV21,0))='Таблица для заполнения'!FV21,FALSE),TRUE)</f>
        <v>1</v>
      </c>
      <c r="MG21" s="36" t="b">
        <f>IF($B21&lt;&gt;"",IF(ISNUMBER('Таблица для заполнения'!FW21),ABS(ROUND('Таблица для заполнения'!FW21,0))='Таблица для заполнения'!FW21,FALSE),TRUE)</f>
        <v>1</v>
      </c>
      <c r="MH21" s="36" t="b">
        <f>IF($B21&lt;&gt;"",IF(ISNUMBER('Таблица для заполнения'!FX21),ABS(ROUND('Таблица для заполнения'!FX21,0))='Таблица для заполнения'!FX21,FALSE),TRUE)</f>
        <v>1</v>
      </c>
      <c r="MI21" s="36" t="b">
        <f>IF($B21&lt;&gt;"",IF(ISNUMBER('Таблица для заполнения'!FY21),ABS(ROUND('Таблица для заполнения'!FY21,0))='Таблица для заполнения'!FY21,FALSE),TRUE)</f>
        <v>1</v>
      </c>
      <c r="MJ21" s="36" t="b">
        <f>IF($B21&lt;&gt;"",IF(ISNUMBER('Таблица для заполнения'!FZ21),ABS(ROUND('Таблица для заполнения'!FZ21,0))='Таблица для заполнения'!FZ21,FALSE),TRUE)</f>
        <v>1</v>
      </c>
      <c r="MK21" s="36" t="b">
        <f>IF($B21&lt;&gt;"",IF(ISNUMBER('Таблица для заполнения'!GA21),ABS(ROUND('Таблица для заполнения'!GA21,0))='Таблица для заполнения'!GA21,FALSE),TRUE)</f>
        <v>1</v>
      </c>
      <c r="ML21" s="36" t="b">
        <f>IF($B21&lt;&gt;"",IF(ISNUMBER('Таблица для заполнения'!GB21),ABS(ROUND('Таблица для заполнения'!GB21,0))='Таблица для заполнения'!GB21,FALSE),TRUE)</f>
        <v>1</v>
      </c>
      <c r="MM21" s="36" t="b">
        <f>IF($B21&lt;&gt;"",IF(ISNUMBER('Таблица для заполнения'!GC21),ABS(ROUND('Таблица для заполнения'!GC21,0))='Таблица для заполнения'!GC21,FALSE),TRUE)</f>
        <v>1</v>
      </c>
      <c r="MN21" s="36" t="b">
        <f>IF($B21&lt;&gt;"",IF(ISNUMBER('Таблица для заполнения'!GD21),ABS(ROUND('Таблица для заполнения'!GD21,0))='Таблица для заполнения'!GD21,FALSE),TRUE)</f>
        <v>1</v>
      </c>
      <c r="MO21" s="36" t="b">
        <f>IF($B21&lt;&gt;"",IF(ISNUMBER('Таблица для заполнения'!GE21),ABS(ROUND('Таблица для заполнения'!GE21,0))='Таблица для заполнения'!GE21,FALSE),TRUE)</f>
        <v>1</v>
      </c>
      <c r="MP21" s="36" t="b">
        <f>IF($B21&lt;&gt;"",IF(ISNUMBER('Таблица для заполнения'!GF21),ABS(ROUND('Таблица для заполнения'!GF21,1))='Таблица для заполнения'!GF21,FALSE),TRUE)</f>
        <v>1</v>
      </c>
      <c r="MQ21" s="36" t="b">
        <f>IF($B21&lt;&gt;"",IF(ISNUMBER('Таблица для заполнения'!GG21),ABS(ROUND('Таблица для заполнения'!GG21,1))='Таблица для заполнения'!GG21,FALSE),TRUE)</f>
        <v>1</v>
      </c>
      <c r="MR21" s="36" t="b">
        <f>IF($B21&lt;&gt;"",IF(ISNUMBER('Таблица для заполнения'!GH21),ABS(ROUND('Таблица для заполнения'!GH21,1))='Таблица для заполнения'!GH21,FALSE),TRUE)</f>
        <v>1</v>
      </c>
      <c r="MS21" s="36" t="b">
        <f>IF($B21&lt;&gt;"",IF(ISNUMBER('Таблица для заполнения'!GI21),ABS(ROUND('Таблица для заполнения'!GI21,1))='Таблица для заполнения'!GI21,FALSE),TRUE)</f>
        <v>1</v>
      </c>
      <c r="MT21" s="36" t="b">
        <f>IF($B21&lt;&gt;"",IF(ISNUMBER('Таблица для заполнения'!GJ21),ABS(ROUND('Таблица для заполнения'!GJ21,1))='Таблица для заполнения'!GJ21,FALSE),TRUE)</f>
        <v>1</v>
      </c>
      <c r="MU21" s="36" t="b">
        <f>IF($B21&lt;&gt;"",IF(ISNUMBER('Таблица для заполнения'!GK21),ABS(ROUND('Таблица для заполнения'!GK21,1))='Таблица для заполнения'!GK21,FALSE),TRUE)</f>
        <v>1</v>
      </c>
      <c r="MV21" s="36" t="b">
        <f>IF($B21&lt;&gt;"",IF(ISNUMBER('Таблица для заполнения'!GL21),ABS(ROUND('Таблица для заполнения'!GL21,1))='Таблица для заполнения'!GL21,FALSE),TRUE)</f>
        <v>1</v>
      </c>
      <c r="MW21" s="36" t="b">
        <f>IF($B21&lt;&gt;"",IF(ISNUMBER('Таблица для заполнения'!GM21),ABS(ROUND('Таблица для заполнения'!GM21,1))='Таблица для заполнения'!GM21,FALSE),TRUE)</f>
        <v>1</v>
      </c>
      <c r="MX21" s="36" t="b">
        <f>IF($B21&lt;&gt;"",IF(ISNUMBER('Таблица для заполнения'!GN21),ABS(ROUND('Таблица для заполнения'!GN21,1))='Таблица для заполнения'!GN21,FALSE),TRUE)</f>
        <v>1</v>
      </c>
      <c r="MY21" s="36" t="b">
        <f>IF($B21&lt;&gt;"",IF(ISNUMBER('Таблица для заполнения'!GO21),ABS(ROUND('Таблица для заполнения'!GO21,1))='Таблица для заполнения'!GO21,FALSE),TRUE)</f>
        <v>1</v>
      </c>
      <c r="MZ21" s="36" t="b">
        <f>IF($B21&lt;&gt;"",IF(ISNUMBER('Таблица для заполнения'!GP21),ABS(ROUND('Таблица для заполнения'!GP21,1))='Таблица для заполнения'!GP21,FALSE),TRUE)</f>
        <v>1</v>
      </c>
      <c r="NA21" s="36" t="b">
        <f>IF($B21&lt;&gt;"",IF(ISNUMBER('Таблица для заполнения'!GQ21),ABS(ROUND('Таблица для заполнения'!GQ21,1))='Таблица для заполнения'!GQ21,FALSE),TRUE)</f>
        <v>1</v>
      </c>
      <c r="NB21" s="36" t="b">
        <f>IF($B21&lt;&gt;"",IF(ISNUMBER('Таблица для заполнения'!GR21),ABS(ROUND('Таблица для заполнения'!GR21,1))='Таблица для заполнения'!GR21,FALSE),TRUE)</f>
        <v>1</v>
      </c>
      <c r="NC21" s="36" t="b">
        <f>IF($B21&lt;&gt;"",IF(ISNUMBER('Таблица для заполнения'!GS21),ABS(ROUND('Таблица для заполнения'!GS21,1))='Таблица для заполнения'!GS21,FALSE),TRUE)</f>
        <v>1</v>
      </c>
      <c r="ND21" s="36" t="b">
        <f>IF($B21&lt;&gt;"",IF(ISNUMBER('Таблица для заполнения'!GT21),ABS(ROUND('Таблица для заполнения'!GT21,1))='Таблица для заполнения'!GT21,FALSE),TRUE)</f>
        <v>1</v>
      </c>
      <c r="NE21" s="36" t="b">
        <f>IF($B21&lt;&gt;"",IF(ISNUMBER('Таблица для заполнения'!GU21),ABS(ROUND('Таблица для заполнения'!GU21,1))='Таблица для заполнения'!GU21,FALSE),TRUE)</f>
        <v>1</v>
      </c>
      <c r="NF21" s="36" t="b">
        <f>IF($B21&lt;&gt;"",IF(ISNUMBER('Таблица для заполнения'!GV21),ABS(ROUND('Таблица для заполнения'!GV21,1))='Таблица для заполнения'!GV21,FALSE),TRUE)</f>
        <v>1</v>
      </c>
      <c r="NG21" s="36" t="b">
        <f>IF($B21&lt;&gt;"",IF(ISNUMBER('Таблица для заполнения'!GW21),ABS(ROUND('Таблица для заполнения'!GW21,1))='Таблица для заполнения'!GW21,FALSE),TRUE)</f>
        <v>1</v>
      </c>
      <c r="NH21" s="36" t="b">
        <f>IF($B21&lt;&gt;"",IF(ISNUMBER('Таблица для заполнения'!GX21),ABS(ROUND('Таблица для заполнения'!GX21,1))='Таблица для заполнения'!GX21,FALSE),TRUE)</f>
        <v>1</v>
      </c>
      <c r="NI21" s="38" t="b">
        <f>IF($B21&lt;&gt;"",IF(ISNUMBER('Таблица для заполнения'!GY21),ABS(ROUND('Таблица для заполнения'!GY21,1))='Таблица для заполнения'!GY21,FALSE),TRUE)</f>
        <v>1</v>
      </c>
    </row>
    <row r="22" spans="1:373" ht="44.25" customHeight="1" thickBot="1" x14ac:dyDescent="0.3">
      <c r="A22" s="2">
        <v>15</v>
      </c>
      <c r="B22" s="17" t="str">
        <f>IF('Таблица для заполнения'!B22=0,"",'Таблица для заполнения'!B22)</f>
        <v>сельский Дом культуры п. Новое Устье  муниципального казенного учреждения культуры "Центр культрно-досуговой деятельности Охотского муниципального района Хабаровского края"</v>
      </c>
      <c r="C22" s="35" t="b">
        <f t="shared" si="0"/>
        <v>1</v>
      </c>
      <c r="D22" s="35" t="b">
        <f>'Таблица для заполнения'!F22&lt;='Таблица для заполнения'!E22</f>
        <v>1</v>
      </c>
      <c r="E22" s="119" t="b">
        <f>'Таблица для заполнения'!G22&lt;='Таблица для заполнения'!E22</f>
        <v>1</v>
      </c>
      <c r="F22" s="36" t="b">
        <f>'Таблица для заполнения'!H22&lt;='Таблица для заполнения'!E22</f>
        <v>1</v>
      </c>
      <c r="G22" s="36" t="b">
        <f>'Таблица для заполнения'!I22&lt;='Таблица для заполнения'!E22</f>
        <v>1</v>
      </c>
      <c r="H22" s="36" t="b">
        <f>'Таблица для заполнения'!E22&gt;='Таблица для заполнения'!J22+'Таблица для заполнения'!K22</f>
        <v>1</v>
      </c>
      <c r="I22" s="36" t="b">
        <f>'Таблица для заполнения'!E22='Таблица для заполнения'!L22+'Таблица для заполнения'!M22+'Таблица для заполнения'!N22</f>
        <v>1</v>
      </c>
      <c r="J22" s="36" t="b">
        <f>'Таблица для заполнения'!M22&lt;='Таблица для заполнения'!R22</f>
        <v>1</v>
      </c>
      <c r="K22" s="36" t="b">
        <f>'Таблица для заполнения'!O22&gt;='Таблица для заполнения'!E22</f>
        <v>1</v>
      </c>
      <c r="L22" s="36" t="b">
        <f>'Таблица для заполнения'!O22&gt;='Таблица для заполнения'!P22+'Таблица для заполнения'!Q22</f>
        <v>1</v>
      </c>
      <c r="M22" s="36" t="b">
        <f>'Таблица для заполнения'!R22&lt;='Таблица для заполнения'!O22</f>
        <v>1</v>
      </c>
      <c r="N22" s="36" t="b">
        <f>'Таблица для заполнения'!O22&gt;='Таблица для заполнения'!S22+'Таблица для заполнения'!U22</f>
        <v>1</v>
      </c>
      <c r="O22" s="36" t="b">
        <f>OR(AND('Таблица для заполнения'!S22&gt;0,'Таблица для заполнения'!T22&gt;0),AND('Таблица для заполнения'!S22=0,'Таблица для заполнения'!T22=0))</f>
        <v>1</v>
      </c>
      <c r="P22" s="36" t="b">
        <f>OR(AND('Таблица для заполнения'!U22&gt;0,'Таблица для заполнения'!V22&gt;0),AND('Таблица для заполнения'!U22=0,'Таблица для заполнения'!V22=0))</f>
        <v>1</v>
      </c>
      <c r="Q22" s="36" t="b">
        <f>'Таблица для заполнения'!W22&lt;='Таблица для заполнения'!U22</f>
        <v>1</v>
      </c>
      <c r="R22" s="36" t="b">
        <f>'Таблица для заполнения'!V22&gt;='Таблица для заполнения'!X22+'Таблица для заполнения'!Y22</f>
        <v>1</v>
      </c>
      <c r="S22" s="36" t="b">
        <f>'Таблица для заполнения'!AB22&lt;='Таблица для заполнения'!AA22</f>
        <v>1</v>
      </c>
      <c r="T22" s="36" t="b">
        <f>'Таблица для заполнения'!AD22&lt;='Таблица для заполнения'!AC22</f>
        <v>1</v>
      </c>
      <c r="U22" s="36" t="b">
        <f>OR('Таблица для заполнения'!AA22=0,'Таблица для заполнения'!AA22=1)</f>
        <v>1</v>
      </c>
      <c r="V22" s="36" t="b">
        <f>OR('Таблица для заполнения'!AB22=0,'Таблица для заполнения'!AB22=1)</f>
        <v>1</v>
      </c>
      <c r="W22" s="36" t="b">
        <f>OR('Таблица для заполнения'!AC22=0,'Таблица для заполнения'!AC22=1)</f>
        <v>1</v>
      </c>
      <c r="X22" s="36" t="b">
        <f>OR('Таблица для заполнения'!AD22=0,'Таблица для заполнения'!AD22=1)</f>
        <v>1</v>
      </c>
      <c r="Y22" s="36" t="b">
        <f>'Таблица для заполнения'!AG22&lt;='Таблица для заполнения'!AF22</f>
        <v>1</v>
      </c>
      <c r="Z22" s="36" t="b">
        <f>'Таблица для заполнения'!AI22&lt;='Таблица для заполнения'!AH22</f>
        <v>1</v>
      </c>
      <c r="AA22" s="36" t="b">
        <f>'Таблица для заполнения'!AJ22='Таблица для заполнения'!AM22+'Таблица для заполнения'!AO22</f>
        <v>1</v>
      </c>
      <c r="AB22" s="36" t="b">
        <f>'Таблица для заполнения'!AJ22&gt;='Таблица для заполнения'!AK22+'Таблица для заполнения'!AL22</f>
        <v>1</v>
      </c>
      <c r="AC22" s="36" t="b">
        <f>'Таблица для заполнения'!AN22&lt;='Таблица для заполнения'!AJ22</f>
        <v>1</v>
      </c>
      <c r="AD22" s="36" t="b">
        <f>OR(AND('Таблица для заполнения'!AO22='Таблица для заполнения'!AJ22,AND('Таблица для заполнения'!AK22='Таблица для заполнения'!AP22,'Таблица для заполнения'!AL22='Таблица для заполнения'!AQ22)),'Таблица для заполнения'!AO22&lt;'Таблица для заполнения'!AJ22)</f>
        <v>1</v>
      </c>
      <c r="AE22" s="36" t="b">
        <f>OR(AND('Таблица для заполнения'!AJ22='Таблица для заполнения'!AO22,'Таблица для заполнения'!CM22='Таблица для заполнения'!CR22),AND('Таблица для заполнения'!AJ22&gt;'Таблица для заполнения'!AO22,'Таблица для заполнения'!CM22&gt;'Таблица для заполнения'!CR22))</f>
        <v>1</v>
      </c>
      <c r="AF22" s="36" t="b">
        <f>OR(AND('Таблица для заполнения'!AO22='Таблица для заполнения'!AR22,'Таблица для заполнения'!CR22='Таблица для заполнения'!CU22),AND('Таблица для заполнения'!AO22&gt;'Таблица для заполнения'!AR22,'Таблица для заполнения'!CR22&gt;'Таблица для заполнения'!CU22))</f>
        <v>1</v>
      </c>
      <c r="AG22" s="36" t="b">
        <f>'Таблица для заполнения'!AP22&lt;='Таблица для заполнения'!AK22</f>
        <v>1</v>
      </c>
      <c r="AH22" s="36" t="b">
        <f>'Таблица для заполнения'!AO22&gt;='Таблица для заполнения'!AP22+'Таблица для заполнения'!AQ22</f>
        <v>1</v>
      </c>
      <c r="AI22" s="36" t="b">
        <f>'Таблица для заполнения'!AM22&gt;=('Таблица для заполнения'!AK22+'Таблица для заполнения'!AL22)-('Таблица для заполнения'!AP22+'Таблица для заполнения'!AQ22)</f>
        <v>1</v>
      </c>
      <c r="AJ22" s="36" t="b">
        <f>'Таблица для заполнения'!AQ22&lt;='Таблица для заполнения'!AL22</f>
        <v>1</v>
      </c>
      <c r="AK22" s="36" t="b">
        <f>'Таблица для заполнения'!AO22&gt;='Таблица для заполнения'!AR22+'Таблица для заполнения'!AV22+'Таблица для заполнения'!AW22</f>
        <v>1</v>
      </c>
      <c r="AL22" s="36" t="b">
        <f>OR(AND('Таблица для заполнения'!AR22='Таблица для заполнения'!AO22,AND('Таблица для заполнения'!AP22='Таблица для заполнения'!AS22,'Таблица для заполнения'!AQ22='Таблица для заполнения'!AT22)),'Таблица для заполнения'!AR22&lt;'Таблица для заполнения'!AO22)</f>
        <v>1</v>
      </c>
      <c r="AM22" s="36" t="b">
        <f>'Таблица для заполнения'!AS22&lt;='Таблица для заполнения'!AP22</f>
        <v>1</v>
      </c>
      <c r="AN22" s="36" t="b">
        <f>'Таблица для заполнения'!AR22&gt;='Таблица для заполнения'!AS22+'Таблица для заполнения'!AT22</f>
        <v>1</v>
      </c>
      <c r="AO22" s="36" t="b">
        <f>('Таблица для заполнения'!AO22-'Таблица для заполнения'!AR22)&gt;=('Таблица для заполнения'!AP22+'Таблица для заполнения'!AQ22)-('Таблица для заполнения'!AS22+'Таблица для заполнения'!AT22)</f>
        <v>1</v>
      </c>
      <c r="AP22" s="36" t="b">
        <f>'Таблица для заполнения'!AT22&lt;='Таблица для заполнения'!AQ22</f>
        <v>1</v>
      </c>
      <c r="AQ22" s="36" t="b">
        <f>'Таблица для заполнения'!AU22&lt;='Таблица для заполнения'!AR22</f>
        <v>1</v>
      </c>
      <c r="AR22" s="36" t="b">
        <f>'Таблица для заполнения'!AR22='Таблица для заполнения'!AX22+'Таблица для заполнения'!BF22+'Таблица для заполнения'!BK22+'Таблица для заполнения'!BV22+'Таблица для заполнения'!CA22+'Таблица для заполнения'!CB22+'Таблица для заполнения'!CC22+'Таблица для заполнения'!CD22+'Таблица для заполнения'!CE22+'Таблица для заполнения'!CF22</f>
        <v>1</v>
      </c>
      <c r="AS22" s="36" t="b">
        <f>'Таблица для заполнения'!AX22&gt;='Таблица для заполнения'!AY22+'Таблица для заполнения'!BB22+'Таблица для заполнения'!BE22</f>
        <v>1</v>
      </c>
      <c r="AT22" s="36" t="b">
        <f>'Таблица для заполнения'!AY22='Таблица для заполнения'!AZ22+'Таблица для заполнения'!BA22</f>
        <v>1</v>
      </c>
      <c r="AU22" s="36" t="b">
        <f>'Таблица для заполнения'!BB22='Таблица для заполнения'!BC22+'Таблица для заполнения'!BD22</f>
        <v>1</v>
      </c>
      <c r="AV22" s="36" t="b">
        <f>'Таблица для заполнения'!BF22&gt;='Таблица для заполнения'!BG22+'Таблица для заполнения'!BH22+'Таблица для заполнения'!BI22+'Таблица для заполнения'!BJ22</f>
        <v>1</v>
      </c>
      <c r="AW22" s="36" t="b">
        <f>'Таблица для заполнения'!BK22&gt;='Таблица для заполнения'!BL22+'Таблица для заполнения'!BQ22</f>
        <v>1</v>
      </c>
      <c r="AX22" s="36" t="b">
        <f>'Таблица для заполнения'!BL22&gt;='Таблица для заполнения'!BM22+'Таблица для заполнения'!BN22+'Таблица для заполнения'!BO22+'Таблица для заполнения'!BP22</f>
        <v>1</v>
      </c>
      <c r="AY22" s="36" t="b">
        <f>'Таблица для заполнения'!BQ22&gt;='Таблица для заполнения'!BR22+'Таблица для заполнения'!BS22+'Таблица для заполнения'!BT22+'Таблица для заполнения'!BU22</f>
        <v>1</v>
      </c>
      <c r="AZ22" s="36" t="b">
        <f>'Таблица для заполнения'!BV22&gt;='Таблица для заполнения'!BW22+'Таблица для заполнения'!BX22+'Таблица для заполнения'!BY22+'Таблица для заполнения'!BZ22</f>
        <v>1</v>
      </c>
      <c r="BA22" s="36" t="b">
        <f>'Таблица для заполнения'!CG22+'Таблица для заполнения'!CH22&lt;='Таблица для заполнения'!AO22</f>
        <v>1</v>
      </c>
      <c r="BB22" s="36" t="b">
        <f>'Таблица для заполнения'!CI22&lt;='Таблица для заполнения'!AO22</f>
        <v>1</v>
      </c>
      <c r="BC22" s="36" t="b">
        <f>'Таблица для заполнения'!CJ22&lt;='Таблица для заполнения'!AO22</f>
        <v>1</v>
      </c>
      <c r="BD22" s="36" t="b">
        <f>'Таблица для заполнения'!CK22&lt;='Таблица для заполнения'!AO22</f>
        <v>1</v>
      </c>
      <c r="BE22" s="36" t="b">
        <f>'Таблица для заполнения'!CL22&lt;='Таблица для заполнения'!AO22</f>
        <v>1</v>
      </c>
      <c r="BF22" s="36" t="b">
        <f>'Таблица для заполнения'!CM22='Таблица для заполнения'!CP22+'Таблица для заполнения'!CR22</f>
        <v>1</v>
      </c>
      <c r="BG22" s="36" t="b">
        <f>'Таблица для заполнения'!CM22&gt;='Таблица для заполнения'!CN22+'Таблица для заполнения'!CO22</f>
        <v>1</v>
      </c>
      <c r="BH22" s="36" t="b">
        <f>'Таблица для заполнения'!CQ22&lt;='Таблица для заполнения'!CM22</f>
        <v>1</v>
      </c>
      <c r="BI22" s="36" t="b">
        <f>OR(AND('Таблица для заполнения'!CR22='Таблица для заполнения'!CM22,AND('Таблица для заполнения'!CN22='Таблица для заполнения'!CS22,'Таблица для заполнения'!CO22='Таблица для заполнения'!CT22)),'Таблица для заполнения'!CR22&lt;'Таблица для заполнения'!CM22)</f>
        <v>1</v>
      </c>
      <c r="BJ22" s="36" t="b">
        <f>'Таблица для заполнения'!CS22&lt;='Таблица для заполнения'!CN22</f>
        <v>1</v>
      </c>
      <c r="BK22" s="36" t="b">
        <f>'Таблица для заполнения'!CR22&gt;='Таблица для заполнения'!CS22+'Таблица для заполнения'!CT22</f>
        <v>1</v>
      </c>
      <c r="BL22" s="36" t="b">
        <f>'Таблица для заполнения'!CP22&gt;=('Таблица для заполнения'!CN22+'Таблица для заполнения'!CO22)-('Таблица для заполнения'!CS22+'Таблица для заполнения'!CT22)</f>
        <v>1</v>
      </c>
      <c r="BM22" s="36" t="b">
        <f>'Таблица для заполнения'!CT22&lt;='Таблица для заполнения'!CO22</f>
        <v>1</v>
      </c>
      <c r="BN22" s="36" t="b">
        <f>'Таблица для заполнения'!CR22&gt;='Таблица для заполнения'!CU22+'Таблица для заполнения'!CY22+'Таблица для заполнения'!CZ22</f>
        <v>1</v>
      </c>
      <c r="BO22" s="36" t="b">
        <f>OR(AND('Таблица для заполнения'!CU22='Таблица для заполнения'!CR22,AND('Таблица для заполнения'!CS22='Таблица для заполнения'!CV22,'Таблица для заполнения'!CT22='Таблица для заполнения'!CW22)),'Таблица для заполнения'!CU22&lt;'Таблица для заполнения'!CR22)</f>
        <v>1</v>
      </c>
      <c r="BP22" s="36" t="b">
        <f>'Таблица для заполнения'!CV22&lt;='Таблица для заполнения'!CS22</f>
        <v>1</v>
      </c>
      <c r="BQ22" s="36" t="b">
        <f>'Таблица для заполнения'!CU22&gt;='Таблица для заполнения'!CV22+'Таблица для заполнения'!CW22</f>
        <v>1</v>
      </c>
      <c r="BR22" s="36" t="b">
        <f>'Таблица для заполнения'!CR22-'Таблица для заполнения'!CU22&gt;=('Таблица для заполнения'!CS22+'Таблица для заполнения'!CT22)-('Таблица для заполнения'!CV22+'Таблица для заполнения'!CW22)</f>
        <v>1</v>
      </c>
      <c r="BS22" s="36" t="b">
        <f>'Таблица для заполнения'!CW22&lt;='Таблица для заполнения'!CT22</f>
        <v>1</v>
      </c>
      <c r="BT22" s="36" t="b">
        <f>'Таблица для заполнения'!CX22&lt;='Таблица для заполнения'!CU22</f>
        <v>1</v>
      </c>
      <c r="BU22" s="36" t="b">
        <f>'Таблица для заполнения'!CU22='Таблица для заполнения'!DA22+'Таблица для заполнения'!DI22+'Таблица для заполнения'!DN22+'Таблица для заполнения'!DY22+'Таблица для заполнения'!ED22+'Таблица для заполнения'!EE22+'Таблица для заполнения'!EF22+'Таблица для заполнения'!EG22+'Таблица для заполнения'!EH22+'Таблица для заполнения'!EI22</f>
        <v>1</v>
      </c>
      <c r="BV22" s="36" t="b">
        <f>'Таблица для заполнения'!DA22&gt;='Таблица для заполнения'!DB22+'Таблица для заполнения'!DE22+'Таблица для заполнения'!DH22</f>
        <v>1</v>
      </c>
      <c r="BW22" s="36" t="b">
        <f>'Таблица для заполнения'!DB22='Таблица для заполнения'!DC22+'Таблица для заполнения'!DD22</f>
        <v>1</v>
      </c>
      <c r="BX22" s="36" t="b">
        <f>'Таблица для заполнения'!DE22='Таблица для заполнения'!DF22+'Таблица для заполнения'!DG22</f>
        <v>1</v>
      </c>
      <c r="BY22" s="36" t="b">
        <f>'Таблица для заполнения'!DI22&gt;='Таблица для заполнения'!DJ22+'Таблица для заполнения'!DK22+'Таблица для заполнения'!DL22+'Таблица для заполнения'!DM22</f>
        <v>1</v>
      </c>
      <c r="BZ22" s="36" t="b">
        <f>'Таблица для заполнения'!DN22&gt;='Таблица для заполнения'!DO22+'Таблица для заполнения'!DT22</f>
        <v>1</v>
      </c>
      <c r="CA22" s="36" t="b">
        <f>'Таблица для заполнения'!DO22&gt;='Таблица для заполнения'!DP22+'Таблица для заполнения'!DQ22+'Таблица для заполнения'!DR22+'Таблица для заполнения'!DS22</f>
        <v>1</v>
      </c>
      <c r="CB22" s="36" t="b">
        <f>'Таблица для заполнения'!DT22&gt;='Таблица для заполнения'!DU22+'Таблица для заполнения'!DV22+'Таблица для заполнения'!DW22+'Таблица для заполнения'!DX22</f>
        <v>1</v>
      </c>
      <c r="CC22" s="36" t="b">
        <f>'Таблица для заполнения'!DY22&gt;='Таблица для заполнения'!DZ22+'Таблица для заполнения'!EA22+'Таблица для заполнения'!EB22+'Таблица для заполнения'!EC22</f>
        <v>1</v>
      </c>
      <c r="CD22" s="36" t="b">
        <f>'Таблица для заполнения'!EJ22+'Таблица для заполнения'!EK22&lt;='Таблица для заполнения'!CR22</f>
        <v>1</v>
      </c>
      <c r="CE22" s="36" t="b">
        <f>'Таблица для заполнения'!EL22&lt;='Таблица для заполнения'!CR22</f>
        <v>1</v>
      </c>
      <c r="CF22" s="36" t="b">
        <f>'Таблица для заполнения'!EM22&lt;='Таблица для заполнения'!CR22</f>
        <v>1</v>
      </c>
      <c r="CG22" s="36" t="b">
        <f>'Таблица для заполнения'!EN22&lt;='Таблица для заполнения'!CR22</f>
        <v>1</v>
      </c>
      <c r="CH22" s="36" t="b">
        <f>'Таблица для заполнения'!EO22&lt;='Таблица для заполнения'!CR22</f>
        <v>1</v>
      </c>
      <c r="CI22" s="36" t="b">
        <f>OR(AND('Таблица для заполнения'!AJ22='Таблица для заполнения'!AK22+'Таблица для заполнения'!AL22,'Таблица для заполнения'!CM22='Таблица для заполнения'!CN22+'Таблица для заполнения'!CO22),AND('Таблица для заполнения'!AJ22&gt;'Таблица для заполнения'!AK22+'Таблица для заполнения'!AL22,'Таблица для заполнения'!CM22&gt;'Таблица для заполнения'!CN22+'Таблица для заполнения'!CO22))</f>
        <v>1</v>
      </c>
      <c r="CJ22" s="36" t="b">
        <f>OR(AND('Таблица для заполнения'!AO22='Таблица для заполнения'!AP22+'Таблица для заполнения'!AQ22,'Таблица для заполнения'!CR22='Таблица для заполнения'!CS22+'Таблица для заполнения'!CT22),AND('Таблица для заполнения'!AO22&gt;'Таблица для заполнения'!AP22+'Таблица для заполнения'!AQ22,'Таблица для заполнения'!CR22&gt;'Таблица для заполнения'!CS22+'Таблица для заполнения'!CT22))</f>
        <v>1</v>
      </c>
      <c r="CK22" s="36" t="b">
        <f>OR(AND('Таблица для заполнения'!AR22='Таблица для заполнения'!AS22+'Таблица для заполнения'!AT22,'Таблица для заполнения'!CU22='Таблица для заполнения'!CV22+'Таблица для заполнения'!CW22),AND('Таблица для заполнения'!AR22&gt;'Таблица для заполнения'!AS22+'Таблица для заполнения'!AT22,'Таблица для заполнения'!CU22&gt;'Таблица для заполнения'!CV22+'Таблица для заполнения'!CW22))</f>
        <v>1</v>
      </c>
      <c r="CL22" s="36" t="b">
        <f>OR(AND('Таблица для заполнения'!AO22='Таблица для заполнения'!AR22+'Таблица для заполнения'!AV22+'Таблица для заполнения'!AW22,'Таблица для заполнения'!CR22='Таблица для заполнения'!CU22+'Таблица для заполнения'!CY22+'Таблица для заполнения'!CZ22),AND('Таблица для заполнения'!AO22&gt;'Таблица для заполнения'!AR22+'Таблица для заполнения'!AV22+'Таблица для заполнения'!AW22,'Таблица для заполнения'!CR22&gt;'Таблица для заполнения'!CU22+'Таблица для заполнения'!CY22+'Таблица для заполнения'!CZ22))</f>
        <v>1</v>
      </c>
      <c r="CM22" s="36" t="b">
        <f>OR(AND('Таблица для заполнения'!AX22='Таблица для заполнения'!AY22+'Таблица для заполнения'!BB22+'Таблица для заполнения'!BE22,'Таблица для заполнения'!DA22='Таблица для заполнения'!DB22+'Таблица для заполнения'!DE22+'Таблица для заполнения'!DH22),AND('Таблица для заполнения'!AX22&gt;'Таблица для заполнения'!AY22+'Таблица для заполнения'!BB22+'Таблица для заполнения'!BE22,'Таблица для заполнения'!DA22&gt;'Таблица для заполнения'!DB22+'Таблица для заполнения'!DE22+'Таблица для заполнения'!DH22))</f>
        <v>1</v>
      </c>
      <c r="CN22" s="36" t="b">
        <f>OR(AND('Таблица для заполнения'!BF22='Таблица для заполнения'!BG22+'Таблица для заполнения'!BH22+'Таблица для заполнения'!BI22+'Таблица для заполнения'!BJ22,'Таблица для заполнения'!DI22='Таблица для заполнения'!DJ22+'Таблица для заполнения'!DK22+'Таблица для заполнения'!DL22+'Таблица для заполнения'!DM22),AND('Таблица для заполнения'!BF22&gt;'Таблица для заполнения'!BG22+'Таблица для заполнения'!BH22+'Таблица для заполнения'!BI22+'Таблица для заполнения'!BJ22,'Таблица для заполнения'!DI22&gt;'Таблица для заполнения'!DJ22+'Таблица для заполнения'!DK22+'Таблица для заполнения'!DL22+'Таблица для заполнения'!DM22))</f>
        <v>1</v>
      </c>
      <c r="CO22" s="36" t="b">
        <f>OR(AND('Таблица для заполнения'!BK22='Таблица для заполнения'!BL22+'Таблица для заполнения'!BQ22,'Таблица для заполнения'!DN22='Таблица для заполнения'!DO22+'Таблица для заполнения'!DT22),AND('Таблица для заполнения'!BK22&gt;'Таблица для заполнения'!BL22+'Таблица для заполнения'!BQ22,'Таблица для заполнения'!DN22&gt;'Таблица для заполнения'!DO22+'Таблица для заполнения'!DT22))</f>
        <v>1</v>
      </c>
      <c r="CP22" s="36" t="b">
        <f>AND(IF('Таблица для заполнения'!AJ22=0,'Таблица для заполнения'!CM22=0,'Таблица для заполнения'!CM22&gt;='Таблица для заполнения'!AJ22),IF('Таблица для заполнения'!AK22=0,'Таблица для заполнения'!CN22=0,'Таблица для заполнения'!CN22&gt;='Таблица для заполнения'!AK22),IF('Таблица для заполнения'!AL22=0,'Таблица для заполнения'!CO22=0,'Таблица для заполнения'!CO22&gt;='Таблица для заполнения'!AL22),IF('Таблица для заполнения'!AM22=0,'Таблица для заполнения'!CP22=0,'Таблица для заполнения'!CP22&gt;='Таблица для заполнения'!AM22),IF('Таблица для заполнения'!AN22=0,'Таблица для заполнения'!CQ22=0,'Таблица для заполнения'!CQ22&gt;='Таблица для заполнения'!AN22),IF('Таблица для заполнения'!AO22=0,'Таблица для заполнения'!CR22=0,'Таблица для заполнения'!CR22&gt;='Таблица для заполнения'!AO22),IF('Таблица для заполнения'!AP22=0,'Таблица для заполнения'!CS22=0,'Таблица для заполнения'!CS22&gt;='Таблица для заполнения'!AP22),IF('Таблица для заполнения'!AQ22=0,'Таблица для заполнения'!CT22=0,'Таблица для заполнения'!CT22&gt;='Таблица для заполнения'!AQ22),IF('Таблица для заполнения'!AR22=0,'Таблица для заполнения'!CU22=0,'Таблица для заполнения'!CU22&gt;='Таблица для заполнения'!AR22),IF('Таблица для заполнения'!AS22=0,'Таблица для заполнения'!CV22=0,'Таблица для заполнения'!CV22&gt;='Таблица для заполнения'!AS22),IF('Таблица для заполнения'!AT22=0,'Таблица для заполнения'!CW22=0,'Таблица для заполнения'!CW22&gt;='Таблица для заполнения'!AT22),IF('Таблица для заполнения'!AU22=0,'Таблица для заполнения'!CX22=0,'Таблица для заполнения'!CX22&gt;='Таблица для заполнения'!AU22),IF('Таблица для заполнения'!AV22=0,'Таблица для заполнения'!CY22=0,'Таблица для заполнения'!CY22&gt;='Таблица для заполнения'!AV22),IF('Таблица для заполнения'!AW22=0,'Таблица для заполнения'!CZ22=0,'Таблица для заполнения'!CZ22&gt;='Таблица для заполнения'!AW22),IF('Таблица для заполнения'!AX22=0,'Таблица для заполнения'!DA22=0,'Таблица для заполнения'!DA22&gt;='Таблица для заполнения'!AX22),IF('Таблица для заполнения'!AY22=0,'Таблица для заполнения'!DB22=0,'Таблица для заполнения'!DB22&gt;='Таблица для заполнения'!AY22),IF('Таблица для заполнения'!AZ22=0,'Таблица для заполнения'!DC22=0,'Таблица для заполнения'!DC22&gt;='Таблица для заполнения'!AZ22),IF('Таблица для заполнения'!BA22=0,'Таблица для заполнения'!DD22=0,'Таблица для заполнения'!DD22&gt;='Таблица для заполнения'!BA22),IF('Таблица для заполнения'!BB22=0,'Таблица для заполнения'!DE22=0,'Таблица для заполнения'!DE22&gt;='Таблица для заполнения'!BB22),IF('Таблица для заполнения'!BC22=0,'Таблица для заполнения'!DF22=0,'Таблица для заполнения'!DF22&gt;='Таблица для заполнения'!BC22),IF('Таблица для заполнения'!BD22=0,'Таблица для заполнения'!DG22=0,'Таблица для заполнения'!DG22&gt;='Таблица для заполнения'!BD22),IF('Таблица для заполнения'!BE22=0,'Таблица для заполнения'!DH22=0,'Таблица для заполнения'!DH22&gt;='Таблица для заполнения'!BE22),IF('Таблица для заполнения'!BF22=0,'Таблица для заполнения'!DI22=0,'Таблица для заполнения'!DI22&gt;='Таблица для заполнения'!BF22),IF('Таблица для заполнения'!BG22=0,'Таблица для заполнения'!DJ22=0,'Таблица для заполнения'!DJ22&gt;='Таблица для заполнения'!BG22),IF('Таблица для заполнения'!BH22=0,'Таблица для заполнения'!DK22=0,'Таблица для заполнения'!DK22&gt;='Таблица для заполнения'!BH22),IF('Таблица для заполнения'!BI22=0,'Таблица для заполнения'!DL22=0,'Таблица для заполнения'!DL22&gt;='Таблица для заполнения'!BI22),IF('Таблица для заполнения'!BJ22=0,'Таблица для заполнения'!DM22=0,'Таблица для заполнения'!DM22&gt;='Таблица для заполнения'!BJ22),IF('Таблица для заполнения'!BK22=0,'Таблица для заполнения'!DN22=0,'Таблица для заполнения'!DN22&gt;='Таблица для заполнения'!BK22),IF('Таблица для заполнения'!BL22=0,'Таблица для заполнения'!DO22=0,'Таблица для заполнения'!DO22&gt;='Таблица для заполнения'!BL22),IF('Таблица для заполнения'!BM22=0,'Таблица для заполнения'!DP22=0,'Таблица для заполнения'!DP22&gt;='Таблица для заполнения'!BM22),IF('Таблица для заполнения'!BN22=0,'Таблица для заполнения'!DQ22=0,'Таблица для заполнения'!DQ22&gt;='Таблица для заполнения'!BN22),IF('Таблица для заполнения'!BO22=0,'Таблица для заполнения'!DR22=0,'Таблица для заполнения'!DR22&gt;='Таблица для заполнения'!BO22),IF('Таблица для заполнения'!BP22=0,'Таблица для заполнения'!DS22=0,'Таблица для заполнения'!DS22&gt;='Таблица для заполнения'!BP22),IF('Таблица для заполнения'!BQ22=0,'Таблица для заполнения'!DT22=0,'Таблица для заполнения'!DT22&gt;='Таблица для заполнения'!BQ22),IF('Таблица для заполнения'!BR22=0,'Таблица для заполнения'!DU22=0,'Таблица для заполнения'!DU22&gt;='Таблица для заполнения'!BR22),IF('Таблица для заполнения'!BS22=0,'Таблица для заполнения'!DV22=0,'Таблица для заполнения'!DV22&gt;='Таблица для заполнения'!BS22),IF('Таблица для заполнения'!BT22=0,'Таблица для заполнения'!DW22=0,'Таблица для заполнения'!DW22&gt;='Таблица для заполнения'!BT22),IF('Таблица для заполнения'!BU22=0,'Таблица для заполнения'!DX22=0,'Таблица для заполнения'!DX22&gt;='Таблица для заполнения'!BU22),IF('Таблица для заполнения'!BV22=0,'Таблица для заполнения'!DY22=0,'Таблица для заполнения'!DY22&gt;='Таблица для заполнения'!BV22),IF('Таблица для заполнения'!BW22=0,'Таблица для заполнения'!DZ22=0,'Таблица для заполнения'!DZ22&gt;='Таблица для заполнения'!BW22),IF('Таблица для заполнения'!BX22=0,'Таблица для заполнения'!EA22=0,'Таблица для заполнения'!EA22&gt;='Таблица для заполнения'!BX22),IF('Таблица для заполнения'!BY22=0,'Таблица для заполнения'!EB22=0,'Таблица для заполнения'!EB22&gt;='Таблица для заполнения'!BY22),IF('Таблица для заполнения'!BZ22=0,'Таблица для заполнения'!EC22=0,'Таблица для заполнения'!EC22&gt;='Таблица для заполнения'!BZ22),IF('Таблица для заполнения'!CA22=0,'Таблица для заполнения'!ED22=0,'Таблица для заполнения'!ED22&gt;='Таблица для заполнения'!CA22),IF('Таблица для заполнения'!CB22=0,'Таблица для заполнения'!EE22=0,'Таблица для заполнения'!EE22&gt;='Таблица для заполнения'!CB22),IF('Таблица для заполнения'!CC22=0,'Таблица для заполнения'!EF22=0,'Таблица для заполнения'!EF22&gt;='Таблица для заполнения'!CC22),IF('Таблица для заполнения'!CD22=0,'Таблица для заполнения'!EG22=0,'Таблица для заполнения'!EG22&gt;='Таблица для заполнения'!CD22),IF('Таблица для заполнения'!CE22=0,'Таблица для заполнения'!EH22=0,'Таблица для заполнения'!EH22&gt;='Таблица для заполнения'!CE22),IF('Таблица для заполнения'!CF22=0,'Таблица для заполнения'!EI22=0,'Таблица для заполнения'!EI22&gt;='Таблица для заполнения'!CF22),IF('Таблица для заполнения'!CG22=0,'Таблица для заполнения'!EJ22=0,'Таблица для заполнения'!EJ22&gt;='Таблица для заполнения'!CG22),IF('Таблица для заполнения'!CH22=0,'Таблица для заполнения'!EK22=0,'Таблица для заполнения'!EK22&gt;='Таблица для заполнения'!CH22),IF('Таблица для заполнения'!CI22=0,'Таблица для заполнения'!EL22=0,'Таблица для заполнения'!EL22&gt;='Таблица для заполнения'!CI22),IF('Таблица для заполнения'!CJ22=0,'Таблица для заполнения'!EM22=0,'Таблица для заполнения'!EM22&gt;='Таблица для заполнения'!CJ22),IF('Таблица для заполнения'!CK22=0,'Таблица для заполнения'!EN22=0,'Таблица для заполнения'!EN22&gt;='Таблица для заполнения'!CK22),IF('Таблица для заполнения'!CL22=0,'Таблица для заполнения'!EO22=0,'Таблица для заполнения'!EO22&gt;='Таблица для заполнения'!CL22))</f>
        <v>1</v>
      </c>
      <c r="CQ22" s="36" t="b">
        <f>'Таблица для заполнения'!EP22&gt;='Таблица для заполнения'!EQ22+'Таблица для заполнения'!ER22</f>
        <v>1</v>
      </c>
      <c r="CR22" s="36" t="b">
        <f>'Таблица для заполнения'!ES22&lt;='Таблица для заполнения'!EP22</f>
        <v>1</v>
      </c>
      <c r="CS22" s="36" t="b">
        <f>OR(AND('Таблица для заполнения'!EP22='Таблица для заполнения'!ES22,AND('Таблица для заполнения'!EQ22='Таблица для заполнения'!ET22,'Таблица для заполнения'!ER22='Таблица для заполнения'!EU22)),'Таблица для заполнения'!ES22&lt;'Таблица для заполнения'!EP22)</f>
        <v>1</v>
      </c>
      <c r="CT22" s="36" t="b">
        <f>'Таблица для заполнения'!ET22&lt;='Таблица для заполнения'!EQ22</f>
        <v>1</v>
      </c>
      <c r="CU22" s="36" t="b">
        <f>'Таблица для заполнения'!ES22&gt;='Таблица для заполнения'!ET22+'Таблица для заполнения'!EU22</f>
        <v>1</v>
      </c>
      <c r="CV22" s="36" t="b">
        <f>'Таблица для заполнения'!EU22&lt;='Таблица для заполнения'!ER22</f>
        <v>1</v>
      </c>
      <c r="CW22" s="36" t="b">
        <f>'Таблица для заполнения'!EP22-'Таблица для заполнения'!ES22&gt;=('Таблица для заполнения'!EQ22+'Таблица для заполнения'!ER22)-('Таблица для заполнения'!ET22+'Таблица для заполнения'!EU22)</f>
        <v>1</v>
      </c>
      <c r="CX22" s="36" t="b">
        <f>'Таблица для заполнения'!EV22&lt;='Таблица для заполнения'!EP22</f>
        <v>1</v>
      </c>
      <c r="CY22" s="36" t="b">
        <f>'Таблица для заполнения'!EW22&lt;='Таблица для заполнения'!EP22</f>
        <v>1</v>
      </c>
      <c r="CZ22" s="36" t="b">
        <f>'Таблица для заполнения'!EX22&lt;='Таблица для заполнения'!EP22</f>
        <v>1</v>
      </c>
      <c r="DA22" s="36" t="b">
        <f>IF('Таблица для заполнения'!AF22&gt;0,'Таблица для заполнения'!EX22&gt;=0,'Таблица для заполнения'!EX22=0)</f>
        <v>1</v>
      </c>
      <c r="DB22" s="36" t="b">
        <f>OR(AND('Таблица для заполнения'!EP22='Таблица для заполнения'!ES22,'Таблица для заполнения'!FH22='Таблица для заполнения'!FK22),AND('Таблица для заполнения'!EP22&gt;'Таблица для заполнения'!ES22,'Таблица для заполнения'!FH22&gt;'Таблица для заполнения'!FK22))</f>
        <v>1</v>
      </c>
      <c r="DC22" s="36" t="b">
        <f>OR(AND('Таблица для заполнения'!EQ22='Таблица для заполнения'!ET22,'Таблица для заполнения'!FI22='Таблица для заполнения'!FL22),AND('Таблица для заполнения'!EQ22&gt;'Таблица для заполнения'!ET22,'Таблица для заполнения'!FI22&gt;'Таблица для заполнения'!FL22))</f>
        <v>1</v>
      </c>
      <c r="DD22" s="36" t="b">
        <f>OR(AND('Таблица для заполнения'!ER22='Таблица для заполнения'!EU22,'Таблица для заполнения'!FJ22='Таблица для заполнения'!FM22),AND('Таблица для заполнения'!ER22&gt;'Таблица для заполнения'!EU22,'Таблица для заполнения'!FJ22&gt;'Таблица для заполнения'!FM22))</f>
        <v>1</v>
      </c>
      <c r="DE22" s="36" t="b">
        <f>OR(AND('Таблица для заполнения'!EP22='Таблица для заполнения'!EQ22+'Таблица для заполнения'!ER22,'Таблица для заполнения'!FH22='Таблица для заполнения'!FI22+'Таблица для заполнения'!FJ22),AND('Таблица для заполнения'!EP22&gt;'Таблица для заполнения'!EQ22+'Таблица для заполнения'!ER22,'Таблица для заполнения'!FH22&gt;'Таблица для заполнения'!FI22+'Таблица для заполнения'!FJ22))</f>
        <v>1</v>
      </c>
      <c r="DF22" s="36" t="b">
        <f>OR(AND('Таблица для заполнения'!ES22='Таблица для заполнения'!ET22+'Таблица для заполнения'!EU22,'Таблица для заполнения'!FK22='Таблица для заполнения'!FL22+'Таблица для заполнения'!FM22),AND('Таблица для заполнения'!ES22&gt;'Таблица для заполнения'!ET22+'Таблица для заполнения'!EU22,'Таблица для заполнения'!FK22&gt;'Таблица для заполнения'!FL22+'Таблица для заполнения'!FM22))</f>
        <v>1</v>
      </c>
      <c r="DG22" s="36" t="b">
        <f>'Таблица для заполнения'!EP22-'Таблица для заполнения'!EY22&gt;=('Таблица для заполнения'!EQ22+'Таблица для заполнения'!ER22)-('Таблица для заполнения'!EZ22+'Таблица для заполнения'!FA22)</f>
        <v>1</v>
      </c>
      <c r="DH22" s="36" t="b">
        <f>'Таблица для заполнения'!ES22-'Таблица для заполнения'!FB22&gt;=('Таблица для заполнения'!ET22+'Таблица для заполнения'!EU22)-('Таблица для заполнения'!FC22+'Таблица для заполнения'!FD22)</f>
        <v>1</v>
      </c>
      <c r="DI22" s="36" t="b">
        <f>'Таблица для заполнения'!EY22&gt;='Таблица для заполнения'!EZ22+'Таблица для заполнения'!FA22</f>
        <v>1</v>
      </c>
      <c r="DJ22" s="36" t="b">
        <f>'Таблица для заполнения'!FB22&lt;='Таблица для заполнения'!EY22</f>
        <v>1</v>
      </c>
      <c r="DK22" s="36" t="b">
        <f>OR(AND('Таблица для заполнения'!EY22='Таблица для заполнения'!FB22,AND('Таблица для заполнения'!EZ22='Таблица для заполнения'!FC22,'Таблица для заполнения'!FA22='Таблица для заполнения'!FD22)),'Таблица для заполнения'!FB22&lt;'Таблица для заполнения'!EY22)</f>
        <v>1</v>
      </c>
      <c r="DL22" s="36" t="b">
        <f>'Таблица для заполнения'!FC22&lt;='Таблица для заполнения'!EZ22</f>
        <v>1</v>
      </c>
      <c r="DM22" s="36" t="b">
        <f>'Таблица для заполнения'!FB22&gt;='Таблица для заполнения'!FC22+'Таблица для заполнения'!FD22</f>
        <v>1</v>
      </c>
      <c r="DN22" s="36" t="b">
        <f>'Таблица для заполнения'!FD22&lt;='Таблица для заполнения'!FA22</f>
        <v>1</v>
      </c>
      <c r="DO22" s="36" t="b">
        <f>'Таблица для заполнения'!EY22-'Таблица для заполнения'!FB22&gt;=('Таблица для заполнения'!EZ22+'Таблица для заполнения'!FA22)-('Таблица для заполнения'!FC22+'Таблица для заполнения'!FD22)</f>
        <v>1</v>
      </c>
      <c r="DP22" s="36" t="b">
        <f>'Таблица для заполнения'!FE22&lt;='Таблица для заполнения'!EY22</f>
        <v>1</v>
      </c>
      <c r="DQ22" s="36" t="b">
        <f>'Таблица для заполнения'!FF22&lt;='Таблица для заполнения'!EY22</f>
        <v>1</v>
      </c>
      <c r="DR22" s="36" t="b">
        <f>'Таблица для заполнения'!FG22&lt;='Таблица для заполнения'!EY22</f>
        <v>1</v>
      </c>
      <c r="DS22" s="36" t="b">
        <f>OR(AND('Таблица для заполнения'!EY22='Таблица для заполнения'!FB22,'Таблица для заполнения'!FO22='Таблица для заполнения'!FR22),AND('Таблица для заполнения'!EY22&gt;'Таблица для заполнения'!FB22,'Таблица для заполнения'!FO22&gt;'Таблица для заполнения'!FR22))</f>
        <v>1</v>
      </c>
      <c r="DT22" s="36" t="b">
        <f>OR(AND('Таблица для заполнения'!EZ22='Таблица для заполнения'!FC22,'Таблица для заполнения'!FP22='Таблица для заполнения'!FS22),AND('Таблица для заполнения'!EZ22&gt;'Таблица для заполнения'!FC22,'Таблица для заполнения'!FP22&gt;'Таблица для заполнения'!FS22))</f>
        <v>1</v>
      </c>
      <c r="DU22" s="36" t="b">
        <f>OR(AND('Таблица для заполнения'!FA22='Таблица для заполнения'!FD22,'Таблица для заполнения'!FQ22='Таблица для заполнения'!FT22),AND('Таблица для заполнения'!FA22&gt;'Таблица для заполнения'!FD22,'Таблица для заполнения'!FQ22&gt;'Таблица для заполнения'!FT22))</f>
        <v>1</v>
      </c>
      <c r="DV22" s="36" t="b">
        <f>OR(AND('Таблица для заполнения'!EY22='Таблица для заполнения'!EZ22+'Таблица для заполнения'!FA22,'Таблица для заполнения'!FO22='Таблица для заполнения'!FP22+'Таблица для заполнения'!FQ22),AND('Таблица для заполнения'!EY22&gt;'Таблица для заполнения'!EZ22+'Таблица для заполнения'!FA22,'Таблица для заполнения'!FO22&gt;'Таблица для заполнения'!FP22+'Таблица для заполнения'!FQ22))</f>
        <v>1</v>
      </c>
      <c r="DW22" s="36" t="b">
        <f>OR(AND('Таблица для заполнения'!FB22='Таблица для заполнения'!FC22+'Таблица для заполнения'!FD22,'Таблица для заполнения'!FR22='Таблица для заполнения'!FS22+'Таблица для заполнения'!FT22),AND('Таблица для заполнения'!FB22&gt;'Таблица для заполнения'!FC22+'Таблица для заполнения'!FD22,'Таблица для заполнения'!FR22&gt;'Таблица для заполнения'!FS22+'Таблица для заполнения'!FT22))</f>
        <v>1</v>
      </c>
      <c r="DX22" s="36" t="b">
        <f>'Таблица для заполнения'!FH22-'Таблица для заполнения'!FO22&gt;=('Таблица для заполнения'!FI22+'Таблица для заполнения'!FJ22)-('Таблица для заполнения'!FP22+'Таблица для заполнения'!FQ22)</f>
        <v>1</v>
      </c>
      <c r="DY22" s="36" t="b">
        <f>'Таблица для заполнения'!FK22-'Таблица для заполнения'!FR22&gt;=('Таблица для заполнения'!FL22+'Таблица для заполнения'!FM22)-('Таблица для заполнения'!FS22+'Таблица для заполнения'!FT22)</f>
        <v>1</v>
      </c>
      <c r="DZ22" s="36" t="b">
        <f>AND('Таблица для заполнения'!EP22&gt;='Таблица для заполнения'!EY22,'Таблица для заполнения'!EQ22&gt;='Таблица для заполнения'!EZ22,'Таблица для заполнения'!ER22&gt;='Таблица для заполнения'!FA22,'Таблица для заполнения'!ES22&gt;='Таблица для заполнения'!FB22,'Таблица для заполнения'!ET22&gt;='Таблица для заполнения'!FC22,'Таблица для заполнения'!EU22&gt;='Таблица для заполнения'!FD22,'Таблица для заполнения'!EV22&gt;='Таблица для заполнения'!FE22,'Таблица для заполнения'!EW22&gt;='Таблица для заполнения'!FF22,'Таблица для заполнения'!EX22&gt;='Таблица для заполнения'!FG22)</f>
        <v>1</v>
      </c>
      <c r="EA22" s="36" t="b">
        <f>'Таблица для заполнения'!FH22&gt;='Таблица для заполнения'!FI22+'Таблица для заполнения'!FJ22</f>
        <v>1</v>
      </c>
      <c r="EB22" s="36" t="b">
        <f>'Таблица для заполнения'!FK22&lt;='Таблица для заполнения'!FH22</f>
        <v>1</v>
      </c>
      <c r="EC22" s="36" t="b">
        <f>OR(AND('Таблица для заполнения'!FH22='Таблица для заполнения'!FK22,AND('Таблица для заполнения'!FI22='Таблица для заполнения'!FL22,'Таблица для заполнения'!FJ22='Таблица для заполнения'!FM22)),'Таблица для заполнения'!FK22&lt;'Таблица для заполнения'!FH22)</f>
        <v>1</v>
      </c>
      <c r="ED22" s="36" t="b">
        <f>'Таблица для заполнения'!FL22&lt;='Таблица для заполнения'!FI22</f>
        <v>1</v>
      </c>
      <c r="EE22" s="36" t="b">
        <f>'Таблица для заполнения'!FK22&gt;='Таблица для заполнения'!FL22+'Таблица для заполнения'!FM22</f>
        <v>1</v>
      </c>
      <c r="EF22" s="36" t="b">
        <f>'Таблица для заполнения'!FM22&lt;='Таблица для заполнения'!FJ22</f>
        <v>1</v>
      </c>
      <c r="EG22" s="36" t="b">
        <f>'Таблица для заполнения'!FH22-'Таблица для заполнения'!FK22&gt;=('Таблица для заполнения'!FI22+'Таблица для заполнения'!FJ22)-('Таблица для заполнения'!FL22+'Таблица для заполнения'!FM22)</f>
        <v>1</v>
      </c>
      <c r="EH22" s="36" t="b">
        <f>'Таблица для заполнения'!FN22&lt;='Таблица для заполнения'!FH22</f>
        <v>1</v>
      </c>
      <c r="EI22" s="36" t="b">
        <f>AND(IF('Таблица для заполнения'!EP22=0,'Таблица для заполнения'!FH22=0,'Таблица для заполнения'!FH22&gt;='Таблица для заполнения'!EP22),IF('Таблица для заполнения'!EQ22=0,'Таблица для заполнения'!FI22=0,'Таблица для заполнения'!FI22&gt;='Таблица для заполнения'!EQ22),IF('Таблица для заполнения'!ER22=0,'Таблица для заполнения'!FJ22=0,'Таблица для заполнения'!FJ22&gt;='Таблица для заполнения'!ER22),IF('Таблица для заполнения'!ES22=0,'Таблица для заполнения'!FK22=0,'Таблица для заполнения'!FK22&gt;='Таблица для заполнения'!ES22),IF('Таблица для заполнения'!ET22=0,'Таблица для заполнения'!FL22=0,'Таблица для заполнения'!FL22&gt;='Таблица для заполнения'!ET22),IF('Таблица для заполнения'!EU22=0,'Таблица для заполнения'!FM22=0,'Таблица для заполнения'!FM22&gt;='Таблица для заполнения'!EU22),IF('Таблица для заполнения'!EX22=0,'Таблица для заполнения'!FN22=0,'Таблица для заполнения'!FN22&gt;='Таблица для заполнения'!EX22))</f>
        <v>1</v>
      </c>
      <c r="EJ22" s="36" t="b">
        <f>'Таблица для заполнения'!FO22&gt;='Таблица для заполнения'!FP22+'Таблица для заполнения'!FQ22</f>
        <v>1</v>
      </c>
      <c r="EK22" s="36" t="b">
        <f>'Таблица для заполнения'!FR22&lt;='Таблица для заполнения'!FO22</f>
        <v>1</v>
      </c>
      <c r="EL22" s="36" t="b">
        <f>OR(AND('Таблица для заполнения'!FO22='Таблица для заполнения'!FR22,AND('Таблица для заполнения'!FP22='Таблица для заполнения'!FS22,'Таблица для заполнения'!FQ22='Таблица для заполнения'!FT22)),'Таблица для заполнения'!FR22&lt;'Таблица для заполнения'!FO22)</f>
        <v>1</v>
      </c>
      <c r="EM22" s="36" t="b">
        <f>'Таблица для заполнения'!FS22&lt;='Таблица для заполнения'!FP22</f>
        <v>1</v>
      </c>
      <c r="EN22" s="36" t="b">
        <f>'Таблица для заполнения'!FR22&gt;='Таблица для заполнения'!FS22+'Таблица для заполнения'!FT22</f>
        <v>1</v>
      </c>
      <c r="EO22" s="36" t="b">
        <f>'Таблица для заполнения'!FT22&lt;='Таблица для заполнения'!FQ22</f>
        <v>1</v>
      </c>
      <c r="EP22" s="36" t="b">
        <f>'Таблица для заполнения'!FO22-'Таблица для заполнения'!FR22&gt;=('Таблица для заполнения'!FP22+'Таблица для заполнения'!FQ22)-('Таблица для заполнения'!FS22+'Таблица для заполнения'!FT22)</f>
        <v>1</v>
      </c>
      <c r="EQ22" s="36" t="b">
        <f>'Таблица для заполнения'!FU22&lt;='Таблица для заполнения'!FO22</f>
        <v>1</v>
      </c>
      <c r="ER22" s="36" t="b">
        <f>AND(IF('Таблица для заполнения'!EY22=0,'Таблица для заполнения'!FO22=0,'Таблица для заполнения'!FO22&gt;='Таблица для заполнения'!EY22),IF('Таблица для заполнения'!EZ22=0,'Таблица для заполнения'!FP22=0,'Таблица для заполнения'!FP22&gt;='Таблица для заполнения'!EZ22),IF('Таблица для заполнения'!FA22=0,'Таблица для заполнения'!FQ22=0,'Таблица для заполнения'!FQ22&gt;='Таблица для заполнения'!FA22),IF('Таблица для заполнения'!FB22=0,'Таблица для заполнения'!FR22=0,'Таблица для заполнения'!FR22&gt;='Таблица для заполнения'!FB22),IF('Таблица для заполнения'!FC22=0,'Таблица для заполнения'!FS22=0,'Таблица для заполнения'!FS22&gt;='Таблица для заполнения'!FC22),IF('Таблица для заполнения'!FD22=0,'Таблица для заполнения'!FT22=0,'Таблица для заполнения'!FT22&gt;='Таблица для заполнения'!FD22),IF('Таблица для заполнения'!FG22=0,'Таблица для заполнения'!FU22=0,'Таблица для заполнения'!FU22&gt;='Таблица для заполнения'!FG22))</f>
        <v>1</v>
      </c>
      <c r="ES22" s="36" t="b">
        <f>AND('Таблица для заполнения'!FH22&gt;='Таблица для заполнения'!FO22,'Таблица для заполнения'!FI22&gt;='Таблица для заполнения'!FP22,'Таблица для заполнения'!FJ22&gt;='Таблица для заполнения'!FQ22,'Таблица для заполнения'!FK22&gt;='Таблица для заполнения'!FR22,'Таблица для заполнения'!FL22&gt;='Таблица для заполнения'!FS22,'Таблица для заполнения'!FM22&gt;='Таблица для заполнения'!FT22,'Таблица для заполнения'!FN22&gt;='Таблица для заполнения'!FU22)</f>
        <v>1</v>
      </c>
      <c r="ET22" s="36" t="b">
        <f>AND(OR(AND('Таблица для заполнения'!EP22='Таблица для заполнения'!EY22,'Таблица для заполнения'!FH22='Таблица для заполнения'!FO22),AND('Таблица для заполнения'!EP22&gt;'Таблица для заполнения'!EY22,'Таблица для заполнения'!FH22&gt;'Таблица для заполнения'!FO22)),OR(AND('Таблица для заполнения'!EQ22='Таблица для заполнения'!EZ22,'Таблица для заполнения'!FI22='Таблица для заполнения'!FP22),AND('Таблица для заполнения'!EQ22&gt;'Таблица для заполнения'!EZ22,'Таблица для заполнения'!FI22&gt;'Таблица для заполнения'!FP22)),OR(AND('Таблица для заполнения'!ER22='Таблица для заполнения'!FA22,'Таблица для заполнения'!FJ22='Таблица для заполнения'!FQ22),AND('Таблица для заполнения'!ER22&gt;'Таблица для заполнения'!FA22,'Таблица для заполнения'!FJ22&gt;'Таблица для заполнения'!FQ22)),OR(AND('Таблица для заполнения'!ES22='Таблица для заполнения'!FB22,'Таблица для заполнения'!FK22='Таблица для заполнения'!FR22),AND('Таблица для заполнения'!ES22&gt;'Таблица для заполнения'!FB22,'Таблица для заполнения'!FK22&gt;'Таблица для заполнения'!FR22)),OR(AND('Таблица для заполнения'!ET22='Таблица для заполнения'!FC22,'Таблица для заполнения'!FL22='Таблица для заполнения'!FS22),AND('Таблица для заполнения'!ET22&gt;'Таблица для заполнения'!FC22,'Таблица для заполнения'!FL22&gt;'Таблица для заполнения'!FS22)),OR(AND('Таблица для заполнения'!EU22='Таблица для заполнения'!FD22,'Таблица для заполнения'!FM22='Таблица для заполнения'!FT22),AND('Таблица для заполнения'!EU22&gt;'Таблица для заполнения'!FD22,'Таблица для заполнения'!FM22&gt;'Таблица для заполнения'!FT22)),OR(AND('Таблица для заполнения'!EX22='Таблица для заполнения'!FG22,'Таблица для заполнения'!FN22='Таблица для заполнения'!FU22),AND('Таблица для заполнения'!EX22&gt;'Таблица для заполнения'!FG22,'Таблица для заполнения'!FN22&gt;'Таблица для заполнения'!FU22)))</f>
        <v>1</v>
      </c>
      <c r="EU22" s="36" t="b">
        <f>'Таблица для заполнения'!FW22&lt;='Таблица для заполнения'!FV22</f>
        <v>1</v>
      </c>
      <c r="EV22" s="36" t="b">
        <f>'Таблица для заполнения'!FX22&lt;='Таблица для заполнения'!FV22</f>
        <v>1</v>
      </c>
      <c r="EW22" s="36" t="b">
        <f>IF('Таблица для заполнения'!GQ22&gt;0,'Таблица для заполнения'!FX22&gt;0,'Таблица для заполнения'!FX22=0)</f>
        <v>1</v>
      </c>
      <c r="EX22" s="36" t="b">
        <f>'Таблица для заполнения'!FY22&lt;='Таблица для заполнения'!FV22</f>
        <v>1</v>
      </c>
      <c r="EY22" s="36" t="b">
        <f>'Таблица для заполнения'!FZ22&lt;='Таблица для заполнения'!FV22</f>
        <v>1</v>
      </c>
      <c r="EZ22" s="36" t="b">
        <f>'Таблица для заполнения'!FX22&gt;='Таблица для заполнения'!GA22+'Таблица для заполнения'!GB22</f>
        <v>1</v>
      </c>
      <c r="FA22" s="36" t="b">
        <f>'Таблица для заполнения'!FW22='Таблица для заполнения'!GC22+'Таблица для заполнения'!GD22+'Таблица для заполнения'!GE22</f>
        <v>1</v>
      </c>
      <c r="FB22" s="36" t="b">
        <f>'Таблица для заполнения'!GF22='Таблица для заполнения'!GG22+'Таблица для заполнения'!GH22+'Таблица для заполнения'!GI22+'Таблица для заполнения'!GM22</f>
        <v>1</v>
      </c>
      <c r="FC22" s="36" t="b">
        <f>'Таблица для заполнения'!GI22&gt;='Таблица для заполнения'!GJ22+'Таблица для заполнения'!GK22+'Таблица для заполнения'!GL22</f>
        <v>1</v>
      </c>
      <c r="FD22" s="36" t="b">
        <f>'Таблица для заполнения'!GN22&gt;='Таблица для заполнения'!GO22+'Таблица для заполнения'!GS22+'Таблица для заполнения'!GU22+'Таблица для заполнения'!GX22</f>
        <v>1</v>
      </c>
      <c r="FE22" s="36" t="b">
        <f>'Таблица для заполнения'!GP22&lt;='Таблица для заполнения'!GO22</f>
        <v>1</v>
      </c>
      <c r="FF22" s="36" t="b">
        <f>'Таблица для заполнения'!GQ22&lt;='Таблица для заполнения'!GO22</f>
        <v>1</v>
      </c>
      <c r="FG22" s="36" t="b">
        <f>IF('Таблица для заполнения'!FX22&gt;0,'Таблица для заполнения'!GQ22&gt;0,'Таблица для заполнения'!GQ22=0)</f>
        <v>1</v>
      </c>
      <c r="FH22" s="36" t="b">
        <f>'Таблица для заполнения'!GR22&lt;='Таблица для заполнения'!GQ22</f>
        <v>1</v>
      </c>
      <c r="FI22" s="36" t="b">
        <f>'Таблица для заполнения'!GR22&lt;='Таблица для заполнения'!GP22</f>
        <v>1</v>
      </c>
      <c r="FJ22" s="36" t="b">
        <f>'Таблица для заполнения'!GT22&lt;='Таблица для заполнения'!GS22</f>
        <v>1</v>
      </c>
      <c r="FK22" s="36" t="b">
        <f>'Таблица для заполнения'!GV22&lt;='Таблица для заполнения'!GU22</f>
        <v>1</v>
      </c>
      <c r="FL22" s="36" t="b">
        <f>'Таблица для заполнения'!GW22&lt;='Таблица для заполнения'!GU22</f>
        <v>1</v>
      </c>
      <c r="FM22" s="38" t="b">
        <f>'Таблица для заполнения'!GY22&lt;='Таблица для заполнения'!GX22</f>
        <v>1</v>
      </c>
      <c r="FN22" s="42" t="b">
        <f t="shared" si="1"/>
        <v>1</v>
      </c>
      <c r="FO22" s="35" t="b">
        <f>IF($B22&lt;&gt;"",IF(ISNUMBER('Таблица для заполнения'!E22),ABS(ROUND('Таблица для заполнения'!E22,0))='Таблица для заполнения'!E22,FALSE),TRUE)</f>
        <v>1</v>
      </c>
      <c r="FP22" s="36" t="b">
        <f>IF($B22&lt;&gt;"",IF(ISNUMBER('Таблица для заполнения'!F22),ABS(ROUND('Таблица для заполнения'!F22,0))='Таблица для заполнения'!F22,FALSE),TRUE)</f>
        <v>1</v>
      </c>
      <c r="FQ22" s="36" t="b">
        <f>IF($B22&lt;&gt;"",IF(ISNUMBER('Таблица для заполнения'!G22),ABS(ROUND('Таблица для заполнения'!G22,0))='Таблица для заполнения'!G22,FALSE),TRUE)</f>
        <v>1</v>
      </c>
      <c r="FR22" s="36" t="b">
        <f>IF($B22&lt;&gt;"",IF(ISNUMBER('Таблица для заполнения'!H22),ABS(ROUND('Таблица для заполнения'!H22,0))='Таблица для заполнения'!H22,FALSE),TRUE)</f>
        <v>1</v>
      </c>
      <c r="FS22" s="36" t="b">
        <f>IF($B22&lt;&gt;"",IF(ISNUMBER('Таблица для заполнения'!I22),ABS(ROUND('Таблица для заполнения'!I22,0))='Таблица для заполнения'!I22,FALSE),TRUE)</f>
        <v>1</v>
      </c>
      <c r="FT22" s="36" t="b">
        <f>IF($B22&lt;&gt;"",IF(ISNUMBER('Таблица для заполнения'!J22),ABS(ROUND('Таблица для заполнения'!J22,0))='Таблица для заполнения'!J22,FALSE),TRUE)</f>
        <v>1</v>
      </c>
      <c r="FU22" s="36" t="b">
        <f>IF($B22&lt;&gt;"",IF(ISNUMBER('Таблица для заполнения'!K22),ABS(ROUND('Таблица для заполнения'!K22,0))='Таблица для заполнения'!K22,FALSE),TRUE)</f>
        <v>1</v>
      </c>
      <c r="FV22" s="36" t="b">
        <f>IF($B22&lt;&gt;"",IF(ISNUMBER('Таблица для заполнения'!L22),ABS(ROUND('Таблица для заполнения'!L22,0))='Таблица для заполнения'!L22,FALSE),TRUE)</f>
        <v>1</v>
      </c>
      <c r="FW22" s="36" t="b">
        <f>IF($B22&lt;&gt;"",IF(ISNUMBER('Таблица для заполнения'!M22),ABS(ROUND('Таблица для заполнения'!M22,0))='Таблица для заполнения'!M22,FALSE),TRUE)</f>
        <v>1</v>
      </c>
      <c r="FX22" s="36" t="b">
        <f>IF($B22&lt;&gt;"",IF(ISNUMBER('Таблица для заполнения'!N22),ABS(ROUND('Таблица для заполнения'!N22,0))='Таблица для заполнения'!N22,FALSE),TRUE)</f>
        <v>1</v>
      </c>
      <c r="FY22" s="36" t="b">
        <f>IF($B22&lt;&gt;"",IF(ISNUMBER('Таблица для заполнения'!O22),ABS(ROUND('Таблица для заполнения'!O22,0))='Таблица для заполнения'!O22,FALSE),TRUE)</f>
        <v>1</v>
      </c>
      <c r="FZ22" s="36" t="b">
        <f>IF($B22&lt;&gt;"",IF(ISNUMBER('Таблица для заполнения'!P22),ABS(ROUND('Таблица для заполнения'!P22,0))='Таблица для заполнения'!P22,FALSE),TRUE)</f>
        <v>1</v>
      </c>
      <c r="GA22" s="36" t="b">
        <f>IF($B22&lt;&gt;"",IF(ISNUMBER('Таблица для заполнения'!Q22),ABS(ROUND('Таблица для заполнения'!Q22,0))='Таблица для заполнения'!Q22,FALSE),TRUE)</f>
        <v>1</v>
      </c>
      <c r="GB22" s="36" t="b">
        <f>IF($B22&lt;&gt;"",IF(ISNUMBER('Таблица для заполнения'!R22),ABS(ROUND('Таблица для заполнения'!R22,0))='Таблица для заполнения'!R22,FALSE),TRUE)</f>
        <v>1</v>
      </c>
      <c r="GC22" s="36" t="b">
        <f>IF($B22&lt;&gt;"",IF(ISNUMBER('Таблица для заполнения'!S22),ABS(ROUND('Таблица для заполнения'!S22,0))='Таблица для заполнения'!S22,FALSE),TRUE)</f>
        <v>1</v>
      </c>
      <c r="GD22" s="36" t="b">
        <f>IF($B22&lt;&gt;"",IF(ISNUMBER('Таблица для заполнения'!T22),ABS(ROUND('Таблица для заполнения'!T22,0))='Таблица для заполнения'!T22,FALSE),TRUE)</f>
        <v>1</v>
      </c>
      <c r="GE22" s="36" t="b">
        <f>IF($B22&lt;&gt;"",IF(ISNUMBER('Таблица для заполнения'!U22),ABS(ROUND('Таблица для заполнения'!U22,0))='Таблица для заполнения'!U22,FALSE),TRUE)</f>
        <v>1</v>
      </c>
      <c r="GF22" s="36" t="b">
        <f>IF($B22&lt;&gt;"",IF(ISNUMBER('Таблица для заполнения'!V22),ABS(ROUND('Таблица для заполнения'!V22,1))='Таблица для заполнения'!V22,FALSE),TRUE)</f>
        <v>1</v>
      </c>
      <c r="GG22" s="36" t="b">
        <f>IF($B22&lt;&gt;"",IF(ISNUMBER('Таблица для заполнения'!W22),ABS(ROUND('Таблица для заполнения'!W22,0))='Таблица для заполнения'!W22,FALSE),TRUE)</f>
        <v>1</v>
      </c>
      <c r="GH22" s="36" t="b">
        <f>IF($B22&lt;&gt;"",IF(ISNUMBER('Таблица для заполнения'!X22),ABS(ROUND('Таблица для заполнения'!X22,1))='Таблица для заполнения'!X22,FALSE),TRUE)</f>
        <v>1</v>
      </c>
      <c r="GI22" s="36" t="b">
        <f>IF($B22&lt;&gt;"",IF(ISNUMBER('Таблица для заполнения'!Y22),ABS(ROUND('Таблица для заполнения'!Y22,1))='Таблица для заполнения'!Y22,FALSE),TRUE)</f>
        <v>1</v>
      </c>
      <c r="GJ22" s="36" t="b">
        <f>IF($B22&lt;&gt;"",IF(ISNUMBER('Таблица для заполнения'!Z22),ABS(ROUND('Таблица для заполнения'!Z22,0))='Таблица для заполнения'!Z22,FALSE),TRUE)</f>
        <v>1</v>
      </c>
      <c r="GK22" s="36" t="b">
        <f>IF($B22&lt;&gt;"",IF(ISNUMBER('Таблица для заполнения'!AA22),ABS(ROUND('Таблица для заполнения'!AA22,0))='Таблица для заполнения'!AA22,FALSE),TRUE)</f>
        <v>1</v>
      </c>
      <c r="GL22" s="36" t="b">
        <f>IF($B22&lt;&gt;"",IF(ISNUMBER('Таблица для заполнения'!AB22),ABS(ROUND('Таблица для заполнения'!AB22,0))='Таблица для заполнения'!AB22,FALSE),TRUE)</f>
        <v>1</v>
      </c>
      <c r="GM22" s="36" t="b">
        <f>IF($B22&lt;&gt;"",IF(ISNUMBER('Таблица для заполнения'!AC22),ABS(ROUND('Таблица для заполнения'!AC22,0))='Таблица для заполнения'!AC22,FALSE),TRUE)</f>
        <v>1</v>
      </c>
      <c r="GN22" s="36" t="b">
        <f>IF($B22&lt;&gt;"",IF(ISNUMBER('Таблица для заполнения'!AD22),ABS(ROUND('Таблица для заполнения'!AD22,0))='Таблица для заполнения'!AD22,FALSE),TRUE)</f>
        <v>1</v>
      </c>
      <c r="GO22" s="36" t="b">
        <f>IF($B22&lt;&gt;"",IF(ISNUMBER('Таблица для заполнения'!AE22),ABS(ROUND('Таблица для заполнения'!AE22,0))='Таблица для заполнения'!AE22,FALSE),TRUE)</f>
        <v>1</v>
      </c>
      <c r="GP22" s="36" t="b">
        <f>IF($B22&lt;&gt;"",IF(ISNUMBER('Таблица для заполнения'!AF22),ABS(ROUND('Таблица для заполнения'!AF22,0))='Таблица для заполнения'!AF22,FALSE),TRUE)</f>
        <v>1</v>
      </c>
      <c r="GQ22" s="36" t="b">
        <f>IF($B22&lt;&gt;"",IF(ISNUMBER('Таблица для заполнения'!AG22),ABS(ROUND('Таблица для заполнения'!AG22,0))='Таблица для заполнения'!AG22,FALSE),TRUE)</f>
        <v>1</v>
      </c>
      <c r="GR22" s="36" t="b">
        <f>IF($B22&lt;&gt;"",IF(ISNUMBER('Таблица для заполнения'!AH22),ABS(ROUND('Таблица для заполнения'!AH22,0))='Таблица для заполнения'!AH22,FALSE),TRUE)</f>
        <v>1</v>
      </c>
      <c r="GS22" s="36" t="b">
        <f>IF($B22&lt;&gt;"",IF(ISNUMBER('Таблица для заполнения'!AI22),ABS(ROUND('Таблица для заполнения'!AI22,0))='Таблица для заполнения'!AI22,FALSE),TRUE)</f>
        <v>1</v>
      </c>
      <c r="GT22" s="36" t="b">
        <f>IF($B22&lt;&gt;"",IF(ISNUMBER('Таблица для заполнения'!AJ22),ABS(ROUND('Таблица для заполнения'!AJ22,0))='Таблица для заполнения'!AJ22,FALSE),TRUE)</f>
        <v>1</v>
      </c>
      <c r="GU22" s="36" t="b">
        <f>IF($B22&lt;&gt;"",IF(ISNUMBER('Таблица для заполнения'!AK22),ABS(ROUND('Таблица для заполнения'!AK22,0))='Таблица для заполнения'!AK22,FALSE),TRUE)</f>
        <v>1</v>
      </c>
      <c r="GV22" s="36" t="b">
        <f>IF($B22&lt;&gt;"",IF(ISNUMBER('Таблица для заполнения'!AL22),ABS(ROUND('Таблица для заполнения'!AL22,0))='Таблица для заполнения'!AL22,FALSE),TRUE)</f>
        <v>1</v>
      </c>
      <c r="GW22" s="36" t="b">
        <f>IF($B22&lt;&gt;"",IF(ISNUMBER('Таблица для заполнения'!AM22),ABS(ROUND('Таблица для заполнения'!AM22,0))='Таблица для заполнения'!AM22,FALSE),TRUE)</f>
        <v>1</v>
      </c>
      <c r="GX22" s="36" t="b">
        <f>IF($B22&lt;&gt;"",IF(ISNUMBER('Таблица для заполнения'!AN22),ABS(ROUND('Таблица для заполнения'!AN22,0))='Таблица для заполнения'!AN22,FALSE),TRUE)</f>
        <v>1</v>
      </c>
      <c r="GY22" s="36" t="b">
        <f>IF($B22&lt;&gt;"",IF(ISNUMBER('Таблица для заполнения'!AO22),ABS(ROUND('Таблица для заполнения'!AO22,0))='Таблица для заполнения'!AO22,FALSE),TRUE)</f>
        <v>1</v>
      </c>
      <c r="GZ22" s="36" t="b">
        <f>IF($B22&lt;&gt;"",IF(ISNUMBER('Таблица для заполнения'!AP22),ABS(ROUND('Таблица для заполнения'!AP22,0))='Таблица для заполнения'!AP22,FALSE),TRUE)</f>
        <v>1</v>
      </c>
      <c r="HA22" s="36" t="b">
        <f>IF($B22&lt;&gt;"",IF(ISNUMBER('Таблица для заполнения'!AQ22),ABS(ROUND('Таблица для заполнения'!AQ22,0))='Таблица для заполнения'!AQ22,FALSE),TRUE)</f>
        <v>1</v>
      </c>
      <c r="HB22" s="36" t="b">
        <f>IF($B22&lt;&gt;"",IF(ISNUMBER('Таблица для заполнения'!AR22),ABS(ROUND('Таблица для заполнения'!AR22,0))='Таблица для заполнения'!AR22,FALSE),TRUE)</f>
        <v>1</v>
      </c>
      <c r="HC22" s="36" t="b">
        <f>IF($B22&lt;&gt;"",IF(ISNUMBER('Таблица для заполнения'!AS22),ABS(ROUND('Таблица для заполнения'!AS22,0))='Таблица для заполнения'!AS22,FALSE),TRUE)</f>
        <v>1</v>
      </c>
      <c r="HD22" s="36" t="b">
        <f>IF($B22&lt;&gt;"",IF(ISNUMBER('Таблица для заполнения'!AT22),ABS(ROUND('Таблица для заполнения'!AT22,0))='Таблица для заполнения'!AT22,FALSE),TRUE)</f>
        <v>1</v>
      </c>
      <c r="HE22" s="36" t="b">
        <f>IF($B22&lt;&gt;"",IF(ISNUMBER('Таблица для заполнения'!AU22),ABS(ROUND('Таблица для заполнения'!AU22,0))='Таблица для заполнения'!AU22,FALSE),TRUE)</f>
        <v>1</v>
      </c>
      <c r="HF22" s="36" t="b">
        <f>IF($B22&lt;&gt;"",IF(ISNUMBER('Таблица для заполнения'!AV22),ABS(ROUND('Таблица для заполнения'!AV22,0))='Таблица для заполнения'!AV22,FALSE),TRUE)</f>
        <v>1</v>
      </c>
      <c r="HG22" s="36" t="b">
        <f>IF($B22&lt;&gt;"",IF(ISNUMBER('Таблица для заполнения'!AW22),ABS(ROUND('Таблица для заполнения'!AW22,0))='Таблица для заполнения'!AW22,FALSE),TRUE)</f>
        <v>1</v>
      </c>
      <c r="HH22" s="36" t="b">
        <f>IF($B22&lt;&gt;"",IF(ISNUMBER('Таблица для заполнения'!AX22),ABS(ROUND('Таблица для заполнения'!AX22,0))='Таблица для заполнения'!AX22,FALSE),TRUE)</f>
        <v>1</v>
      </c>
      <c r="HI22" s="36" t="b">
        <f>IF($B22&lt;&gt;"",IF(ISNUMBER('Таблица для заполнения'!AY22),ABS(ROUND('Таблица для заполнения'!AY22,0))='Таблица для заполнения'!AY22,FALSE),TRUE)</f>
        <v>1</v>
      </c>
      <c r="HJ22" s="36" t="b">
        <f>IF($B22&lt;&gt;"",IF(ISNUMBER('Таблица для заполнения'!AZ22),ABS(ROUND('Таблица для заполнения'!AZ22,0))='Таблица для заполнения'!AZ22,FALSE),TRUE)</f>
        <v>1</v>
      </c>
      <c r="HK22" s="36" t="b">
        <f>IF($B22&lt;&gt;"",IF(ISNUMBER('Таблица для заполнения'!BA22),ABS(ROUND('Таблица для заполнения'!BA22,0))='Таблица для заполнения'!BA22,FALSE),TRUE)</f>
        <v>1</v>
      </c>
      <c r="HL22" s="36" t="b">
        <f>IF($B22&lt;&gt;"",IF(ISNUMBER('Таблица для заполнения'!BB22),ABS(ROUND('Таблица для заполнения'!BB22,0))='Таблица для заполнения'!BB22,FALSE),TRUE)</f>
        <v>1</v>
      </c>
      <c r="HM22" s="36" t="b">
        <f>IF($B22&lt;&gt;"",IF(ISNUMBER('Таблица для заполнения'!BC22),ABS(ROUND('Таблица для заполнения'!BC22,0))='Таблица для заполнения'!BC22,FALSE),TRUE)</f>
        <v>1</v>
      </c>
      <c r="HN22" s="36" t="b">
        <f>IF($B22&lt;&gt;"",IF(ISNUMBER('Таблица для заполнения'!BD22),ABS(ROUND('Таблица для заполнения'!BD22,0))='Таблица для заполнения'!BD22,FALSE),TRUE)</f>
        <v>1</v>
      </c>
      <c r="HO22" s="36" t="b">
        <f>IF($B22&lt;&gt;"",IF(ISNUMBER('Таблица для заполнения'!BE22),ABS(ROUND('Таблица для заполнения'!BE22,0))='Таблица для заполнения'!BE22,FALSE),TRUE)</f>
        <v>1</v>
      </c>
      <c r="HP22" s="36" t="b">
        <f>IF($B22&lt;&gt;"",IF(ISNUMBER('Таблица для заполнения'!BF22),ABS(ROUND('Таблица для заполнения'!BF22,0))='Таблица для заполнения'!BF22,FALSE),TRUE)</f>
        <v>1</v>
      </c>
      <c r="HQ22" s="36" t="b">
        <f>IF($B22&lt;&gt;"",IF(ISNUMBER('Таблица для заполнения'!BG22),ABS(ROUND('Таблица для заполнения'!BG22,0))='Таблица для заполнения'!BG22,FALSE),TRUE)</f>
        <v>1</v>
      </c>
      <c r="HR22" s="36" t="b">
        <f>IF($B22&lt;&gt;"",IF(ISNUMBER('Таблица для заполнения'!BH22),ABS(ROUND('Таблица для заполнения'!BH22,0))='Таблица для заполнения'!BH22,FALSE),TRUE)</f>
        <v>1</v>
      </c>
      <c r="HS22" s="36" t="b">
        <f>IF($B22&lt;&gt;"",IF(ISNUMBER('Таблица для заполнения'!BI22),ABS(ROUND('Таблица для заполнения'!BI22,0))='Таблица для заполнения'!BI22,FALSE),TRUE)</f>
        <v>1</v>
      </c>
      <c r="HT22" s="36" t="b">
        <f>IF($B22&lt;&gt;"",IF(ISNUMBER('Таблица для заполнения'!BJ22),ABS(ROUND('Таблица для заполнения'!BJ22,0))='Таблица для заполнения'!BJ22,FALSE),TRUE)</f>
        <v>1</v>
      </c>
      <c r="HU22" s="36" t="b">
        <f>IF($B22&lt;&gt;"",IF(ISNUMBER('Таблица для заполнения'!BK22),ABS(ROUND('Таблица для заполнения'!BK22,0))='Таблица для заполнения'!BK22,FALSE),TRUE)</f>
        <v>1</v>
      </c>
      <c r="HV22" s="36" t="b">
        <f>IF($B22&lt;&gt;"",IF(ISNUMBER('Таблица для заполнения'!BL22),ABS(ROUND('Таблица для заполнения'!BL22,0))='Таблица для заполнения'!BL22,FALSE),TRUE)</f>
        <v>1</v>
      </c>
      <c r="HW22" s="36" t="b">
        <f>IF($B22&lt;&gt;"",IF(ISNUMBER('Таблица для заполнения'!BM22),ABS(ROUND('Таблица для заполнения'!BM22,0))='Таблица для заполнения'!BM22,FALSE),TRUE)</f>
        <v>1</v>
      </c>
      <c r="HX22" s="36" t="b">
        <f>IF($B22&lt;&gt;"",IF(ISNUMBER('Таблица для заполнения'!BN22),ABS(ROUND('Таблица для заполнения'!BN22,0))='Таблица для заполнения'!BN22,FALSE),TRUE)</f>
        <v>1</v>
      </c>
      <c r="HY22" s="36" t="b">
        <f>IF($B22&lt;&gt;"",IF(ISNUMBER('Таблица для заполнения'!BO22),ABS(ROUND('Таблица для заполнения'!BO22,0))='Таблица для заполнения'!BO22,FALSE),TRUE)</f>
        <v>1</v>
      </c>
      <c r="HZ22" s="36" t="b">
        <f>IF($B22&lt;&gt;"",IF(ISNUMBER('Таблица для заполнения'!BP22),ABS(ROUND('Таблица для заполнения'!BP22,0))='Таблица для заполнения'!BP22,FALSE),TRUE)</f>
        <v>1</v>
      </c>
      <c r="IA22" s="36" t="b">
        <f>IF($B22&lt;&gt;"",IF(ISNUMBER('Таблица для заполнения'!BQ22),ABS(ROUND('Таблица для заполнения'!BQ22,0))='Таблица для заполнения'!BQ22,FALSE),TRUE)</f>
        <v>1</v>
      </c>
      <c r="IB22" s="36" t="b">
        <f>IF($B22&lt;&gt;"",IF(ISNUMBER('Таблица для заполнения'!BR22),ABS(ROUND('Таблица для заполнения'!BR22,0))='Таблица для заполнения'!BR22,FALSE),TRUE)</f>
        <v>1</v>
      </c>
      <c r="IC22" s="36" t="b">
        <f>IF($B22&lt;&gt;"",IF(ISNUMBER('Таблица для заполнения'!BS22),ABS(ROUND('Таблица для заполнения'!BS22,0))='Таблица для заполнения'!BS22,FALSE),TRUE)</f>
        <v>1</v>
      </c>
      <c r="ID22" s="36" t="b">
        <f>IF($B22&lt;&gt;"",IF(ISNUMBER('Таблица для заполнения'!BT22),ABS(ROUND('Таблица для заполнения'!BT22,0))='Таблица для заполнения'!BT22,FALSE),TRUE)</f>
        <v>1</v>
      </c>
      <c r="IE22" s="36" t="b">
        <f>IF($B22&lt;&gt;"",IF(ISNUMBER('Таблица для заполнения'!BU22),ABS(ROUND('Таблица для заполнения'!BU22,0))='Таблица для заполнения'!BU22,FALSE),TRUE)</f>
        <v>1</v>
      </c>
      <c r="IF22" s="36" t="b">
        <f>IF($B22&lt;&gt;"",IF(ISNUMBER('Таблица для заполнения'!BV22),ABS(ROUND('Таблица для заполнения'!BV22,0))='Таблица для заполнения'!BV22,FALSE),TRUE)</f>
        <v>1</v>
      </c>
      <c r="IG22" s="36" t="b">
        <f>IF($B22&lt;&gt;"",IF(ISNUMBER('Таблица для заполнения'!BW22),ABS(ROUND('Таблица для заполнения'!BW22,0))='Таблица для заполнения'!BW22,FALSE),TRUE)</f>
        <v>1</v>
      </c>
      <c r="IH22" s="36" t="b">
        <f>IF($B22&lt;&gt;"",IF(ISNUMBER('Таблица для заполнения'!BX22),ABS(ROUND('Таблица для заполнения'!BX22,0))='Таблица для заполнения'!BX22,FALSE),TRUE)</f>
        <v>1</v>
      </c>
      <c r="II22" s="36" t="b">
        <f>IF($B22&lt;&gt;"",IF(ISNUMBER('Таблица для заполнения'!BY22),ABS(ROUND('Таблица для заполнения'!BY22,0))='Таблица для заполнения'!BY22,FALSE),TRUE)</f>
        <v>1</v>
      </c>
      <c r="IJ22" s="36" t="b">
        <f>IF($B22&lt;&gt;"",IF(ISNUMBER('Таблица для заполнения'!BZ22),ABS(ROUND('Таблица для заполнения'!BZ22,0))='Таблица для заполнения'!BZ22,FALSE),TRUE)</f>
        <v>1</v>
      </c>
      <c r="IK22" s="36" t="b">
        <f>IF($B22&lt;&gt;"",IF(ISNUMBER('Таблица для заполнения'!CA22),ABS(ROUND('Таблица для заполнения'!CA22,0))='Таблица для заполнения'!CA22,FALSE),TRUE)</f>
        <v>1</v>
      </c>
      <c r="IL22" s="36" t="b">
        <f>IF($B22&lt;&gt;"",IF(ISNUMBER('Таблица для заполнения'!CB22),ABS(ROUND('Таблица для заполнения'!CB22,0))='Таблица для заполнения'!CB22,FALSE),TRUE)</f>
        <v>1</v>
      </c>
      <c r="IM22" s="36" t="b">
        <f>IF($B22&lt;&gt;"",IF(ISNUMBER('Таблица для заполнения'!CC22),ABS(ROUND('Таблица для заполнения'!CC22,0))='Таблица для заполнения'!CC22,FALSE),TRUE)</f>
        <v>1</v>
      </c>
      <c r="IN22" s="36" t="b">
        <f>IF($B22&lt;&gt;"",IF(ISNUMBER('Таблица для заполнения'!CD22),ABS(ROUND('Таблица для заполнения'!CD22,0))='Таблица для заполнения'!CD22,FALSE),TRUE)</f>
        <v>1</v>
      </c>
      <c r="IO22" s="36" t="b">
        <f>IF($B22&lt;&gt;"",IF(ISNUMBER('Таблица для заполнения'!CE22),ABS(ROUND('Таблица для заполнения'!CE22,0))='Таблица для заполнения'!CE22,FALSE),TRUE)</f>
        <v>1</v>
      </c>
      <c r="IP22" s="36" t="b">
        <f>IF($B22&lt;&gt;"",IF(ISNUMBER('Таблица для заполнения'!CF22),ABS(ROUND('Таблица для заполнения'!CF22,0))='Таблица для заполнения'!CF22,FALSE),TRUE)</f>
        <v>1</v>
      </c>
      <c r="IQ22" s="36" t="b">
        <f>IF($B22&lt;&gt;"",IF(ISNUMBER('Таблица для заполнения'!CG22),ABS(ROUND('Таблица для заполнения'!CG22,0))='Таблица для заполнения'!CG22,FALSE),TRUE)</f>
        <v>1</v>
      </c>
      <c r="IR22" s="36" t="b">
        <f>IF($B22&lt;&gt;"",IF(ISNUMBER('Таблица для заполнения'!CH22),ABS(ROUND('Таблица для заполнения'!CH22,0))='Таблица для заполнения'!CH22,FALSE),TRUE)</f>
        <v>1</v>
      </c>
      <c r="IS22" s="36" t="b">
        <f>IF($B22&lt;&gt;"",IF(ISNUMBER('Таблица для заполнения'!CI22),ABS(ROUND('Таблица для заполнения'!CI22,0))='Таблица для заполнения'!CI22,FALSE),TRUE)</f>
        <v>1</v>
      </c>
      <c r="IT22" s="36" t="b">
        <f>IF($B22&lt;&gt;"",IF(ISNUMBER('Таблица для заполнения'!CJ22),ABS(ROUND('Таблица для заполнения'!CJ22,0))='Таблица для заполнения'!CJ22,FALSE),TRUE)</f>
        <v>1</v>
      </c>
      <c r="IU22" s="36" t="b">
        <f>IF($B22&lt;&gt;"",IF(ISNUMBER('Таблица для заполнения'!CK22),ABS(ROUND('Таблица для заполнения'!CK22,0))='Таблица для заполнения'!CK22,FALSE),TRUE)</f>
        <v>1</v>
      </c>
      <c r="IV22" s="36" t="b">
        <f>IF($B22&lt;&gt;"",IF(ISNUMBER('Таблица для заполнения'!CL22),ABS(ROUND('Таблица для заполнения'!CL22,0))='Таблица для заполнения'!CL22,FALSE),TRUE)</f>
        <v>1</v>
      </c>
      <c r="IW22" s="36" t="b">
        <f>IF($B22&lt;&gt;"",IF(ISNUMBER('Таблица для заполнения'!CM22),ABS(ROUND('Таблица для заполнения'!CM22,0))='Таблица для заполнения'!CM22,FALSE),TRUE)</f>
        <v>1</v>
      </c>
      <c r="IX22" s="36" t="b">
        <f>IF($B22&lt;&gt;"",IF(ISNUMBER('Таблица для заполнения'!CN22),ABS(ROUND('Таблица для заполнения'!CN22,0))='Таблица для заполнения'!CN22,FALSE),TRUE)</f>
        <v>1</v>
      </c>
      <c r="IY22" s="36" t="b">
        <f>IF($B22&lt;&gt;"",IF(ISNUMBER('Таблица для заполнения'!CO22),ABS(ROUND('Таблица для заполнения'!CO22,0))='Таблица для заполнения'!CO22,FALSE),TRUE)</f>
        <v>1</v>
      </c>
      <c r="IZ22" s="36" t="b">
        <f>IF($B22&lt;&gt;"",IF(ISNUMBER('Таблица для заполнения'!CP22),ABS(ROUND('Таблица для заполнения'!CP22,0))='Таблица для заполнения'!CP22,FALSE),TRUE)</f>
        <v>1</v>
      </c>
      <c r="JA22" s="36" t="b">
        <f>IF($B22&lt;&gt;"",IF(ISNUMBER('Таблица для заполнения'!CQ22),ABS(ROUND('Таблица для заполнения'!CQ22,0))='Таблица для заполнения'!CQ22,FALSE),TRUE)</f>
        <v>1</v>
      </c>
      <c r="JB22" s="36" t="b">
        <f>IF($B22&lt;&gt;"",IF(ISNUMBER('Таблица для заполнения'!CR22),ABS(ROUND('Таблица для заполнения'!CR22,0))='Таблица для заполнения'!CR22,FALSE),TRUE)</f>
        <v>1</v>
      </c>
      <c r="JC22" s="36" t="b">
        <f>IF($B22&lt;&gt;"",IF(ISNUMBER('Таблица для заполнения'!CS22),ABS(ROUND('Таблица для заполнения'!CS22,0))='Таблица для заполнения'!CS22,FALSE),TRUE)</f>
        <v>1</v>
      </c>
      <c r="JD22" s="36" t="b">
        <f>IF($B22&lt;&gt;"",IF(ISNUMBER('Таблица для заполнения'!CT22),ABS(ROUND('Таблица для заполнения'!CT22,0))='Таблица для заполнения'!CT22,FALSE),TRUE)</f>
        <v>1</v>
      </c>
      <c r="JE22" s="36" t="b">
        <f>IF($B22&lt;&gt;"",IF(ISNUMBER('Таблица для заполнения'!CU22),ABS(ROUND('Таблица для заполнения'!CU22,0))='Таблица для заполнения'!CU22,FALSE),TRUE)</f>
        <v>1</v>
      </c>
      <c r="JF22" s="36" t="b">
        <f>IF($B22&lt;&gt;"",IF(ISNUMBER('Таблица для заполнения'!CV22),ABS(ROUND('Таблица для заполнения'!CV22,0))='Таблица для заполнения'!CV22,FALSE),TRUE)</f>
        <v>1</v>
      </c>
      <c r="JG22" s="36" t="b">
        <f>IF($B22&lt;&gt;"",IF(ISNUMBER('Таблица для заполнения'!CW22),ABS(ROUND('Таблица для заполнения'!CW22,0))='Таблица для заполнения'!CW22,FALSE),TRUE)</f>
        <v>1</v>
      </c>
      <c r="JH22" s="36" t="b">
        <f>IF($B22&lt;&gt;"",IF(ISNUMBER('Таблица для заполнения'!CX22),ABS(ROUND('Таблица для заполнения'!CX22,0))='Таблица для заполнения'!CX22,FALSE),TRUE)</f>
        <v>1</v>
      </c>
      <c r="JI22" s="36" t="b">
        <f>IF($B22&lt;&gt;"",IF(ISNUMBER('Таблица для заполнения'!CY22),ABS(ROUND('Таблица для заполнения'!CY22,0))='Таблица для заполнения'!CY22,FALSE),TRUE)</f>
        <v>1</v>
      </c>
      <c r="JJ22" s="36" t="b">
        <f>IF($B22&lt;&gt;"",IF(ISNUMBER('Таблица для заполнения'!CZ22),ABS(ROUND('Таблица для заполнения'!CZ22,0))='Таблица для заполнения'!CZ22,FALSE),TRUE)</f>
        <v>1</v>
      </c>
      <c r="JK22" s="36" t="b">
        <f>IF($B22&lt;&gt;"",IF(ISNUMBER('Таблица для заполнения'!DA22),ABS(ROUND('Таблица для заполнения'!DA22,0))='Таблица для заполнения'!DA22,FALSE),TRUE)</f>
        <v>1</v>
      </c>
      <c r="JL22" s="36" t="b">
        <f>IF($B22&lt;&gt;"",IF(ISNUMBER('Таблица для заполнения'!DB22),ABS(ROUND('Таблица для заполнения'!DB22,0))='Таблица для заполнения'!DB22,FALSE),TRUE)</f>
        <v>1</v>
      </c>
      <c r="JM22" s="36" t="b">
        <f>IF($B22&lt;&gt;"",IF(ISNUMBER('Таблица для заполнения'!DC22),ABS(ROUND('Таблица для заполнения'!DC22,0))='Таблица для заполнения'!DC22,FALSE),TRUE)</f>
        <v>1</v>
      </c>
      <c r="JN22" s="36" t="b">
        <f>IF($B22&lt;&gt;"",IF(ISNUMBER('Таблица для заполнения'!DD22),ABS(ROUND('Таблица для заполнения'!DD22,0))='Таблица для заполнения'!DD22,FALSE),TRUE)</f>
        <v>1</v>
      </c>
      <c r="JO22" s="36" t="b">
        <f>IF($B22&lt;&gt;"",IF(ISNUMBER('Таблица для заполнения'!DE22),ABS(ROUND('Таблица для заполнения'!DE22,0))='Таблица для заполнения'!DE22,FALSE),TRUE)</f>
        <v>1</v>
      </c>
      <c r="JP22" s="36" t="b">
        <f>IF($B22&lt;&gt;"",IF(ISNUMBER('Таблица для заполнения'!DF22),ABS(ROUND('Таблица для заполнения'!DF22,0))='Таблица для заполнения'!DF22,FALSE),TRUE)</f>
        <v>1</v>
      </c>
      <c r="JQ22" s="36" t="b">
        <f>IF($B22&lt;&gt;"",IF(ISNUMBER('Таблица для заполнения'!DG22),ABS(ROUND('Таблица для заполнения'!DG22,0))='Таблица для заполнения'!DG22,FALSE),TRUE)</f>
        <v>1</v>
      </c>
      <c r="JR22" s="36" t="b">
        <f>IF($B22&lt;&gt;"",IF(ISNUMBER('Таблица для заполнения'!DH22),ABS(ROUND('Таблица для заполнения'!DH22,0))='Таблица для заполнения'!DH22,FALSE),TRUE)</f>
        <v>1</v>
      </c>
      <c r="JS22" s="36" t="b">
        <f>IF($B22&lt;&gt;"",IF(ISNUMBER('Таблица для заполнения'!DI22),ABS(ROUND('Таблица для заполнения'!DI22,0))='Таблица для заполнения'!DI22,FALSE),TRUE)</f>
        <v>1</v>
      </c>
      <c r="JT22" s="36" t="b">
        <f>IF($B22&lt;&gt;"",IF(ISNUMBER('Таблица для заполнения'!DJ22),ABS(ROUND('Таблица для заполнения'!DJ22,0))='Таблица для заполнения'!DJ22,FALSE),TRUE)</f>
        <v>1</v>
      </c>
      <c r="JU22" s="36" t="b">
        <f>IF($B22&lt;&gt;"",IF(ISNUMBER('Таблица для заполнения'!DK22),ABS(ROUND('Таблица для заполнения'!DK22,0))='Таблица для заполнения'!DK22,FALSE),TRUE)</f>
        <v>1</v>
      </c>
      <c r="JV22" s="36" t="b">
        <f>IF($B22&lt;&gt;"",IF(ISNUMBER('Таблица для заполнения'!DL22),ABS(ROUND('Таблица для заполнения'!DL22,0))='Таблица для заполнения'!DL22,FALSE),TRUE)</f>
        <v>1</v>
      </c>
      <c r="JW22" s="36" t="b">
        <f>IF($B22&lt;&gt;"",IF(ISNUMBER('Таблица для заполнения'!DM22),ABS(ROUND('Таблица для заполнения'!DM22,0))='Таблица для заполнения'!DM22,FALSE),TRUE)</f>
        <v>1</v>
      </c>
      <c r="JX22" s="36" t="b">
        <f>IF($B22&lt;&gt;"",IF(ISNUMBER('Таблица для заполнения'!DN22),ABS(ROUND('Таблица для заполнения'!DN22,0))='Таблица для заполнения'!DN22,FALSE),TRUE)</f>
        <v>1</v>
      </c>
      <c r="JY22" s="36" t="b">
        <f>IF($B22&lt;&gt;"",IF(ISNUMBER('Таблица для заполнения'!DO22),ABS(ROUND('Таблица для заполнения'!DO22,0))='Таблица для заполнения'!DO22,FALSE),TRUE)</f>
        <v>1</v>
      </c>
      <c r="JZ22" s="36" t="b">
        <f>IF($B22&lt;&gt;"",IF(ISNUMBER('Таблица для заполнения'!DP22),ABS(ROUND('Таблица для заполнения'!DP22,0))='Таблица для заполнения'!DP22,FALSE),TRUE)</f>
        <v>1</v>
      </c>
      <c r="KA22" s="36" t="b">
        <f>IF($B22&lt;&gt;"",IF(ISNUMBER('Таблица для заполнения'!DQ22),ABS(ROUND('Таблица для заполнения'!DQ22,0))='Таблица для заполнения'!DQ22,FALSE),TRUE)</f>
        <v>1</v>
      </c>
      <c r="KB22" s="36" t="b">
        <f>IF($B22&lt;&gt;"",IF(ISNUMBER('Таблица для заполнения'!DR22),ABS(ROUND('Таблица для заполнения'!DR22,0))='Таблица для заполнения'!DR22,FALSE),TRUE)</f>
        <v>1</v>
      </c>
      <c r="KC22" s="36" t="b">
        <f>IF($B22&lt;&gt;"",IF(ISNUMBER('Таблица для заполнения'!DS22),ABS(ROUND('Таблица для заполнения'!DS22,0))='Таблица для заполнения'!DS22,FALSE),TRUE)</f>
        <v>1</v>
      </c>
      <c r="KD22" s="36" t="b">
        <f>IF($B22&lt;&gt;"",IF(ISNUMBER('Таблица для заполнения'!DT22),ABS(ROUND('Таблица для заполнения'!DT22,0))='Таблица для заполнения'!DT22,FALSE),TRUE)</f>
        <v>1</v>
      </c>
      <c r="KE22" s="36" t="b">
        <f>IF($B22&lt;&gt;"",IF(ISNUMBER('Таблица для заполнения'!DU22),ABS(ROUND('Таблица для заполнения'!DU22,0))='Таблица для заполнения'!DU22,FALSE),TRUE)</f>
        <v>1</v>
      </c>
      <c r="KF22" s="36" t="b">
        <f>IF($B22&lt;&gt;"",IF(ISNUMBER('Таблица для заполнения'!DV22),ABS(ROUND('Таблица для заполнения'!DV22,0))='Таблица для заполнения'!DV22,FALSE),TRUE)</f>
        <v>1</v>
      </c>
      <c r="KG22" s="36" t="b">
        <f>IF($B22&lt;&gt;"",IF(ISNUMBER('Таблица для заполнения'!DW22),ABS(ROUND('Таблица для заполнения'!DW22,0))='Таблица для заполнения'!DW22,FALSE),TRUE)</f>
        <v>1</v>
      </c>
      <c r="KH22" s="36" t="b">
        <f>IF($B22&lt;&gt;"",IF(ISNUMBER('Таблица для заполнения'!DX22),ABS(ROUND('Таблица для заполнения'!DX22,0))='Таблица для заполнения'!DX22,FALSE),TRUE)</f>
        <v>1</v>
      </c>
      <c r="KI22" s="36" t="b">
        <f>IF($B22&lt;&gt;"",IF(ISNUMBER('Таблица для заполнения'!DY22),ABS(ROUND('Таблица для заполнения'!DY22,0))='Таблица для заполнения'!DY22,FALSE),TRUE)</f>
        <v>1</v>
      </c>
      <c r="KJ22" s="36" t="b">
        <f>IF($B22&lt;&gt;"",IF(ISNUMBER('Таблица для заполнения'!DZ22),ABS(ROUND('Таблица для заполнения'!DZ22,0))='Таблица для заполнения'!DZ22,FALSE),TRUE)</f>
        <v>1</v>
      </c>
      <c r="KK22" s="36" t="b">
        <f>IF($B22&lt;&gt;"",IF(ISNUMBER('Таблица для заполнения'!EA22),ABS(ROUND('Таблица для заполнения'!EA22,0))='Таблица для заполнения'!EA22,FALSE),TRUE)</f>
        <v>1</v>
      </c>
      <c r="KL22" s="36" t="b">
        <f>IF($B22&lt;&gt;"",IF(ISNUMBER('Таблица для заполнения'!EB22),ABS(ROUND('Таблица для заполнения'!EB22,0))='Таблица для заполнения'!EB22,FALSE),TRUE)</f>
        <v>1</v>
      </c>
      <c r="KM22" s="36" t="b">
        <f>IF($B22&lt;&gt;"",IF(ISNUMBER('Таблица для заполнения'!EC22),ABS(ROUND('Таблица для заполнения'!EC22,0))='Таблица для заполнения'!EC22,FALSE),TRUE)</f>
        <v>1</v>
      </c>
      <c r="KN22" s="36" t="b">
        <f>IF($B22&lt;&gt;"",IF(ISNUMBER('Таблица для заполнения'!ED22),ABS(ROUND('Таблица для заполнения'!ED22,0))='Таблица для заполнения'!ED22,FALSE),TRUE)</f>
        <v>1</v>
      </c>
      <c r="KO22" s="36" t="b">
        <f>IF($B22&lt;&gt;"",IF(ISNUMBER('Таблица для заполнения'!EE22),ABS(ROUND('Таблица для заполнения'!EE22,0))='Таблица для заполнения'!EE22,FALSE),TRUE)</f>
        <v>1</v>
      </c>
      <c r="KP22" s="36" t="b">
        <f>IF($B22&lt;&gt;"",IF(ISNUMBER('Таблица для заполнения'!EF22),ABS(ROUND('Таблица для заполнения'!EF22,0))='Таблица для заполнения'!EF22,FALSE),TRUE)</f>
        <v>1</v>
      </c>
      <c r="KQ22" s="36" t="b">
        <f>IF($B22&lt;&gt;"",IF(ISNUMBER('Таблица для заполнения'!EG22),ABS(ROUND('Таблица для заполнения'!EG22,0))='Таблица для заполнения'!EG22,FALSE),TRUE)</f>
        <v>1</v>
      </c>
      <c r="KR22" s="36" t="b">
        <f>IF($B22&lt;&gt;"",IF(ISNUMBER('Таблица для заполнения'!EH22),ABS(ROUND('Таблица для заполнения'!EH22,0))='Таблица для заполнения'!EH22,FALSE),TRUE)</f>
        <v>1</v>
      </c>
      <c r="KS22" s="36" t="b">
        <f>IF($B22&lt;&gt;"",IF(ISNUMBER('Таблица для заполнения'!EI22),ABS(ROUND('Таблица для заполнения'!EI22,0))='Таблица для заполнения'!EI22,FALSE),TRUE)</f>
        <v>1</v>
      </c>
      <c r="KT22" s="36" t="b">
        <f>IF($B22&lt;&gt;"",IF(ISNUMBER('Таблица для заполнения'!EJ22),ABS(ROUND('Таблица для заполнения'!EJ22,0))='Таблица для заполнения'!EJ22,FALSE),TRUE)</f>
        <v>1</v>
      </c>
      <c r="KU22" s="36" t="b">
        <f>IF($B22&lt;&gt;"",IF(ISNUMBER('Таблица для заполнения'!EK22),ABS(ROUND('Таблица для заполнения'!EK22,0))='Таблица для заполнения'!EK22,FALSE),TRUE)</f>
        <v>1</v>
      </c>
      <c r="KV22" s="36" t="b">
        <f>IF($B22&lt;&gt;"",IF(ISNUMBER('Таблица для заполнения'!EL22),ABS(ROUND('Таблица для заполнения'!EL22,0))='Таблица для заполнения'!EL22,FALSE),TRUE)</f>
        <v>1</v>
      </c>
      <c r="KW22" s="36" t="b">
        <f>IF($B22&lt;&gt;"",IF(ISNUMBER('Таблица для заполнения'!EM22),ABS(ROUND('Таблица для заполнения'!EM22,0))='Таблица для заполнения'!EM22,FALSE),TRUE)</f>
        <v>1</v>
      </c>
      <c r="KX22" s="36" t="b">
        <f>IF($B22&lt;&gt;"",IF(ISNUMBER('Таблица для заполнения'!EN22),ABS(ROUND('Таблица для заполнения'!EN22,0))='Таблица для заполнения'!EN22,FALSE),TRUE)</f>
        <v>1</v>
      </c>
      <c r="KY22" s="36" t="b">
        <f>IF($B22&lt;&gt;"",IF(ISNUMBER('Таблица для заполнения'!EO22),ABS(ROUND('Таблица для заполнения'!EO22,0))='Таблица для заполнения'!EO22,FALSE),TRUE)</f>
        <v>1</v>
      </c>
      <c r="KZ22" s="36" t="b">
        <f>IF($B22&lt;&gt;"",IF(ISNUMBER('Таблица для заполнения'!EP22),ABS(ROUND('Таблица для заполнения'!EP22,0))='Таблица для заполнения'!EP22,FALSE),TRUE)</f>
        <v>1</v>
      </c>
      <c r="LA22" s="36" t="b">
        <f>IF($B22&lt;&gt;"",IF(ISNUMBER('Таблица для заполнения'!EQ22),ABS(ROUND('Таблица для заполнения'!EQ22,0))='Таблица для заполнения'!EQ22,FALSE),TRUE)</f>
        <v>1</v>
      </c>
      <c r="LB22" s="36" t="b">
        <f>IF($B22&lt;&gt;"",IF(ISNUMBER('Таблица для заполнения'!ER22),ABS(ROUND('Таблица для заполнения'!ER22,0))='Таблица для заполнения'!ER22,FALSE),TRUE)</f>
        <v>1</v>
      </c>
      <c r="LC22" s="36" t="b">
        <f>IF($B22&lt;&gt;"",IF(ISNUMBER('Таблица для заполнения'!ES22),ABS(ROUND('Таблица для заполнения'!ES22,0))='Таблица для заполнения'!ES22,FALSE),TRUE)</f>
        <v>1</v>
      </c>
      <c r="LD22" s="36" t="b">
        <f>IF($B22&lt;&gt;"",IF(ISNUMBER('Таблица для заполнения'!ET22),ABS(ROUND('Таблица для заполнения'!ET22,0))='Таблица для заполнения'!ET22,FALSE),TRUE)</f>
        <v>1</v>
      </c>
      <c r="LE22" s="36" t="b">
        <f>IF($B22&lt;&gt;"",IF(ISNUMBER('Таблица для заполнения'!EU22),ABS(ROUND('Таблица для заполнения'!EU22,0))='Таблица для заполнения'!EU22,FALSE),TRUE)</f>
        <v>1</v>
      </c>
      <c r="LF22" s="36" t="b">
        <f>IF($B22&lt;&gt;"",IF(ISNUMBER('Таблица для заполнения'!EV22),ABS(ROUND('Таблица для заполнения'!EV22,0))='Таблица для заполнения'!EV22,FALSE),TRUE)</f>
        <v>1</v>
      </c>
      <c r="LG22" s="36" t="b">
        <f>IF($B22&lt;&gt;"",IF(ISNUMBER('Таблица для заполнения'!EW22),ABS(ROUND('Таблица для заполнения'!EW22,0))='Таблица для заполнения'!EW22,FALSE),TRUE)</f>
        <v>1</v>
      </c>
      <c r="LH22" s="36" t="b">
        <f>IF($B22&lt;&gt;"",IF(ISNUMBER('Таблица для заполнения'!EX22),ABS(ROUND('Таблица для заполнения'!EX22,0))='Таблица для заполнения'!EX22,FALSE),TRUE)</f>
        <v>1</v>
      </c>
      <c r="LI22" s="36" t="b">
        <f>IF($B22&lt;&gt;"",IF(ISNUMBER('Таблица для заполнения'!EY22),ABS(ROUND('Таблица для заполнения'!EY22,0))='Таблица для заполнения'!EY22,FALSE),TRUE)</f>
        <v>1</v>
      </c>
      <c r="LJ22" s="36" t="b">
        <f>IF($B22&lt;&gt;"",IF(ISNUMBER('Таблица для заполнения'!EZ22),ABS(ROUND('Таблица для заполнения'!EZ22,0))='Таблица для заполнения'!EZ22,FALSE),TRUE)</f>
        <v>1</v>
      </c>
      <c r="LK22" s="36" t="b">
        <f>IF($B22&lt;&gt;"",IF(ISNUMBER('Таблица для заполнения'!FA22),ABS(ROUND('Таблица для заполнения'!FA22,0))='Таблица для заполнения'!FA22,FALSE),TRUE)</f>
        <v>1</v>
      </c>
      <c r="LL22" s="36" t="b">
        <f>IF($B22&lt;&gt;"",IF(ISNUMBER('Таблица для заполнения'!FB22),ABS(ROUND('Таблица для заполнения'!FB22,0))='Таблица для заполнения'!FB22,FALSE),TRUE)</f>
        <v>1</v>
      </c>
      <c r="LM22" s="36" t="b">
        <f>IF($B22&lt;&gt;"",IF(ISNUMBER('Таблица для заполнения'!FC22),ABS(ROUND('Таблица для заполнения'!FC22,0))='Таблица для заполнения'!FC22,FALSE),TRUE)</f>
        <v>1</v>
      </c>
      <c r="LN22" s="36" t="b">
        <f>IF($B22&lt;&gt;"",IF(ISNUMBER('Таблица для заполнения'!FD22),ABS(ROUND('Таблица для заполнения'!FD22,0))='Таблица для заполнения'!FD22,FALSE),TRUE)</f>
        <v>1</v>
      </c>
      <c r="LO22" s="36" t="b">
        <f>IF($B22&lt;&gt;"",IF(ISNUMBER('Таблица для заполнения'!FE22),ABS(ROUND('Таблица для заполнения'!FE22,0))='Таблица для заполнения'!FE22,FALSE),TRUE)</f>
        <v>1</v>
      </c>
      <c r="LP22" s="36" t="b">
        <f>IF($B22&lt;&gt;"",IF(ISNUMBER('Таблица для заполнения'!FF22),ABS(ROUND('Таблица для заполнения'!FF22,0))='Таблица для заполнения'!FF22,FALSE),TRUE)</f>
        <v>1</v>
      </c>
      <c r="LQ22" s="36" t="b">
        <f>IF($B22&lt;&gt;"",IF(ISNUMBER('Таблица для заполнения'!FG22),ABS(ROUND('Таблица для заполнения'!FG22,0))='Таблица для заполнения'!FG22,FALSE),TRUE)</f>
        <v>1</v>
      </c>
      <c r="LR22" s="36" t="b">
        <f>IF($B22&lt;&gt;"",IF(ISNUMBER('Таблица для заполнения'!FH22),ABS(ROUND('Таблица для заполнения'!FH22,0))='Таблица для заполнения'!FH22,FALSE),TRUE)</f>
        <v>1</v>
      </c>
      <c r="LS22" s="36" t="b">
        <f>IF($B22&lt;&gt;"",IF(ISNUMBER('Таблица для заполнения'!FI22),ABS(ROUND('Таблица для заполнения'!FI22,0))='Таблица для заполнения'!FI22,FALSE),TRUE)</f>
        <v>1</v>
      </c>
      <c r="LT22" s="36" t="b">
        <f>IF($B22&lt;&gt;"",IF(ISNUMBER('Таблица для заполнения'!FJ22),ABS(ROUND('Таблица для заполнения'!FJ22,0))='Таблица для заполнения'!FJ22,FALSE),TRUE)</f>
        <v>1</v>
      </c>
      <c r="LU22" s="36" t="b">
        <f>IF($B22&lt;&gt;"",IF(ISNUMBER('Таблица для заполнения'!FK22),ABS(ROUND('Таблица для заполнения'!FK22,0))='Таблица для заполнения'!FK22,FALSE),TRUE)</f>
        <v>1</v>
      </c>
      <c r="LV22" s="36" t="b">
        <f>IF($B22&lt;&gt;"",IF(ISNUMBER('Таблица для заполнения'!FL22),ABS(ROUND('Таблица для заполнения'!FL22,0))='Таблица для заполнения'!FL22,FALSE),TRUE)</f>
        <v>1</v>
      </c>
      <c r="LW22" s="36" t="b">
        <f>IF($B22&lt;&gt;"",IF(ISNUMBER('Таблица для заполнения'!FM22),ABS(ROUND('Таблица для заполнения'!FM22,0))='Таблица для заполнения'!FM22,FALSE),TRUE)</f>
        <v>1</v>
      </c>
      <c r="LX22" s="36" t="b">
        <f>IF($B22&lt;&gt;"",IF(ISNUMBER('Таблица для заполнения'!FN22),ABS(ROUND('Таблица для заполнения'!FN22,0))='Таблица для заполнения'!FN22,FALSE),TRUE)</f>
        <v>1</v>
      </c>
      <c r="LY22" s="36" t="b">
        <f>IF($B22&lt;&gt;"",IF(ISNUMBER('Таблица для заполнения'!FO22),ABS(ROUND('Таблица для заполнения'!FO22,0))='Таблица для заполнения'!FO22,FALSE),TRUE)</f>
        <v>1</v>
      </c>
      <c r="LZ22" s="36" t="b">
        <f>IF($B22&lt;&gt;"",IF(ISNUMBER('Таблица для заполнения'!FP22),ABS(ROUND('Таблица для заполнения'!FP22,0))='Таблица для заполнения'!FP22,FALSE),TRUE)</f>
        <v>1</v>
      </c>
      <c r="MA22" s="36" t="b">
        <f>IF($B22&lt;&gt;"",IF(ISNUMBER('Таблица для заполнения'!FQ22),ABS(ROUND('Таблица для заполнения'!FQ22,0))='Таблица для заполнения'!FQ22,FALSE),TRUE)</f>
        <v>1</v>
      </c>
      <c r="MB22" s="36" t="b">
        <f>IF($B22&lt;&gt;"",IF(ISNUMBER('Таблица для заполнения'!FR22),ABS(ROUND('Таблица для заполнения'!FR22,0))='Таблица для заполнения'!FR22,FALSE),TRUE)</f>
        <v>1</v>
      </c>
      <c r="MC22" s="36" t="b">
        <f>IF($B22&lt;&gt;"",IF(ISNUMBER('Таблица для заполнения'!FS22),ABS(ROUND('Таблица для заполнения'!FS22,0))='Таблица для заполнения'!FS22,FALSE),TRUE)</f>
        <v>1</v>
      </c>
      <c r="MD22" s="36" t="b">
        <f>IF($B22&lt;&gt;"",IF(ISNUMBER('Таблица для заполнения'!FT22),ABS(ROUND('Таблица для заполнения'!FT22,0))='Таблица для заполнения'!FT22,FALSE),TRUE)</f>
        <v>1</v>
      </c>
      <c r="ME22" s="36" t="b">
        <f>IF($B22&lt;&gt;"",IF(ISNUMBER('Таблица для заполнения'!FU22),ABS(ROUND('Таблица для заполнения'!FU22,0))='Таблица для заполнения'!FU22,FALSE),TRUE)</f>
        <v>1</v>
      </c>
      <c r="MF22" s="36" t="b">
        <f>IF($B22&lt;&gt;"",IF(ISNUMBER('Таблица для заполнения'!FV22),ABS(ROUND('Таблица для заполнения'!FV22,0))='Таблица для заполнения'!FV22,FALSE),TRUE)</f>
        <v>1</v>
      </c>
      <c r="MG22" s="36" t="b">
        <f>IF($B22&lt;&gt;"",IF(ISNUMBER('Таблица для заполнения'!FW22),ABS(ROUND('Таблица для заполнения'!FW22,0))='Таблица для заполнения'!FW22,FALSE),TRUE)</f>
        <v>1</v>
      </c>
      <c r="MH22" s="36" t="b">
        <f>IF($B22&lt;&gt;"",IF(ISNUMBER('Таблица для заполнения'!FX22),ABS(ROUND('Таблица для заполнения'!FX22,0))='Таблица для заполнения'!FX22,FALSE),TRUE)</f>
        <v>1</v>
      </c>
      <c r="MI22" s="36" t="b">
        <f>IF($B22&lt;&gt;"",IF(ISNUMBER('Таблица для заполнения'!FY22),ABS(ROUND('Таблица для заполнения'!FY22,0))='Таблица для заполнения'!FY22,FALSE),TRUE)</f>
        <v>1</v>
      </c>
      <c r="MJ22" s="36" t="b">
        <f>IF($B22&lt;&gt;"",IF(ISNUMBER('Таблица для заполнения'!FZ22),ABS(ROUND('Таблица для заполнения'!FZ22,0))='Таблица для заполнения'!FZ22,FALSE),TRUE)</f>
        <v>1</v>
      </c>
      <c r="MK22" s="36" t="b">
        <f>IF($B22&lt;&gt;"",IF(ISNUMBER('Таблица для заполнения'!GA22),ABS(ROUND('Таблица для заполнения'!GA22,0))='Таблица для заполнения'!GA22,FALSE),TRUE)</f>
        <v>1</v>
      </c>
      <c r="ML22" s="36" t="b">
        <f>IF($B22&lt;&gt;"",IF(ISNUMBER('Таблица для заполнения'!GB22),ABS(ROUND('Таблица для заполнения'!GB22,0))='Таблица для заполнения'!GB22,FALSE),TRUE)</f>
        <v>1</v>
      </c>
      <c r="MM22" s="36" t="b">
        <f>IF($B22&lt;&gt;"",IF(ISNUMBER('Таблица для заполнения'!GC22),ABS(ROUND('Таблица для заполнения'!GC22,0))='Таблица для заполнения'!GC22,FALSE),TRUE)</f>
        <v>1</v>
      </c>
      <c r="MN22" s="36" t="b">
        <f>IF($B22&lt;&gt;"",IF(ISNUMBER('Таблица для заполнения'!GD22),ABS(ROUND('Таблица для заполнения'!GD22,0))='Таблица для заполнения'!GD22,FALSE),TRUE)</f>
        <v>1</v>
      </c>
      <c r="MO22" s="36" t="b">
        <f>IF($B22&lt;&gt;"",IF(ISNUMBER('Таблица для заполнения'!GE22),ABS(ROUND('Таблица для заполнения'!GE22,0))='Таблица для заполнения'!GE22,FALSE),TRUE)</f>
        <v>1</v>
      </c>
      <c r="MP22" s="36" t="b">
        <f>IF($B22&lt;&gt;"",IF(ISNUMBER('Таблица для заполнения'!GF22),ABS(ROUND('Таблица для заполнения'!GF22,1))='Таблица для заполнения'!GF22,FALSE),TRUE)</f>
        <v>1</v>
      </c>
      <c r="MQ22" s="36" t="b">
        <f>IF($B22&lt;&gt;"",IF(ISNUMBER('Таблица для заполнения'!GG22),ABS(ROUND('Таблица для заполнения'!GG22,1))='Таблица для заполнения'!GG22,FALSE),TRUE)</f>
        <v>1</v>
      </c>
      <c r="MR22" s="36" t="b">
        <f>IF($B22&lt;&gt;"",IF(ISNUMBER('Таблица для заполнения'!GH22),ABS(ROUND('Таблица для заполнения'!GH22,1))='Таблица для заполнения'!GH22,FALSE),TRUE)</f>
        <v>1</v>
      </c>
      <c r="MS22" s="36" t="b">
        <f>IF($B22&lt;&gt;"",IF(ISNUMBER('Таблица для заполнения'!GI22),ABS(ROUND('Таблица для заполнения'!GI22,1))='Таблица для заполнения'!GI22,FALSE),TRUE)</f>
        <v>1</v>
      </c>
      <c r="MT22" s="36" t="b">
        <f>IF($B22&lt;&gt;"",IF(ISNUMBER('Таблица для заполнения'!GJ22),ABS(ROUND('Таблица для заполнения'!GJ22,1))='Таблица для заполнения'!GJ22,FALSE),TRUE)</f>
        <v>1</v>
      </c>
      <c r="MU22" s="36" t="b">
        <f>IF($B22&lt;&gt;"",IF(ISNUMBER('Таблица для заполнения'!GK22),ABS(ROUND('Таблица для заполнения'!GK22,1))='Таблица для заполнения'!GK22,FALSE),TRUE)</f>
        <v>1</v>
      </c>
      <c r="MV22" s="36" t="b">
        <f>IF($B22&lt;&gt;"",IF(ISNUMBER('Таблица для заполнения'!GL22),ABS(ROUND('Таблица для заполнения'!GL22,1))='Таблица для заполнения'!GL22,FALSE),TRUE)</f>
        <v>1</v>
      </c>
      <c r="MW22" s="36" t="b">
        <f>IF($B22&lt;&gt;"",IF(ISNUMBER('Таблица для заполнения'!GM22),ABS(ROUND('Таблица для заполнения'!GM22,1))='Таблица для заполнения'!GM22,FALSE),TRUE)</f>
        <v>1</v>
      </c>
      <c r="MX22" s="36" t="b">
        <f>IF($B22&lt;&gt;"",IF(ISNUMBER('Таблица для заполнения'!GN22),ABS(ROUND('Таблица для заполнения'!GN22,1))='Таблица для заполнения'!GN22,FALSE),TRUE)</f>
        <v>1</v>
      </c>
      <c r="MY22" s="36" t="b">
        <f>IF($B22&lt;&gt;"",IF(ISNUMBER('Таблица для заполнения'!GO22),ABS(ROUND('Таблица для заполнения'!GO22,1))='Таблица для заполнения'!GO22,FALSE),TRUE)</f>
        <v>1</v>
      </c>
      <c r="MZ22" s="36" t="b">
        <f>IF($B22&lt;&gt;"",IF(ISNUMBER('Таблица для заполнения'!GP22),ABS(ROUND('Таблица для заполнения'!GP22,1))='Таблица для заполнения'!GP22,FALSE),TRUE)</f>
        <v>1</v>
      </c>
      <c r="NA22" s="36" t="b">
        <f>IF($B22&lt;&gt;"",IF(ISNUMBER('Таблица для заполнения'!GQ22),ABS(ROUND('Таблица для заполнения'!GQ22,1))='Таблица для заполнения'!GQ22,FALSE),TRUE)</f>
        <v>1</v>
      </c>
      <c r="NB22" s="36" t="b">
        <f>IF($B22&lt;&gt;"",IF(ISNUMBER('Таблица для заполнения'!GR22),ABS(ROUND('Таблица для заполнения'!GR22,1))='Таблица для заполнения'!GR22,FALSE),TRUE)</f>
        <v>1</v>
      </c>
      <c r="NC22" s="36" t="b">
        <f>IF($B22&lt;&gt;"",IF(ISNUMBER('Таблица для заполнения'!GS22),ABS(ROUND('Таблица для заполнения'!GS22,1))='Таблица для заполнения'!GS22,FALSE),TRUE)</f>
        <v>1</v>
      </c>
      <c r="ND22" s="36" t="b">
        <f>IF($B22&lt;&gt;"",IF(ISNUMBER('Таблица для заполнения'!GT22),ABS(ROUND('Таблица для заполнения'!GT22,1))='Таблица для заполнения'!GT22,FALSE),TRUE)</f>
        <v>1</v>
      </c>
      <c r="NE22" s="36" t="b">
        <f>IF($B22&lt;&gt;"",IF(ISNUMBER('Таблица для заполнения'!GU22),ABS(ROUND('Таблица для заполнения'!GU22,1))='Таблица для заполнения'!GU22,FALSE),TRUE)</f>
        <v>1</v>
      </c>
      <c r="NF22" s="36" t="b">
        <f>IF($B22&lt;&gt;"",IF(ISNUMBER('Таблица для заполнения'!GV22),ABS(ROUND('Таблица для заполнения'!GV22,1))='Таблица для заполнения'!GV22,FALSE),TRUE)</f>
        <v>1</v>
      </c>
      <c r="NG22" s="36" t="b">
        <f>IF($B22&lt;&gt;"",IF(ISNUMBER('Таблица для заполнения'!GW22),ABS(ROUND('Таблица для заполнения'!GW22,1))='Таблица для заполнения'!GW22,FALSE),TRUE)</f>
        <v>1</v>
      </c>
      <c r="NH22" s="36" t="b">
        <f>IF($B22&lt;&gt;"",IF(ISNUMBER('Таблица для заполнения'!GX22),ABS(ROUND('Таблица для заполнения'!GX22,1))='Таблица для заполнения'!GX22,FALSE),TRUE)</f>
        <v>1</v>
      </c>
      <c r="NI22" s="38" t="b">
        <f>IF($B22&lt;&gt;"",IF(ISNUMBER('Таблица для заполнения'!GY22),ABS(ROUND('Таблица для заполнения'!GY22,1))='Таблица для заполнения'!GY22,FALSE),TRUE)</f>
        <v>1</v>
      </c>
    </row>
    <row r="23" spans="1:373" ht="44.25" customHeight="1" thickBot="1" x14ac:dyDescent="0.3">
      <c r="A23" s="2">
        <v>16</v>
      </c>
      <c r="B23" s="17" t="str">
        <f>IF('Таблица для заполнения'!B23=0,"",'Таблица для заполнения'!B23)</f>
        <v>сельский Дом культуры с. Булгин  муниципального казенного учреждения культуры "Центр культрно-досуговой деятельности Охотского муниципального района Хабаровского края"</v>
      </c>
      <c r="C23" s="35" t="b">
        <f t="shared" si="0"/>
        <v>1</v>
      </c>
      <c r="D23" s="35" t="b">
        <f>'Таблица для заполнения'!F23&lt;='Таблица для заполнения'!E23</f>
        <v>1</v>
      </c>
      <c r="E23" s="119" t="b">
        <f>'Таблица для заполнения'!G23&lt;='Таблица для заполнения'!E23</f>
        <v>1</v>
      </c>
      <c r="F23" s="36" t="b">
        <f>'Таблица для заполнения'!H23&lt;='Таблица для заполнения'!E23</f>
        <v>1</v>
      </c>
      <c r="G23" s="36" t="b">
        <f>'Таблица для заполнения'!I23&lt;='Таблица для заполнения'!E23</f>
        <v>1</v>
      </c>
      <c r="H23" s="36" t="b">
        <f>'Таблица для заполнения'!E23&gt;='Таблица для заполнения'!J23+'Таблица для заполнения'!K23</f>
        <v>1</v>
      </c>
      <c r="I23" s="36" t="b">
        <f>'Таблица для заполнения'!E23='Таблица для заполнения'!L23+'Таблица для заполнения'!M23+'Таблица для заполнения'!N23</f>
        <v>1</v>
      </c>
      <c r="J23" s="36" t="b">
        <f>'Таблица для заполнения'!M23&lt;='Таблица для заполнения'!R23</f>
        <v>1</v>
      </c>
      <c r="K23" s="36" t="b">
        <f>'Таблица для заполнения'!O23&gt;='Таблица для заполнения'!E23</f>
        <v>1</v>
      </c>
      <c r="L23" s="36" t="b">
        <f>'Таблица для заполнения'!O23&gt;='Таблица для заполнения'!P23+'Таблица для заполнения'!Q23</f>
        <v>1</v>
      </c>
      <c r="M23" s="36" t="b">
        <f>'Таблица для заполнения'!R23&lt;='Таблица для заполнения'!O23</f>
        <v>1</v>
      </c>
      <c r="N23" s="36" t="b">
        <f>'Таблица для заполнения'!O23&gt;='Таблица для заполнения'!S23+'Таблица для заполнения'!U23</f>
        <v>1</v>
      </c>
      <c r="O23" s="36" t="b">
        <f>OR(AND('Таблица для заполнения'!S23&gt;0,'Таблица для заполнения'!T23&gt;0),AND('Таблица для заполнения'!S23=0,'Таблица для заполнения'!T23=0))</f>
        <v>1</v>
      </c>
      <c r="P23" s="36" t="b">
        <f>OR(AND('Таблица для заполнения'!U23&gt;0,'Таблица для заполнения'!V23&gt;0),AND('Таблица для заполнения'!U23=0,'Таблица для заполнения'!V23=0))</f>
        <v>1</v>
      </c>
      <c r="Q23" s="36" t="b">
        <f>'Таблица для заполнения'!W23&lt;='Таблица для заполнения'!U23</f>
        <v>1</v>
      </c>
      <c r="R23" s="36" t="b">
        <f>'Таблица для заполнения'!V23&gt;='Таблица для заполнения'!X23+'Таблица для заполнения'!Y23</f>
        <v>1</v>
      </c>
      <c r="S23" s="36" t="b">
        <f>'Таблица для заполнения'!AB23&lt;='Таблица для заполнения'!AA23</f>
        <v>1</v>
      </c>
      <c r="T23" s="36" t="b">
        <f>'Таблица для заполнения'!AD23&lt;='Таблица для заполнения'!AC23</f>
        <v>1</v>
      </c>
      <c r="U23" s="36" t="b">
        <f>OR('Таблица для заполнения'!AA23=0,'Таблица для заполнения'!AA23=1)</f>
        <v>1</v>
      </c>
      <c r="V23" s="36" t="b">
        <f>OR('Таблица для заполнения'!AB23=0,'Таблица для заполнения'!AB23=1)</f>
        <v>1</v>
      </c>
      <c r="W23" s="36" t="b">
        <f>OR('Таблица для заполнения'!AC23=0,'Таблица для заполнения'!AC23=1)</f>
        <v>1</v>
      </c>
      <c r="X23" s="36" t="b">
        <f>OR('Таблица для заполнения'!AD23=0,'Таблица для заполнения'!AD23=1)</f>
        <v>1</v>
      </c>
      <c r="Y23" s="36" t="b">
        <f>'Таблица для заполнения'!AG23&lt;='Таблица для заполнения'!AF23</f>
        <v>1</v>
      </c>
      <c r="Z23" s="36" t="b">
        <f>'Таблица для заполнения'!AI23&lt;='Таблица для заполнения'!AH23</f>
        <v>1</v>
      </c>
      <c r="AA23" s="36" t="b">
        <f>'Таблица для заполнения'!AJ23='Таблица для заполнения'!AM23+'Таблица для заполнения'!AO23</f>
        <v>1</v>
      </c>
      <c r="AB23" s="36" t="b">
        <f>'Таблица для заполнения'!AJ23&gt;='Таблица для заполнения'!AK23+'Таблица для заполнения'!AL23</f>
        <v>1</v>
      </c>
      <c r="AC23" s="36" t="b">
        <f>'Таблица для заполнения'!AN23&lt;='Таблица для заполнения'!AJ23</f>
        <v>1</v>
      </c>
      <c r="AD23" s="36" t="b">
        <f>OR(AND('Таблица для заполнения'!AO23='Таблица для заполнения'!AJ23,AND('Таблица для заполнения'!AK23='Таблица для заполнения'!AP23,'Таблица для заполнения'!AL23='Таблица для заполнения'!AQ23)),'Таблица для заполнения'!AO23&lt;'Таблица для заполнения'!AJ23)</f>
        <v>1</v>
      </c>
      <c r="AE23" s="36" t="b">
        <f>OR(AND('Таблица для заполнения'!AJ23='Таблица для заполнения'!AO23,'Таблица для заполнения'!CM23='Таблица для заполнения'!CR23),AND('Таблица для заполнения'!AJ23&gt;'Таблица для заполнения'!AO23,'Таблица для заполнения'!CM23&gt;'Таблица для заполнения'!CR23))</f>
        <v>1</v>
      </c>
      <c r="AF23" s="36" t="b">
        <f>OR(AND('Таблица для заполнения'!AO23='Таблица для заполнения'!AR23,'Таблица для заполнения'!CR23='Таблица для заполнения'!CU23),AND('Таблица для заполнения'!AO23&gt;'Таблица для заполнения'!AR23,'Таблица для заполнения'!CR23&gt;'Таблица для заполнения'!CU23))</f>
        <v>1</v>
      </c>
      <c r="AG23" s="36" t="b">
        <f>'Таблица для заполнения'!AP23&lt;='Таблица для заполнения'!AK23</f>
        <v>1</v>
      </c>
      <c r="AH23" s="36" t="b">
        <f>'Таблица для заполнения'!AO23&gt;='Таблица для заполнения'!AP23+'Таблица для заполнения'!AQ23</f>
        <v>1</v>
      </c>
      <c r="AI23" s="36" t="b">
        <f>'Таблица для заполнения'!AM23&gt;=('Таблица для заполнения'!AK23+'Таблица для заполнения'!AL23)-('Таблица для заполнения'!AP23+'Таблица для заполнения'!AQ23)</f>
        <v>1</v>
      </c>
      <c r="AJ23" s="36" t="b">
        <f>'Таблица для заполнения'!AQ23&lt;='Таблица для заполнения'!AL23</f>
        <v>1</v>
      </c>
      <c r="AK23" s="36" t="b">
        <f>'Таблица для заполнения'!AO23&gt;='Таблица для заполнения'!AR23+'Таблица для заполнения'!AV23+'Таблица для заполнения'!AW23</f>
        <v>1</v>
      </c>
      <c r="AL23" s="36" t="b">
        <f>OR(AND('Таблица для заполнения'!AR23='Таблица для заполнения'!AO23,AND('Таблица для заполнения'!AP23='Таблица для заполнения'!AS23,'Таблица для заполнения'!AQ23='Таблица для заполнения'!AT23)),'Таблица для заполнения'!AR23&lt;'Таблица для заполнения'!AO23)</f>
        <v>1</v>
      </c>
      <c r="AM23" s="36" t="b">
        <f>'Таблица для заполнения'!AS23&lt;='Таблица для заполнения'!AP23</f>
        <v>1</v>
      </c>
      <c r="AN23" s="36" t="b">
        <f>'Таблица для заполнения'!AR23&gt;='Таблица для заполнения'!AS23+'Таблица для заполнения'!AT23</f>
        <v>1</v>
      </c>
      <c r="AO23" s="36" t="b">
        <f>('Таблица для заполнения'!AO23-'Таблица для заполнения'!AR23)&gt;=('Таблица для заполнения'!AP23+'Таблица для заполнения'!AQ23)-('Таблица для заполнения'!AS23+'Таблица для заполнения'!AT23)</f>
        <v>1</v>
      </c>
      <c r="AP23" s="36" t="b">
        <f>'Таблица для заполнения'!AT23&lt;='Таблица для заполнения'!AQ23</f>
        <v>1</v>
      </c>
      <c r="AQ23" s="36" t="b">
        <f>'Таблица для заполнения'!AU23&lt;='Таблица для заполнения'!AR23</f>
        <v>1</v>
      </c>
      <c r="AR23" s="36" t="b">
        <f>'Таблица для заполнения'!AR23='Таблица для заполнения'!AX23+'Таблица для заполнения'!BF23+'Таблица для заполнения'!BK23+'Таблица для заполнения'!BV23+'Таблица для заполнения'!CA23+'Таблица для заполнения'!CB23+'Таблица для заполнения'!CC23+'Таблица для заполнения'!CD23+'Таблица для заполнения'!CE23+'Таблица для заполнения'!CF23</f>
        <v>1</v>
      </c>
      <c r="AS23" s="36" t="b">
        <f>'Таблица для заполнения'!AX23&gt;='Таблица для заполнения'!AY23+'Таблица для заполнения'!BB23+'Таблица для заполнения'!BE23</f>
        <v>1</v>
      </c>
      <c r="AT23" s="36" t="b">
        <f>'Таблица для заполнения'!AY23='Таблица для заполнения'!AZ23+'Таблица для заполнения'!BA23</f>
        <v>1</v>
      </c>
      <c r="AU23" s="36" t="b">
        <f>'Таблица для заполнения'!BB23='Таблица для заполнения'!BC23+'Таблица для заполнения'!BD23</f>
        <v>1</v>
      </c>
      <c r="AV23" s="36" t="b">
        <f>'Таблица для заполнения'!BF23&gt;='Таблица для заполнения'!BG23+'Таблица для заполнения'!BH23+'Таблица для заполнения'!BI23+'Таблица для заполнения'!BJ23</f>
        <v>1</v>
      </c>
      <c r="AW23" s="36" t="b">
        <f>'Таблица для заполнения'!BK23&gt;='Таблица для заполнения'!BL23+'Таблица для заполнения'!BQ23</f>
        <v>1</v>
      </c>
      <c r="AX23" s="36" t="b">
        <f>'Таблица для заполнения'!BL23&gt;='Таблица для заполнения'!BM23+'Таблица для заполнения'!BN23+'Таблица для заполнения'!BO23+'Таблица для заполнения'!BP23</f>
        <v>1</v>
      </c>
      <c r="AY23" s="36" t="b">
        <f>'Таблица для заполнения'!BQ23&gt;='Таблица для заполнения'!BR23+'Таблица для заполнения'!BS23+'Таблица для заполнения'!BT23+'Таблица для заполнения'!BU23</f>
        <v>1</v>
      </c>
      <c r="AZ23" s="36" t="b">
        <f>'Таблица для заполнения'!BV23&gt;='Таблица для заполнения'!BW23+'Таблица для заполнения'!BX23+'Таблица для заполнения'!BY23+'Таблица для заполнения'!BZ23</f>
        <v>1</v>
      </c>
      <c r="BA23" s="36" t="b">
        <f>'Таблица для заполнения'!CG23+'Таблица для заполнения'!CH23&lt;='Таблица для заполнения'!AO23</f>
        <v>1</v>
      </c>
      <c r="BB23" s="36" t="b">
        <f>'Таблица для заполнения'!CI23&lt;='Таблица для заполнения'!AO23</f>
        <v>1</v>
      </c>
      <c r="BC23" s="36" t="b">
        <f>'Таблица для заполнения'!CJ23&lt;='Таблица для заполнения'!AO23</f>
        <v>1</v>
      </c>
      <c r="BD23" s="36" t="b">
        <f>'Таблица для заполнения'!CK23&lt;='Таблица для заполнения'!AO23</f>
        <v>1</v>
      </c>
      <c r="BE23" s="36" t="b">
        <f>'Таблица для заполнения'!CL23&lt;='Таблица для заполнения'!AO23</f>
        <v>1</v>
      </c>
      <c r="BF23" s="36" t="b">
        <f>'Таблица для заполнения'!CM23='Таблица для заполнения'!CP23+'Таблица для заполнения'!CR23</f>
        <v>1</v>
      </c>
      <c r="BG23" s="36" t="b">
        <f>'Таблица для заполнения'!CM23&gt;='Таблица для заполнения'!CN23+'Таблица для заполнения'!CO23</f>
        <v>1</v>
      </c>
      <c r="BH23" s="36" t="b">
        <f>'Таблица для заполнения'!CQ23&lt;='Таблица для заполнения'!CM23</f>
        <v>1</v>
      </c>
      <c r="BI23" s="36" t="b">
        <f>OR(AND('Таблица для заполнения'!CR23='Таблица для заполнения'!CM23,AND('Таблица для заполнения'!CN23='Таблица для заполнения'!CS23,'Таблица для заполнения'!CO23='Таблица для заполнения'!CT23)),'Таблица для заполнения'!CR23&lt;'Таблица для заполнения'!CM23)</f>
        <v>1</v>
      </c>
      <c r="BJ23" s="36" t="b">
        <f>'Таблица для заполнения'!CS23&lt;='Таблица для заполнения'!CN23</f>
        <v>1</v>
      </c>
      <c r="BK23" s="36" t="b">
        <f>'Таблица для заполнения'!CR23&gt;='Таблица для заполнения'!CS23+'Таблица для заполнения'!CT23</f>
        <v>1</v>
      </c>
      <c r="BL23" s="36" t="b">
        <f>'Таблица для заполнения'!CP23&gt;=('Таблица для заполнения'!CN23+'Таблица для заполнения'!CO23)-('Таблица для заполнения'!CS23+'Таблица для заполнения'!CT23)</f>
        <v>1</v>
      </c>
      <c r="BM23" s="36" t="b">
        <f>'Таблица для заполнения'!CT23&lt;='Таблица для заполнения'!CO23</f>
        <v>1</v>
      </c>
      <c r="BN23" s="36" t="b">
        <f>'Таблица для заполнения'!CR23&gt;='Таблица для заполнения'!CU23+'Таблица для заполнения'!CY23+'Таблица для заполнения'!CZ23</f>
        <v>1</v>
      </c>
      <c r="BO23" s="36" t="b">
        <f>OR(AND('Таблица для заполнения'!CU23='Таблица для заполнения'!CR23,AND('Таблица для заполнения'!CS23='Таблица для заполнения'!CV23,'Таблица для заполнения'!CT23='Таблица для заполнения'!CW23)),'Таблица для заполнения'!CU23&lt;'Таблица для заполнения'!CR23)</f>
        <v>1</v>
      </c>
      <c r="BP23" s="36" t="b">
        <f>'Таблица для заполнения'!CV23&lt;='Таблица для заполнения'!CS23</f>
        <v>1</v>
      </c>
      <c r="BQ23" s="36" t="b">
        <f>'Таблица для заполнения'!CU23&gt;='Таблица для заполнения'!CV23+'Таблица для заполнения'!CW23</f>
        <v>1</v>
      </c>
      <c r="BR23" s="36" t="b">
        <f>'Таблица для заполнения'!CR23-'Таблица для заполнения'!CU23&gt;=('Таблица для заполнения'!CS23+'Таблица для заполнения'!CT23)-('Таблица для заполнения'!CV23+'Таблица для заполнения'!CW23)</f>
        <v>1</v>
      </c>
      <c r="BS23" s="36" t="b">
        <f>'Таблица для заполнения'!CW23&lt;='Таблица для заполнения'!CT23</f>
        <v>1</v>
      </c>
      <c r="BT23" s="36" t="b">
        <f>'Таблица для заполнения'!CX23&lt;='Таблица для заполнения'!CU23</f>
        <v>1</v>
      </c>
      <c r="BU23" s="36" t="b">
        <f>'Таблица для заполнения'!CU23='Таблица для заполнения'!DA23+'Таблица для заполнения'!DI23+'Таблица для заполнения'!DN23+'Таблица для заполнения'!DY23+'Таблица для заполнения'!ED23+'Таблица для заполнения'!EE23+'Таблица для заполнения'!EF23+'Таблица для заполнения'!EG23+'Таблица для заполнения'!EH23+'Таблица для заполнения'!EI23</f>
        <v>1</v>
      </c>
      <c r="BV23" s="36" t="b">
        <f>'Таблица для заполнения'!DA23&gt;='Таблица для заполнения'!DB23+'Таблица для заполнения'!DE23+'Таблица для заполнения'!DH23</f>
        <v>1</v>
      </c>
      <c r="BW23" s="36" t="b">
        <f>'Таблица для заполнения'!DB23='Таблица для заполнения'!DC23+'Таблица для заполнения'!DD23</f>
        <v>1</v>
      </c>
      <c r="BX23" s="36" t="b">
        <f>'Таблица для заполнения'!DE23='Таблица для заполнения'!DF23+'Таблица для заполнения'!DG23</f>
        <v>1</v>
      </c>
      <c r="BY23" s="36" t="b">
        <f>'Таблица для заполнения'!DI23&gt;='Таблица для заполнения'!DJ23+'Таблица для заполнения'!DK23+'Таблица для заполнения'!DL23+'Таблица для заполнения'!DM23</f>
        <v>1</v>
      </c>
      <c r="BZ23" s="36" t="b">
        <f>'Таблица для заполнения'!DN23&gt;='Таблица для заполнения'!DO23+'Таблица для заполнения'!DT23</f>
        <v>1</v>
      </c>
      <c r="CA23" s="36" t="b">
        <f>'Таблица для заполнения'!DO23&gt;='Таблица для заполнения'!DP23+'Таблица для заполнения'!DQ23+'Таблица для заполнения'!DR23+'Таблица для заполнения'!DS23</f>
        <v>1</v>
      </c>
      <c r="CB23" s="36" t="b">
        <f>'Таблица для заполнения'!DT23&gt;='Таблица для заполнения'!DU23+'Таблица для заполнения'!DV23+'Таблица для заполнения'!DW23+'Таблица для заполнения'!DX23</f>
        <v>1</v>
      </c>
      <c r="CC23" s="36" t="b">
        <f>'Таблица для заполнения'!DY23&gt;='Таблица для заполнения'!DZ23+'Таблица для заполнения'!EA23+'Таблица для заполнения'!EB23+'Таблица для заполнения'!EC23</f>
        <v>1</v>
      </c>
      <c r="CD23" s="36" t="b">
        <f>'Таблица для заполнения'!EJ23+'Таблица для заполнения'!EK23&lt;='Таблица для заполнения'!CR23</f>
        <v>1</v>
      </c>
      <c r="CE23" s="36" t="b">
        <f>'Таблица для заполнения'!EL23&lt;='Таблица для заполнения'!CR23</f>
        <v>1</v>
      </c>
      <c r="CF23" s="36" t="b">
        <f>'Таблица для заполнения'!EM23&lt;='Таблица для заполнения'!CR23</f>
        <v>1</v>
      </c>
      <c r="CG23" s="36" t="b">
        <f>'Таблица для заполнения'!EN23&lt;='Таблица для заполнения'!CR23</f>
        <v>1</v>
      </c>
      <c r="CH23" s="36" t="b">
        <f>'Таблица для заполнения'!EO23&lt;='Таблица для заполнения'!CR23</f>
        <v>1</v>
      </c>
      <c r="CI23" s="36" t="b">
        <f>OR(AND('Таблица для заполнения'!AJ23='Таблица для заполнения'!AK23+'Таблица для заполнения'!AL23,'Таблица для заполнения'!CM23='Таблица для заполнения'!CN23+'Таблица для заполнения'!CO23),AND('Таблица для заполнения'!AJ23&gt;'Таблица для заполнения'!AK23+'Таблица для заполнения'!AL23,'Таблица для заполнения'!CM23&gt;'Таблица для заполнения'!CN23+'Таблица для заполнения'!CO23))</f>
        <v>1</v>
      </c>
      <c r="CJ23" s="36" t="b">
        <f>OR(AND('Таблица для заполнения'!AO23='Таблица для заполнения'!AP23+'Таблица для заполнения'!AQ23,'Таблица для заполнения'!CR23='Таблица для заполнения'!CS23+'Таблица для заполнения'!CT23),AND('Таблица для заполнения'!AO23&gt;'Таблица для заполнения'!AP23+'Таблица для заполнения'!AQ23,'Таблица для заполнения'!CR23&gt;'Таблица для заполнения'!CS23+'Таблица для заполнения'!CT23))</f>
        <v>1</v>
      </c>
      <c r="CK23" s="36" t="b">
        <f>OR(AND('Таблица для заполнения'!AR23='Таблица для заполнения'!AS23+'Таблица для заполнения'!AT23,'Таблица для заполнения'!CU23='Таблица для заполнения'!CV23+'Таблица для заполнения'!CW23),AND('Таблица для заполнения'!AR23&gt;'Таблица для заполнения'!AS23+'Таблица для заполнения'!AT23,'Таблица для заполнения'!CU23&gt;'Таблица для заполнения'!CV23+'Таблица для заполнения'!CW23))</f>
        <v>1</v>
      </c>
      <c r="CL23" s="36" t="b">
        <f>OR(AND('Таблица для заполнения'!AO23='Таблица для заполнения'!AR23+'Таблица для заполнения'!AV23+'Таблица для заполнения'!AW23,'Таблица для заполнения'!CR23='Таблица для заполнения'!CU23+'Таблица для заполнения'!CY23+'Таблица для заполнения'!CZ23),AND('Таблица для заполнения'!AO23&gt;'Таблица для заполнения'!AR23+'Таблица для заполнения'!AV23+'Таблица для заполнения'!AW23,'Таблица для заполнения'!CR23&gt;'Таблица для заполнения'!CU23+'Таблица для заполнения'!CY23+'Таблица для заполнения'!CZ23))</f>
        <v>1</v>
      </c>
      <c r="CM23" s="36" t="b">
        <f>OR(AND('Таблица для заполнения'!AX23='Таблица для заполнения'!AY23+'Таблица для заполнения'!BB23+'Таблица для заполнения'!BE23,'Таблица для заполнения'!DA23='Таблица для заполнения'!DB23+'Таблица для заполнения'!DE23+'Таблица для заполнения'!DH23),AND('Таблица для заполнения'!AX23&gt;'Таблица для заполнения'!AY23+'Таблица для заполнения'!BB23+'Таблица для заполнения'!BE23,'Таблица для заполнения'!DA23&gt;'Таблица для заполнения'!DB23+'Таблица для заполнения'!DE23+'Таблица для заполнения'!DH23))</f>
        <v>1</v>
      </c>
      <c r="CN23" s="36" t="b">
        <f>OR(AND('Таблица для заполнения'!BF23='Таблица для заполнения'!BG23+'Таблица для заполнения'!BH23+'Таблица для заполнения'!BI23+'Таблица для заполнения'!BJ23,'Таблица для заполнения'!DI23='Таблица для заполнения'!DJ23+'Таблица для заполнения'!DK23+'Таблица для заполнения'!DL23+'Таблица для заполнения'!DM23),AND('Таблица для заполнения'!BF23&gt;'Таблица для заполнения'!BG23+'Таблица для заполнения'!BH23+'Таблица для заполнения'!BI23+'Таблица для заполнения'!BJ23,'Таблица для заполнения'!DI23&gt;'Таблица для заполнения'!DJ23+'Таблица для заполнения'!DK23+'Таблица для заполнения'!DL23+'Таблица для заполнения'!DM23))</f>
        <v>1</v>
      </c>
      <c r="CO23" s="36" t="b">
        <f>OR(AND('Таблица для заполнения'!BK23='Таблица для заполнения'!BL23+'Таблица для заполнения'!BQ23,'Таблица для заполнения'!DN23='Таблица для заполнения'!DO23+'Таблица для заполнения'!DT23),AND('Таблица для заполнения'!BK23&gt;'Таблица для заполнения'!BL23+'Таблица для заполнения'!BQ23,'Таблица для заполнения'!DN23&gt;'Таблица для заполнения'!DO23+'Таблица для заполнения'!DT23))</f>
        <v>1</v>
      </c>
      <c r="CP23" s="36" t="b">
        <f>AND(IF('Таблица для заполнения'!AJ23=0,'Таблица для заполнения'!CM23=0,'Таблица для заполнения'!CM23&gt;='Таблица для заполнения'!AJ23),IF('Таблица для заполнения'!AK23=0,'Таблица для заполнения'!CN23=0,'Таблица для заполнения'!CN23&gt;='Таблица для заполнения'!AK23),IF('Таблица для заполнения'!AL23=0,'Таблица для заполнения'!CO23=0,'Таблица для заполнения'!CO23&gt;='Таблица для заполнения'!AL23),IF('Таблица для заполнения'!AM23=0,'Таблица для заполнения'!CP23=0,'Таблица для заполнения'!CP23&gt;='Таблица для заполнения'!AM23),IF('Таблица для заполнения'!AN23=0,'Таблица для заполнения'!CQ23=0,'Таблица для заполнения'!CQ23&gt;='Таблица для заполнения'!AN23),IF('Таблица для заполнения'!AO23=0,'Таблица для заполнения'!CR23=0,'Таблица для заполнения'!CR23&gt;='Таблица для заполнения'!AO23),IF('Таблица для заполнения'!AP23=0,'Таблица для заполнения'!CS23=0,'Таблица для заполнения'!CS23&gt;='Таблица для заполнения'!AP23),IF('Таблица для заполнения'!AQ23=0,'Таблица для заполнения'!CT23=0,'Таблица для заполнения'!CT23&gt;='Таблица для заполнения'!AQ23),IF('Таблица для заполнения'!AR23=0,'Таблица для заполнения'!CU23=0,'Таблица для заполнения'!CU23&gt;='Таблица для заполнения'!AR23),IF('Таблица для заполнения'!AS23=0,'Таблица для заполнения'!CV23=0,'Таблица для заполнения'!CV23&gt;='Таблица для заполнения'!AS23),IF('Таблица для заполнения'!AT23=0,'Таблица для заполнения'!CW23=0,'Таблица для заполнения'!CW23&gt;='Таблица для заполнения'!AT23),IF('Таблица для заполнения'!AU23=0,'Таблица для заполнения'!CX23=0,'Таблица для заполнения'!CX23&gt;='Таблица для заполнения'!AU23),IF('Таблица для заполнения'!AV23=0,'Таблица для заполнения'!CY23=0,'Таблица для заполнения'!CY23&gt;='Таблица для заполнения'!AV23),IF('Таблица для заполнения'!AW23=0,'Таблица для заполнения'!CZ23=0,'Таблица для заполнения'!CZ23&gt;='Таблица для заполнения'!AW23),IF('Таблица для заполнения'!AX23=0,'Таблица для заполнения'!DA23=0,'Таблица для заполнения'!DA23&gt;='Таблица для заполнения'!AX23),IF('Таблица для заполнения'!AY23=0,'Таблица для заполнения'!DB23=0,'Таблица для заполнения'!DB23&gt;='Таблица для заполнения'!AY23),IF('Таблица для заполнения'!AZ23=0,'Таблица для заполнения'!DC23=0,'Таблица для заполнения'!DC23&gt;='Таблица для заполнения'!AZ23),IF('Таблица для заполнения'!BA23=0,'Таблица для заполнения'!DD23=0,'Таблица для заполнения'!DD23&gt;='Таблица для заполнения'!BA23),IF('Таблица для заполнения'!BB23=0,'Таблица для заполнения'!DE23=0,'Таблица для заполнения'!DE23&gt;='Таблица для заполнения'!BB23),IF('Таблица для заполнения'!BC23=0,'Таблица для заполнения'!DF23=0,'Таблица для заполнения'!DF23&gt;='Таблица для заполнения'!BC23),IF('Таблица для заполнения'!BD23=0,'Таблица для заполнения'!DG23=0,'Таблица для заполнения'!DG23&gt;='Таблица для заполнения'!BD23),IF('Таблица для заполнения'!BE23=0,'Таблица для заполнения'!DH23=0,'Таблица для заполнения'!DH23&gt;='Таблица для заполнения'!BE23),IF('Таблица для заполнения'!BF23=0,'Таблица для заполнения'!DI23=0,'Таблица для заполнения'!DI23&gt;='Таблица для заполнения'!BF23),IF('Таблица для заполнения'!BG23=0,'Таблица для заполнения'!DJ23=0,'Таблица для заполнения'!DJ23&gt;='Таблица для заполнения'!BG23),IF('Таблица для заполнения'!BH23=0,'Таблица для заполнения'!DK23=0,'Таблица для заполнения'!DK23&gt;='Таблица для заполнения'!BH23),IF('Таблица для заполнения'!BI23=0,'Таблица для заполнения'!DL23=0,'Таблица для заполнения'!DL23&gt;='Таблица для заполнения'!BI23),IF('Таблица для заполнения'!BJ23=0,'Таблица для заполнения'!DM23=0,'Таблица для заполнения'!DM23&gt;='Таблица для заполнения'!BJ23),IF('Таблица для заполнения'!BK23=0,'Таблица для заполнения'!DN23=0,'Таблица для заполнения'!DN23&gt;='Таблица для заполнения'!BK23),IF('Таблица для заполнения'!BL23=0,'Таблица для заполнения'!DO23=0,'Таблица для заполнения'!DO23&gt;='Таблица для заполнения'!BL23),IF('Таблица для заполнения'!BM23=0,'Таблица для заполнения'!DP23=0,'Таблица для заполнения'!DP23&gt;='Таблица для заполнения'!BM23),IF('Таблица для заполнения'!BN23=0,'Таблица для заполнения'!DQ23=0,'Таблица для заполнения'!DQ23&gt;='Таблица для заполнения'!BN23),IF('Таблица для заполнения'!BO23=0,'Таблица для заполнения'!DR23=0,'Таблица для заполнения'!DR23&gt;='Таблица для заполнения'!BO23),IF('Таблица для заполнения'!BP23=0,'Таблица для заполнения'!DS23=0,'Таблица для заполнения'!DS23&gt;='Таблица для заполнения'!BP23),IF('Таблица для заполнения'!BQ23=0,'Таблица для заполнения'!DT23=0,'Таблица для заполнения'!DT23&gt;='Таблица для заполнения'!BQ23),IF('Таблица для заполнения'!BR23=0,'Таблица для заполнения'!DU23=0,'Таблица для заполнения'!DU23&gt;='Таблица для заполнения'!BR23),IF('Таблица для заполнения'!BS23=0,'Таблица для заполнения'!DV23=0,'Таблица для заполнения'!DV23&gt;='Таблица для заполнения'!BS23),IF('Таблица для заполнения'!BT23=0,'Таблица для заполнения'!DW23=0,'Таблица для заполнения'!DW23&gt;='Таблица для заполнения'!BT23),IF('Таблица для заполнения'!BU23=0,'Таблица для заполнения'!DX23=0,'Таблица для заполнения'!DX23&gt;='Таблица для заполнения'!BU23),IF('Таблица для заполнения'!BV23=0,'Таблица для заполнения'!DY23=0,'Таблица для заполнения'!DY23&gt;='Таблица для заполнения'!BV23),IF('Таблица для заполнения'!BW23=0,'Таблица для заполнения'!DZ23=0,'Таблица для заполнения'!DZ23&gt;='Таблица для заполнения'!BW23),IF('Таблица для заполнения'!BX23=0,'Таблица для заполнения'!EA23=0,'Таблица для заполнения'!EA23&gt;='Таблица для заполнения'!BX23),IF('Таблица для заполнения'!BY23=0,'Таблица для заполнения'!EB23=0,'Таблица для заполнения'!EB23&gt;='Таблица для заполнения'!BY23),IF('Таблица для заполнения'!BZ23=0,'Таблица для заполнения'!EC23=0,'Таблица для заполнения'!EC23&gt;='Таблица для заполнения'!BZ23),IF('Таблица для заполнения'!CA23=0,'Таблица для заполнения'!ED23=0,'Таблица для заполнения'!ED23&gt;='Таблица для заполнения'!CA23),IF('Таблица для заполнения'!CB23=0,'Таблица для заполнения'!EE23=0,'Таблица для заполнения'!EE23&gt;='Таблица для заполнения'!CB23),IF('Таблица для заполнения'!CC23=0,'Таблица для заполнения'!EF23=0,'Таблица для заполнения'!EF23&gt;='Таблица для заполнения'!CC23),IF('Таблица для заполнения'!CD23=0,'Таблица для заполнения'!EG23=0,'Таблица для заполнения'!EG23&gt;='Таблица для заполнения'!CD23),IF('Таблица для заполнения'!CE23=0,'Таблица для заполнения'!EH23=0,'Таблица для заполнения'!EH23&gt;='Таблица для заполнения'!CE23),IF('Таблица для заполнения'!CF23=0,'Таблица для заполнения'!EI23=0,'Таблица для заполнения'!EI23&gt;='Таблица для заполнения'!CF23),IF('Таблица для заполнения'!CG23=0,'Таблица для заполнения'!EJ23=0,'Таблица для заполнения'!EJ23&gt;='Таблица для заполнения'!CG23),IF('Таблица для заполнения'!CH23=0,'Таблица для заполнения'!EK23=0,'Таблица для заполнения'!EK23&gt;='Таблица для заполнения'!CH23),IF('Таблица для заполнения'!CI23=0,'Таблица для заполнения'!EL23=0,'Таблица для заполнения'!EL23&gt;='Таблица для заполнения'!CI23),IF('Таблица для заполнения'!CJ23=0,'Таблица для заполнения'!EM23=0,'Таблица для заполнения'!EM23&gt;='Таблица для заполнения'!CJ23),IF('Таблица для заполнения'!CK23=0,'Таблица для заполнения'!EN23=0,'Таблица для заполнения'!EN23&gt;='Таблица для заполнения'!CK23),IF('Таблица для заполнения'!CL23=0,'Таблица для заполнения'!EO23=0,'Таблица для заполнения'!EO23&gt;='Таблица для заполнения'!CL23))</f>
        <v>1</v>
      </c>
      <c r="CQ23" s="36" t="b">
        <f>'Таблица для заполнения'!EP23&gt;='Таблица для заполнения'!EQ23+'Таблица для заполнения'!ER23</f>
        <v>1</v>
      </c>
      <c r="CR23" s="36" t="b">
        <f>'Таблица для заполнения'!ES23&lt;='Таблица для заполнения'!EP23</f>
        <v>1</v>
      </c>
      <c r="CS23" s="36" t="b">
        <f>OR(AND('Таблица для заполнения'!EP23='Таблица для заполнения'!ES23,AND('Таблица для заполнения'!EQ23='Таблица для заполнения'!ET23,'Таблица для заполнения'!ER23='Таблица для заполнения'!EU23)),'Таблица для заполнения'!ES23&lt;'Таблица для заполнения'!EP23)</f>
        <v>1</v>
      </c>
      <c r="CT23" s="36" t="b">
        <f>'Таблица для заполнения'!ET23&lt;='Таблица для заполнения'!EQ23</f>
        <v>1</v>
      </c>
      <c r="CU23" s="36" t="b">
        <f>'Таблица для заполнения'!ES23&gt;='Таблица для заполнения'!ET23+'Таблица для заполнения'!EU23</f>
        <v>1</v>
      </c>
      <c r="CV23" s="36" t="b">
        <f>'Таблица для заполнения'!EU23&lt;='Таблица для заполнения'!ER23</f>
        <v>1</v>
      </c>
      <c r="CW23" s="36" t="b">
        <f>'Таблица для заполнения'!EP23-'Таблица для заполнения'!ES23&gt;=('Таблица для заполнения'!EQ23+'Таблица для заполнения'!ER23)-('Таблица для заполнения'!ET23+'Таблица для заполнения'!EU23)</f>
        <v>1</v>
      </c>
      <c r="CX23" s="36" t="b">
        <f>'Таблица для заполнения'!EV23&lt;='Таблица для заполнения'!EP23</f>
        <v>1</v>
      </c>
      <c r="CY23" s="36" t="b">
        <f>'Таблица для заполнения'!EW23&lt;='Таблица для заполнения'!EP23</f>
        <v>1</v>
      </c>
      <c r="CZ23" s="36" t="b">
        <f>'Таблица для заполнения'!EX23&lt;='Таблица для заполнения'!EP23</f>
        <v>1</v>
      </c>
      <c r="DA23" s="36" t="b">
        <f>IF('Таблица для заполнения'!AF23&gt;0,'Таблица для заполнения'!EX23&gt;=0,'Таблица для заполнения'!EX23=0)</f>
        <v>1</v>
      </c>
      <c r="DB23" s="36" t="b">
        <f>OR(AND('Таблица для заполнения'!EP23='Таблица для заполнения'!ES23,'Таблица для заполнения'!FH23='Таблица для заполнения'!FK23),AND('Таблица для заполнения'!EP23&gt;'Таблица для заполнения'!ES23,'Таблица для заполнения'!FH23&gt;'Таблица для заполнения'!FK23))</f>
        <v>1</v>
      </c>
      <c r="DC23" s="36" t="b">
        <f>OR(AND('Таблица для заполнения'!EQ23='Таблица для заполнения'!ET23,'Таблица для заполнения'!FI23='Таблица для заполнения'!FL23),AND('Таблица для заполнения'!EQ23&gt;'Таблица для заполнения'!ET23,'Таблица для заполнения'!FI23&gt;'Таблица для заполнения'!FL23))</f>
        <v>1</v>
      </c>
      <c r="DD23" s="36" t="b">
        <f>OR(AND('Таблица для заполнения'!ER23='Таблица для заполнения'!EU23,'Таблица для заполнения'!FJ23='Таблица для заполнения'!FM23),AND('Таблица для заполнения'!ER23&gt;'Таблица для заполнения'!EU23,'Таблица для заполнения'!FJ23&gt;'Таблица для заполнения'!FM23))</f>
        <v>1</v>
      </c>
      <c r="DE23" s="36" t="b">
        <f>OR(AND('Таблица для заполнения'!EP23='Таблица для заполнения'!EQ23+'Таблица для заполнения'!ER23,'Таблица для заполнения'!FH23='Таблица для заполнения'!FI23+'Таблица для заполнения'!FJ23),AND('Таблица для заполнения'!EP23&gt;'Таблица для заполнения'!EQ23+'Таблица для заполнения'!ER23,'Таблица для заполнения'!FH23&gt;'Таблица для заполнения'!FI23+'Таблица для заполнения'!FJ23))</f>
        <v>1</v>
      </c>
      <c r="DF23" s="36" t="b">
        <f>OR(AND('Таблица для заполнения'!ES23='Таблица для заполнения'!ET23+'Таблица для заполнения'!EU23,'Таблица для заполнения'!FK23='Таблица для заполнения'!FL23+'Таблица для заполнения'!FM23),AND('Таблица для заполнения'!ES23&gt;'Таблица для заполнения'!ET23+'Таблица для заполнения'!EU23,'Таблица для заполнения'!FK23&gt;'Таблица для заполнения'!FL23+'Таблица для заполнения'!FM23))</f>
        <v>1</v>
      </c>
      <c r="DG23" s="36" t="b">
        <f>'Таблица для заполнения'!EP23-'Таблица для заполнения'!EY23&gt;=('Таблица для заполнения'!EQ23+'Таблица для заполнения'!ER23)-('Таблица для заполнения'!EZ23+'Таблица для заполнения'!FA23)</f>
        <v>1</v>
      </c>
      <c r="DH23" s="36" t="b">
        <f>'Таблица для заполнения'!ES23-'Таблица для заполнения'!FB23&gt;=('Таблица для заполнения'!ET23+'Таблица для заполнения'!EU23)-('Таблица для заполнения'!FC23+'Таблица для заполнения'!FD23)</f>
        <v>1</v>
      </c>
      <c r="DI23" s="36" t="b">
        <f>'Таблица для заполнения'!EY23&gt;='Таблица для заполнения'!EZ23+'Таблица для заполнения'!FA23</f>
        <v>1</v>
      </c>
      <c r="DJ23" s="36" t="b">
        <f>'Таблица для заполнения'!FB23&lt;='Таблица для заполнения'!EY23</f>
        <v>1</v>
      </c>
      <c r="DK23" s="36" t="b">
        <f>OR(AND('Таблица для заполнения'!EY23='Таблица для заполнения'!FB23,AND('Таблица для заполнения'!EZ23='Таблица для заполнения'!FC23,'Таблица для заполнения'!FA23='Таблица для заполнения'!FD23)),'Таблица для заполнения'!FB23&lt;'Таблица для заполнения'!EY23)</f>
        <v>1</v>
      </c>
      <c r="DL23" s="36" t="b">
        <f>'Таблица для заполнения'!FC23&lt;='Таблица для заполнения'!EZ23</f>
        <v>1</v>
      </c>
      <c r="DM23" s="36" t="b">
        <f>'Таблица для заполнения'!FB23&gt;='Таблица для заполнения'!FC23+'Таблица для заполнения'!FD23</f>
        <v>1</v>
      </c>
      <c r="DN23" s="36" t="b">
        <f>'Таблица для заполнения'!FD23&lt;='Таблица для заполнения'!FA23</f>
        <v>1</v>
      </c>
      <c r="DO23" s="36" t="b">
        <f>'Таблица для заполнения'!EY23-'Таблица для заполнения'!FB23&gt;=('Таблица для заполнения'!EZ23+'Таблица для заполнения'!FA23)-('Таблица для заполнения'!FC23+'Таблица для заполнения'!FD23)</f>
        <v>1</v>
      </c>
      <c r="DP23" s="36" t="b">
        <f>'Таблица для заполнения'!FE23&lt;='Таблица для заполнения'!EY23</f>
        <v>1</v>
      </c>
      <c r="DQ23" s="36" t="b">
        <f>'Таблица для заполнения'!FF23&lt;='Таблица для заполнения'!EY23</f>
        <v>1</v>
      </c>
      <c r="DR23" s="36" t="b">
        <f>'Таблица для заполнения'!FG23&lt;='Таблица для заполнения'!EY23</f>
        <v>1</v>
      </c>
      <c r="DS23" s="36" t="b">
        <f>OR(AND('Таблица для заполнения'!EY23='Таблица для заполнения'!FB23,'Таблица для заполнения'!FO23='Таблица для заполнения'!FR23),AND('Таблица для заполнения'!EY23&gt;'Таблица для заполнения'!FB23,'Таблица для заполнения'!FO23&gt;'Таблица для заполнения'!FR23))</f>
        <v>1</v>
      </c>
      <c r="DT23" s="36" t="b">
        <f>OR(AND('Таблица для заполнения'!EZ23='Таблица для заполнения'!FC23,'Таблица для заполнения'!FP23='Таблица для заполнения'!FS23),AND('Таблица для заполнения'!EZ23&gt;'Таблица для заполнения'!FC23,'Таблица для заполнения'!FP23&gt;'Таблица для заполнения'!FS23))</f>
        <v>1</v>
      </c>
      <c r="DU23" s="36" t="b">
        <f>OR(AND('Таблица для заполнения'!FA23='Таблица для заполнения'!FD23,'Таблица для заполнения'!FQ23='Таблица для заполнения'!FT23),AND('Таблица для заполнения'!FA23&gt;'Таблица для заполнения'!FD23,'Таблица для заполнения'!FQ23&gt;'Таблица для заполнения'!FT23))</f>
        <v>1</v>
      </c>
      <c r="DV23" s="36" t="b">
        <f>OR(AND('Таблица для заполнения'!EY23='Таблица для заполнения'!EZ23+'Таблица для заполнения'!FA23,'Таблица для заполнения'!FO23='Таблица для заполнения'!FP23+'Таблица для заполнения'!FQ23),AND('Таблица для заполнения'!EY23&gt;'Таблица для заполнения'!EZ23+'Таблица для заполнения'!FA23,'Таблица для заполнения'!FO23&gt;'Таблица для заполнения'!FP23+'Таблица для заполнения'!FQ23))</f>
        <v>1</v>
      </c>
      <c r="DW23" s="36" t="b">
        <f>OR(AND('Таблица для заполнения'!FB23='Таблица для заполнения'!FC23+'Таблица для заполнения'!FD23,'Таблица для заполнения'!FR23='Таблица для заполнения'!FS23+'Таблица для заполнения'!FT23),AND('Таблица для заполнения'!FB23&gt;'Таблица для заполнения'!FC23+'Таблица для заполнения'!FD23,'Таблица для заполнения'!FR23&gt;'Таблица для заполнения'!FS23+'Таблица для заполнения'!FT23))</f>
        <v>1</v>
      </c>
      <c r="DX23" s="36" t="b">
        <f>'Таблица для заполнения'!FH23-'Таблица для заполнения'!FO23&gt;=('Таблица для заполнения'!FI23+'Таблица для заполнения'!FJ23)-('Таблица для заполнения'!FP23+'Таблица для заполнения'!FQ23)</f>
        <v>1</v>
      </c>
      <c r="DY23" s="36" t="b">
        <f>'Таблица для заполнения'!FK23-'Таблица для заполнения'!FR23&gt;=('Таблица для заполнения'!FL23+'Таблица для заполнения'!FM23)-('Таблица для заполнения'!FS23+'Таблица для заполнения'!FT23)</f>
        <v>1</v>
      </c>
      <c r="DZ23" s="36" t="b">
        <f>AND('Таблица для заполнения'!EP23&gt;='Таблица для заполнения'!EY23,'Таблица для заполнения'!EQ23&gt;='Таблица для заполнения'!EZ23,'Таблица для заполнения'!ER23&gt;='Таблица для заполнения'!FA23,'Таблица для заполнения'!ES23&gt;='Таблица для заполнения'!FB23,'Таблица для заполнения'!ET23&gt;='Таблица для заполнения'!FC23,'Таблица для заполнения'!EU23&gt;='Таблица для заполнения'!FD23,'Таблица для заполнения'!EV23&gt;='Таблица для заполнения'!FE23,'Таблица для заполнения'!EW23&gt;='Таблица для заполнения'!FF23,'Таблица для заполнения'!EX23&gt;='Таблица для заполнения'!FG23)</f>
        <v>1</v>
      </c>
      <c r="EA23" s="36" t="b">
        <f>'Таблица для заполнения'!FH23&gt;='Таблица для заполнения'!FI23+'Таблица для заполнения'!FJ23</f>
        <v>1</v>
      </c>
      <c r="EB23" s="36" t="b">
        <f>'Таблица для заполнения'!FK23&lt;='Таблица для заполнения'!FH23</f>
        <v>1</v>
      </c>
      <c r="EC23" s="36" t="b">
        <f>OR(AND('Таблица для заполнения'!FH23='Таблица для заполнения'!FK23,AND('Таблица для заполнения'!FI23='Таблица для заполнения'!FL23,'Таблица для заполнения'!FJ23='Таблица для заполнения'!FM23)),'Таблица для заполнения'!FK23&lt;'Таблица для заполнения'!FH23)</f>
        <v>1</v>
      </c>
      <c r="ED23" s="36" t="b">
        <f>'Таблица для заполнения'!FL23&lt;='Таблица для заполнения'!FI23</f>
        <v>1</v>
      </c>
      <c r="EE23" s="36" t="b">
        <f>'Таблица для заполнения'!FK23&gt;='Таблица для заполнения'!FL23+'Таблица для заполнения'!FM23</f>
        <v>1</v>
      </c>
      <c r="EF23" s="36" t="b">
        <f>'Таблица для заполнения'!FM23&lt;='Таблица для заполнения'!FJ23</f>
        <v>1</v>
      </c>
      <c r="EG23" s="36" t="b">
        <f>'Таблица для заполнения'!FH23-'Таблица для заполнения'!FK23&gt;=('Таблица для заполнения'!FI23+'Таблица для заполнения'!FJ23)-('Таблица для заполнения'!FL23+'Таблица для заполнения'!FM23)</f>
        <v>1</v>
      </c>
      <c r="EH23" s="36" t="b">
        <f>'Таблица для заполнения'!FN23&lt;='Таблица для заполнения'!FH23</f>
        <v>1</v>
      </c>
      <c r="EI23" s="36" t="b">
        <f>AND(IF('Таблица для заполнения'!EP23=0,'Таблица для заполнения'!FH23=0,'Таблица для заполнения'!FH23&gt;='Таблица для заполнения'!EP23),IF('Таблица для заполнения'!EQ23=0,'Таблица для заполнения'!FI23=0,'Таблица для заполнения'!FI23&gt;='Таблица для заполнения'!EQ23),IF('Таблица для заполнения'!ER23=0,'Таблица для заполнения'!FJ23=0,'Таблица для заполнения'!FJ23&gt;='Таблица для заполнения'!ER23),IF('Таблица для заполнения'!ES23=0,'Таблица для заполнения'!FK23=0,'Таблица для заполнения'!FK23&gt;='Таблица для заполнения'!ES23),IF('Таблица для заполнения'!ET23=0,'Таблица для заполнения'!FL23=0,'Таблица для заполнения'!FL23&gt;='Таблица для заполнения'!ET23),IF('Таблица для заполнения'!EU23=0,'Таблица для заполнения'!FM23=0,'Таблица для заполнения'!FM23&gt;='Таблица для заполнения'!EU23),IF('Таблица для заполнения'!EX23=0,'Таблица для заполнения'!FN23=0,'Таблица для заполнения'!FN23&gt;='Таблица для заполнения'!EX23))</f>
        <v>1</v>
      </c>
      <c r="EJ23" s="36" t="b">
        <f>'Таблица для заполнения'!FO23&gt;='Таблица для заполнения'!FP23+'Таблица для заполнения'!FQ23</f>
        <v>1</v>
      </c>
      <c r="EK23" s="36" t="b">
        <f>'Таблица для заполнения'!FR23&lt;='Таблица для заполнения'!FO23</f>
        <v>1</v>
      </c>
      <c r="EL23" s="36" t="b">
        <f>OR(AND('Таблица для заполнения'!FO23='Таблица для заполнения'!FR23,AND('Таблица для заполнения'!FP23='Таблица для заполнения'!FS23,'Таблица для заполнения'!FQ23='Таблица для заполнения'!FT23)),'Таблица для заполнения'!FR23&lt;'Таблица для заполнения'!FO23)</f>
        <v>1</v>
      </c>
      <c r="EM23" s="36" t="b">
        <f>'Таблица для заполнения'!FS23&lt;='Таблица для заполнения'!FP23</f>
        <v>1</v>
      </c>
      <c r="EN23" s="36" t="b">
        <f>'Таблица для заполнения'!FR23&gt;='Таблица для заполнения'!FS23+'Таблица для заполнения'!FT23</f>
        <v>1</v>
      </c>
      <c r="EO23" s="36" t="b">
        <f>'Таблица для заполнения'!FT23&lt;='Таблица для заполнения'!FQ23</f>
        <v>1</v>
      </c>
      <c r="EP23" s="36" t="b">
        <f>'Таблица для заполнения'!FO23-'Таблица для заполнения'!FR23&gt;=('Таблица для заполнения'!FP23+'Таблица для заполнения'!FQ23)-('Таблица для заполнения'!FS23+'Таблица для заполнения'!FT23)</f>
        <v>1</v>
      </c>
      <c r="EQ23" s="36" t="b">
        <f>'Таблица для заполнения'!FU23&lt;='Таблица для заполнения'!FO23</f>
        <v>1</v>
      </c>
      <c r="ER23" s="36" t="b">
        <f>AND(IF('Таблица для заполнения'!EY23=0,'Таблица для заполнения'!FO23=0,'Таблица для заполнения'!FO23&gt;='Таблица для заполнения'!EY23),IF('Таблица для заполнения'!EZ23=0,'Таблица для заполнения'!FP23=0,'Таблица для заполнения'!FP23&gt;='Таблица для заполнения'!EZ23),IF('Таблица для заполнения'!FA23=0,'Таблица для заполнения'!FQ23=0,'Таблица для заполнения'!FQ23&gt;='Таблица для заполнения'!FA23),IF('Таблица для заполнения'!FB23=0,'Таблица для заполнения'!FR23=0,'Таблица для заполнения'!FR23&gt;='Таблица для заполнения'!FB23),IF('Таблица для заполнения'!FC23=0,'Таблица для заполнения'!FS23=0,'Таблица для заполнения'!FS23&gt;='Таблица для заполнения'!FC23),IF('Таблица для заполнения'!FD23=0,'Таблица для заполнения'!FT23=0,'Таблица для заполнения'!FT23&gt;='Таблица для заполнения'!FD23),IF('Таблица для заполнения'!FG23=0,'Таблица для заполнения'!FU23=0,'Таблица для заполнения'!FU23&gt;='Таблица для заполнения'!FG23))</f>
        <v>1</v>
      </c>
      <c r="ES23" s="36" t="b">
        <f>AND('Таблица для заполнения'!FH23&gt;='Таблица для заполнения'!FO23,'Таблица для заполнения'!FI23&gt;='Таблица для заполнения'!FP23,'Таблица для заполнения'!FJ23&gt;='Таблица для заполнения'!FQ23,'Таблица для заполнения'!FK23&gt;='Таблица для заполнения'!FR23,'Таблица для заполнения'!FL23&gt;='Таблица для заполнения'!FS23,'Таблица для заполнения'!FM23&gt;='Таблица для заполнения'!FT23,'Таблица для заполнения'!FN23&gt;='Таблица для заполнения'!FU23)</f>
        <v>1</v>
      </c>
      <c r="ET23" s="36" t="b">
        <f>AND(OR(AND('Таблица для заполнения'!EP23='Таблица для заполнения'!EY23,'Таблица для заполнения'!FH23='Таблица для заполнения'!FO23),AND('Таблица для заполнения'!EP23&gt;'Таблица для заполнения'!EY23,'Таблица для заполнения'!FH23&gt;'Таблица для заполнения'!FO23)),OR(AND('Таблица для заполнения'!EQ23='Таблица для заполнения'!EZ23,'Таблица для заполнения'!FI23='Таблица для заполнения'!FP23),AND('Таблица для заполнения'!EQ23&gt;'Таблица для заполнения'!EZ23,'Таблица для заполнения'!FI23&gt;'Таблица для заполнения'!FP23)),OR(AND('Таблица для заполнения'!ER23='Таблица для заполнения'!FA23,'Таблица для заполнения'!FJ23='Таблица для заполнения'!FQ23),AND('Таблица для заполнения'!ER23&gt;'Таблица для заполнения'!FA23,'Таблица для заполнения'!FJ23&gt;'Таблица для заполнения'!FQ23)),OR(AND('Таблица для заполнения'!ES23='Таблица для заполнения'!FB23,'Таблица для заполнения'!FK23='Таблица для заполнения'!FR23),AND('Таблица для заполнения'!ES23&gt;'Таблица для заполнения'!FB23,'Таблица для заполнения'!FK23&gt;'Таблица для заполнения'!FR23)),OR(AND('Таблица для заполнения'!ET23='Таблица для заполнения'!FC23,'Таблица для заполнения'!FL23='Таблица для заполнения'!FS23),AND('Таблица для заполнения'!ET23&gt;'Таблица для заполнения'!FC23,'Таблица для заполнения'!FL23&gt;'Таблица для заполнения'!FS23)),OR(AND('Таблица для заполнения'!EU23='Таблица для заполнения'!FD23,'Таблица для заполнения'!FM23='Таблица для заполнения'!FT23),AND('Таблица для заполнения'!EU23&gt;'Таблица для заполнения'!FD23,'Таблица для заполнения'!FM23&gt;'Таблица для заполнения'!FT23)),OR(AND('Таблица для заполнения'!EX23='Таблица для заполнения'!FG23,'Таблица для заполнения'!FN23='Таблица для заполнения'!FU23),AND('Таблица для заполнения'!EX23&gt;'Таблица для заполнения'!FG23,'Таблица для заполнения'!FN23&gt;'Таблица для заполнения'!FU23)))</f>
        <v>1</v>
      </c>
      <c r="EU23" s="36" t="b">
        <f>'Таблица для заполнения'!FW23&lt;='Таблица для заполнения'!FV23</f>
        <v>1</v>
      </c>
      <c r="EV23" s="36" t="b">
        <f>'Таблица для заполнения'!FX23&lt;='Таблица для заполнения'!FV23</f>
        <v>1</v>
      </c>
      <c r="EW23" s="36" t="b">
        <f>IF('Таблица для заполнения'!GQ23&gt;0,'Таблица для заполнения'!FX23&gt;0,'Таблица для заполнения'!FX23=0)</f>
        <v>1</v>
      </c>
      <c r="EX23" s="36" t="b">
        <f>'Таблица для заполнения'!FY23&lt;='Таблица для заполнения'!FV23</f>
        <v>1</v>
      </c>
      <c r="EY23" s="36" t="b">
        <f>'Таблица для заполнения'!FZ23&lt;='Таблица для заполнения'!FV23</f>
        <v>1</v>
      </c>
      <c r="EZ23" s="36" t="b">
        <f>'Таблица для заполнения'!FX23&gt;='Таблица для заполнения'!GA23+'Таблица для заполнения'!GB23</f>
        <v>1</v>
      </c>
      <c r="FA23" s="36" t="b">
        <f>'Таблица для заполнения'!FW23='Таблица для заполнения'!GC23+'Таблица для заполнения'!GD23+'Таблица для заполнения'!GE23</f>
        <v>1</v>
      </c>
      <c r="FB23" s="36" t="b">
        <f>'Таблица для заполнения'!GF23='Таблица для заполнения'!GG23+'Таблица для заполнения'!GH23+'Таблица для заполнения'!GI23+'Таблица для заполнения'!GM23</f>
        <v>1</v>
      </c>
      <c r="FC23" s="36" t="b">
        <f>'Таблица для заполнения'!GI23&gt;='Таблица для заполнения'!GJ23+'Таблица для заполнения'!GK23+'Таблица для заполнения'!GL23</f>
        <v>1</v>
      </c>
      <c r="FD23" s="36" t="b">
        <f>'Таблица для заполнения'!GN23&gt;='Таблица для заполнения'!GO23+'Таблица для заполнения'!GS23+'Таблица для заполнения'!GU23+'Таблица для заполнения'!GX23</f>
        <v>1</v>
      </c>
      <c r="FE23" s="36" t="b">
        <f>'Таблица для заполнения'!GP23&lt;='Таблица для заполнения'!GO23</f>
        <v>1</v>
      </c>
      <c r="FF23" s="36" t="b">
        <f>'Таблица для заполнения'!GQ23&lt;='Таблица для заполнения'!GO23</f>
        <v>1</v>
      </c>
      <c r="FG23" s="36" t="b">
        <f>IF('Таблица для заполнения'!FX23&gt;0,'Таблица для заполнения'!GQ23&gt;0,'Таблица для заполнения'!GQ23=0)</f>
        <v>1</v>
      </c>
      <c r="FH23" s="36" t="b">
        <f>'Таблица для заполнения'!GR23&lt;='Таблица для заполнения'!GQ23</f>
        <v>1</v>
      </c>
      <c r="FI23" s="36" t="b">
        <f>'Таблица для заполнения'!GR23&lt;='Таблица для заполнения'!GP23</f>
        <v>1</v>
      </c>
      <c r="FJ23" s="36" t="b">
        <f>'Таблица для заполнения'!GT23&lt;='Таблица для заполнения'!GS23</f>
        <v>1</v>
      </c>
      <c r="FK23" s="36" t="b">
        <f>'Таблица для заполнения'!GV23&lt;='Таблица для заполнения'!GU23</f>
        <v>1</v>
      </c>
      <c r="FL23" s="36" t="b">
        <f>'Таблица для заполнения'!GW23&lt;='Таблица для заполнения'!GU23</f>
        <v>1</v>
      </c>
      <c r="FM23" s="38" t="b">
        <f>'Таблица для заполнения'!GY23&lt;='Таблица для заполнения'!GX23</f>
        <v>1</v>
      </c>
      <c r="FN23" s="42" t="b">
        <f t="shared" si="1"/>
        <v>1</v>
      </c>
      <c r="FO23" s="35" t="b">
        <f>IF($B23&lt;&gt;"",IF(ISNUMBER('Таблица для заполнения'!E23),ABS(ROUND('Таблица для заполнения'!E23,0))='Таблица для заполнения'!E23,FALSE),TRUE)</f>
        <v>1</v>
      </c>
      <c r="FP23" s="36" t="b">
        <f>IF($B23&lt;&gt;"",IF(ISNUMBER('Таблица для заполнения'!F23),ABS(ROUND('Таблица для заполнения'!F23,0))='Таблица для заполнения'!F23,FALSE),TRUE)</f>
        <v>1</v>
      </c>
      <c r="FQ23" s="36" t="b">
        <f>IF($B23&lt;&gt;"",IF(ISNUMBER('Таблица для заполнения'!G23),ABS(ROUND('Таблица для заполнения'!G23,0))='Таблица для заполнения'!G23,FALSE),TRUE)</f>
        <v>1</v>
      </c>
      <c r="FR23" s="36" t="b">
        <f>IF($B23&lt;&gt;"",IF(ISNUMBER('Таблица для заполнения'!H23),ABS(ROUND('Таблица для заполнения'!H23,0))='Таблица для заполнения'!H23,FALSE),TRUE)</f>
        <v>1</v>
      </c>
      <c r="FS23" s="36" t="b">
        <f>IF($B23&lt;&gt;"",IF(ISNUMBER('Таблица для заполнения'!I23),ABS(ROUND('Таблица для заполнения'!I23,0))='Таблица для заполнения'!I23,FALSE),TRUE)</f>
        <v>1</v>
      </c>
      <c r="FT23" s="36" t="b">
        <f>IF($B23&lt;&gt;"",IF(ISNUMBER('Таблица для заполнения'!J23),ABS(ROUND('Таблица для заполнения'!J23,0))='Таблица для заполнения'!J23,FALSE),TRUE)</f>
        <v>1</v>
      </c>
      <c r="FU23" s="36" t="b">
        <f>IF($B23&lt;&gt;"",IF(ISNUMBER('Таблица для заполнения'!K23),ABS(ROUND('Таблица для заполнения'!K23,0))='Таблица для заполнения'!K23,FALSE),TRUE)</f>
        <v>1</v>
      </c>
      <c r="FV23" s="36" t="b">
        <f>IF($B23&lt;&gt;"",IF(ISNUMBER('Таблица для заполнения'!L23),ABS(ROUND('Таблица для заполнения'!L23,0))='Таблица для заполнения'!L23,FALSE),TRUE)</f>
        <v>1</v>
      </c>
      <c r="FW23" s="36" t="b">
        <f>IF($B23&lt;&gt;"",IF(ISNUMBER('Таблица для заполнения'!M23),ABS(ROUND('Таблица для заполнения'!M23,0))='Таблица для заполнения'!M23,FALSE),TRUE)</f>
        <v>1</v>
      </c>
      <c r="FX23" s="36" t="b">
        <f>IF($B23&lt;&gt;"",IF(ISNUMBER('Таблица для заполнения'!N23),ABS(ROUND('Таблица для заполнения'!N23,0))='Таблица для заполнения'!N23,FALSE),TRUE)</f>
        <v>1</v>
      </c>
      <c r="FY23" s="36" t="b">
        <f>IF($B23&lt;&gt;"",IF(ISNUMBER('Таблица для заполнения'!O23),ABS(ROUND('Таблица для заполнения'!O23,0))='Таблица для заполнения'!O23,FALSE),TRUE)</f>
        <v>1</v>
      </c>
      <c r="FZ23" s="36" t="b">
        <f>IF($B23&lt;&gt;"",IF(ISNUMBER('Таблица для заполнения'!P23),ABS(ROUND('Таблица для заполнения'!P23,0))='Таблица для заполнения'!P23,FALSE),TRUE)</f>
        <v>1</v>
      </c>
      <c r="GA23" s="36" t="b">
        <f>IF($B23&lt;&gt;"",IF(ISNUMBER('Таблица для заполнения'!Q23),ABS(ROUND('Таблица для заполнения'!Q23,0))='Таблица для заполнения'!Q23,FALSE),TRUE)</f>
        <v>1</v>
      </c>
      <c r="GB23" s="36" t="b">
        <f>IF($B23&lt;&gt;"",IF(ISNUMBER('Таблица для заполнения'!R23),ABS(ROUND('Таблица для заполнения'!R23,0))='Таблица для заполнения'!R23,FALSE),TRUE)</f>
        <v>1</v>
      </c>
      <c r="GC23" s="36" t="b">
        <f>IF($B23&lt;&gt;"",IF(ISNUMBER('Таблица для заполнения'!S23),ABS(ROUND('Таблица для заполнения'!S23,0))='Таблица для заполнения'!S23,FALSE),TRUE)</f>
        <v>1</v>
      </c>
      <c r="GD23" s="36" t="b">
        <f>IF($B23&lt;&gt;"",IF(ISNUMBER('Таблица для заполнения'!T23),ABS(ROUND('Таблица для заполнения'!T23,0))='Таблица для заполнения'!T23,FALSE),TRUE)</f>
        <v>1</v>
      </c>
      <c r="GE23" s="36" t="b">
        <f>IF($B23&lt;&gt;"",IF(ISNUMBER('Таблица для заполнения'!U23),ABS(ROUND('Таблица для заполнения'!U23,0))='Таблица для заполнения'!U23,FALSE),TRUE)</f>
        <v>1</v>
      </c>
      <c r="GF23" s="36" t="b">
        <f>IF($B23&lt;&gt;"",IF(ISNUMBER('Таблица для заполнения'!V23),ABS(ROUND('Таблица для заполнения'!V23,1))='Таблица для заполнения'!V23,FALSE),TRUE)</f>
        <v>1</v>
      </c>
      <c r="GG23" s="36" t="b">
        <f>IF($B23&lt;&gt;"",IF(ISNUMBER('Таблица для заполнения'!W23),ABS(ROUND('Таблица для заполнения'!W23,0))='Таблица для заполнения'!W23,FALSE),TRUE)</f>
        <v>1</v>
      </c>
      <c r="GH23" s="36" t="b">
        <f>IF($B23&lt;&gt;"",IF(ISNUMBER('Таблица для заполнения'!X23),ABS(ROUND('Таблица для заполнения'!X23,1))='Таблица для заполнения'!X23,FALSE),TRUE)</f>
        <v>1</v>
      </c>
      <c r="GI23" s="36" t="b">
        <f>IF($B23&lt;&gt;"",IF(ISNUMBER('Таблица для заполнения'!Y23),ABS(ROUND('Таблица для заполнения'!Y23,1))='Таблица для заполнения'!Y23,FALSE),TRUE)</f>
        <v>1</v>
      </c>
      <c r="GJ23" s="36" t="b">
        <f>IF($B23&lt;&gt;"",IF(ISNUMBER('Таблица для заполнения'!Z23),ABS(ROUND('Таблица для заполнения'!Z23,0))='Таблица для заполнения'!Z23,FALSE),TRUE)</f>
        <v>1</v>
      </c>
      <c r="GK23" s="36" t="b">
        <f>IF($B23&lt;&gt;"",IF(ISNUMBER('Таблица для заполнения'!AA23),ABS(ROUND('Таблица для заполнения'!AA23,0))='Таблица для заполнения'!AA23,FALSE),TRUE)</f>
        <v>1</v>
      </c>
      <c r="GL23" s="36" t="b">
        <f>IF($B23&lt;&gt;"",IF(ISNUMBER('Таблица для заполнения'!AB23),ABS(ROUND('Таблица для заполнения'!AB23,0))='Таблица для заполнения'!AB23,FALSE),TRUE)</f>
        <v>1</v>
      </c>
      <c r="GM23" s="36" t="b">
        <f>IF($B23&lt;&gt;"",IF(ISNUMBER('Таблица для заполнения'!AC23),ABS(ROUND('Таблица для заполнения'!AC23,0))='Таблица для заполнения'!AC23,FALSE),TRUE)</f>
        <v>1</v>
      </c>
      <c r="GN23" s="36" t="b">
        <f>IF($B23&lt;&gt;"",IF(ISNUMBER('Таблица для заполнения'!AD23),ABS(ROUND('Таблица для заполнения'!AD23,0))='Таблица для заполнения'!AD23,FALSE),TRUE)</f>
        <v>1</v>
      </c>
      <c r="GO23" s="36" t="b">
        <f>IF($B23&lt;&gt;"",IF(ISNUMBER('Таблица для заполнения'!AE23),ABS(ROUND('Таблица для заполнения'!AE23,0))='Таблица для заполнения'!AE23,FALSE),TRUE)</f>
        <v>1</v>
      </c>
      <c r="GP23" s="36" t="b">
        <f>IF($B23&lt;&gt;"",IF(ISNUMBER('Таблица для заполнения'!AF23),ABS(ROUND('Таблица для заполнения'!AF23,0))='Таблица для заполнения'!AF23,FALSE),TRUE)</f>
        <v>1</v>
      </c>
      <c r="GQ23" s="36" t="b">
        <f>IF($B23&lt;&gt;"",IF(ISNUMBER('Таблица для заполнения'!AG23),ABS(ROUND('Таблица для заполнения'!AG23,0))='Таблица для заполнения'!AG23,FALSE),TRUE)</f>
        <v>1</v>
      </c>
      <c r="GR23" s="36" t="b">
        <f>IF($B23&lt;&gt;"",IF(ISNUMBER('Таблица для заполнения'!AH23),ABS(ROUND('Таблица для заполнения'!AH23,0))='Таблица для заполнения'!AH23,FALSE),TRUE)</f>
        <v>1</v>
      </c>
      <c r="GS23" s="36" t="b">
        <f>IF($B23&lt;&gt;"",IF(ISNUMBER('Таблица для заполнения'!AI23),ABS(ROUND('Таблица для заполнения'!AI23,0))='Таблица для заполнения'!AI23,FALSE),TRUE)</f>
        <v>1</v>
      </c>
      <c r="GT23" s="36" t="b">
        <f>IF($B23&lt;&gt;"",IF(ISNUMBER('Таблица для заполнения'!AJ23),ABS(ROUND('Таблица для заполнения'!AJ23,0))='Таблица для заполнения'!AJ23,FALSE),TRUE)</f>
        <v>1</v>
      </c>
      <c r="GU23" s="36" t="b">
        <f>IF($B23&lt;&gt;"",IF(ISNUMBER('Таблица для заполнения'!AK23),ABS(ROUND('Таблица для заполнения'!AK23,0))='Таблица для заполнения'!AK23,FALSE),TRUE)</f>
        <v>1</v>
      </c>
      <c r="GV23" s="36" t="b">
        <f>IF($B23&lt;&gt;"",IF(ISNUMBER('Таблица для заполнения'!AL23),ABS(ROUND('Таблица для заполнения'!AL23,0))='Таблица для заполнения'!AL23,FALSE),TRUE)</f>
        <v>1</v>
      </c>
      <c r="GW23" s="36" t="b">
        <f>IF($B23&lt;&gt;"",IF(ISNUMBER('Таблица для заполнения'!AM23),ABS(ROUND('Таблица для заполнения'!AM23,0))='Таблица для заполнения'!AM23,FALSE),TRUE)</f>
        <v>1</v>
      </c>
      <c r="GX23" s="36" t="b">
        <f>IF($B23&lt;&gt;"",IF(ISNUMBER('Таблица для заполнения'!AN23),ABS(ROUND('Таблица для заполнения'!AN23,0))='Таблица для заполнения'!AN23,FALSE),TRUE)</f>
        <v>1</v>
      </c>
      <c r="GY23" s="36" t="b">
        <f>IF($B23&lt;&gt;"",IF(ISNUMBER('Таблица для заполнения'!AO23),ABS(ROUND('Таблица для заполнения'!AO23,0))='Таблица для заполнения'!AO23,FALSE),TRUE)</f>
        <v>1</v>
      </c>
      <c r="GZ23" s="36" t="b">
        <f>IF($B23&lt;&gt;"",IF(ISNUMBER('Таблица для заполнения'!AP23),ABS(ROUND('Таблица для заполнения'!AP23,0))='Таблица для заполнения'!AP23,FALSE),TRUE)</f>
        <v>1</v>
      </c>
      <c r="HA23" s="36" t="b">
        <f>IF($B23&lt;&gt;"",IF(ISNUMBER('Таблица для заполнения'!AQ23),ABS(ROUND('Таблица для заполнения'!AQ23,0))='Таблица для заполнения'!AQ23,FALSE),TRUE)</f>
        <v>1</v>
      </c>
      <c r="HB23" s="36" t="b">
        <f>IF($B23&lt;&gt;"",IF(ISNUMBER('Таблица для заполнения'!AR23),ABS(ROUND('Таблица для заполнения'!AR23,0))='Таблица для заполнения'!AR23,FALSE),TRUE)</f>
        <v>1</v>
      </c>
      <c r="HC23" s="36" t="b">
        <f>IF($B23&lt;&gt;"",IF(ISNUMBER('Таблица для заполнения'!AS23),ABS(ROUND('Таблица для заполнения'!AS23,0))='Таблица для заполнения'!AS23,FALSE),TRUE)</f>
        <v>1</v>
      </c>
      <c r="HD23" s="36" t="b">
        <f>IF($B23&lt;&gt;"",IF(ISNUMBER('Таблица для заполнения'!AT23),ABS(ROUND('Таблица для заполнения'!AT23,0))='Таблица для заполнения'!AT23,FALSE),TRUE)</f>
        <v>1</v>
      </c>
      <c r="HE23" s="36" t="b">
        <f>IF($B23&lt;&gt;"",IF(ISNUMBER('Таблица для заполнения'!AU23),ABS(ROUND('Таблица для заполнения'!AU23,0))='Таблица для заполнения'!AU23,FALSE),TRUE)</f>
        <v>1</v>
      </c>
      <c r="HF23" s="36" t="b">
        <f>IF($B23&lt;&gt;"",IF(ISNUMBER('Таблица для заполнения'!AV23),ABS(ROUND('Таблица для заполнения'!AV23,0))='Таблица для заполнения'!AV23,FALSE),TRUE)</f>
        <v>1</v>
      </c>
      <c r="HG23" s="36" t="b">
        <f>IF($B23&lt;&gt;"",IF(ISNUMBER('Таблица для заполнения'!AW23),ABS(ROUND('Таблица для заполнения'!AW23,0))='Таблица для заполнения'!AW23,FALSE),TRUE)</f>
        <v>1</v>
      </c>
      <c r="HH23" s="36" t="b">
        <f>IF($B23&lt;&gt;"",IF(ISNUMBER('Таблица для заполнения'!AX23),ABS(ROUND('Таблица для заполнения'!AX23,0))='Таблица для заполнения'!AX23,FALSE),TRUE)</f>
        <v>1</v>
      </c>
      <c r="HI23" s="36" t="b">
        <f>IF($B23&lt;&gt;"",IF(ISNUMBER('Таблица для заполнения'!AY23),ABS(ROUND('Таблица для заполнения'!AY23,0))='Таблица для заполнения'!AY23,FALSE),TRUE)</f>
        <v>1</v>
      </c>
      <c r="HJ23" s="36" t="b">
        <f>IF($B23&lt;&gt;"",IF(ISNUMBER('Таблица для заполнения'!AZ23),ABS(ROUND('Таблица для заполнения'!AZ23,0))='Таблица для заполнения'!AZ23,FALSE),TRUE)</f>
        <v>1</v>
      </c>
      <c r="HK23" s="36" t="b">
        <f>IF($B23&lt;&gt;"",IF(ISNUMBER('Таблица для заполнения'!BA23),ABS(ROUND('Таблица для заполнения'!BA23,0))='Таблица для заполнения'!BA23,FALSE),TRUE)</f>
        <v>1</v>
      </c>
      <c r="HL23" s="36" t="b">
        <f>IF($B23&lt;&gt;"",IF(ISNUMBER('Таблица для заполнения'!BB23),ABS(ROUND('Таблица для заполнения'!BB23,0))='Таблица для заполнения'!BB23,FALSE),TRUE)</f>
        <v>1</v>
      </c>
      <c r="HM23" s="36" t="b">
        <f>IF($B23&lt;&gt;"",IF(ISNUMBER('Таблица для заполнения'!BC23),ABS(ROUND('Таблица для заполнения'!BC23,0))='Таблица для заполнения'!BC23,FALSE),TRUE)</f>
        <v>1</v>
      </c>
      <c r="HN23" s="36" t="b">
        <f>IF($B23&lt;&gt;"",IF(ISNUMBER('Таблица для заполнения'!BD23),ABS(ROUND('Таблица для заполнения'!BD23,0))='Таблица для заполнения'!BD23,FALSE),TRUE)</f>
        <v>1</v>
      </c>
      <c r="HO23" s="36" t="b">
        <f>IF($B23&lt;&gt;"",IF(ISNUMBER('Таблица для заполнения'!BE23),ABS(ROUND('Таблица для заполнения'!BE23,0))='Таблица для заполнения'!BE23,FALSE),TRUE)</f>
        <v>1</v>
      </c>
      <c r="HP23" s="36" t="b">
        <f>IF($B23&lt;&gt;"",IF(ISNUMBER('Таблица для заполнения'!BF23),ABS(ROUND('Таблица для заполнения'!BF23,0))='Таблица для заполнения'!BF23,FALSE),TRUE)</f>
        <v>1</v>
      </c>
      <c r="HQ23" s="36" t="b">
        <f>IF($B23&lt;&gt;"",IF(ISNUMBER('Таблица для заполнения'!BG23),ABS(ROUND('Таблица для заполнения'!BG23,0))='Таблица для заполнения'!BG23,FALSE),TRUE)</f>
        <v>1</v>
      </c>
      <c r="HR23" s="36" t="b">
        <f>IF($B23&lt;&gt;"",IF(ISNUMBER('Таблица для заполнения'!BH23),ABS(ROUND('Таблица для заполнения'!BH23,0))='Таблица для заполнения'!BH23,FALSE),TRUE)</f>
        <v>1</v>
      </c>
      <c r="HS23" s="36" t="b">
        <f>IF($B23&lt;&gt;"",IF(ISNUMBER('Таблица для заполнения'!BI23),ABS(ROUND('Таблица для заполнения'!BI23,0))='Таблица для заполнения'!BI23,FALSE),TRUE)</f>
        <v>1</v>
      </c>
      <c r="HT23" s="36" t="b">
        <f>IF($B23&lt;&gt;"",IF(ISNUMBER('Таблица для заполнения'!BJ23),ABS(ROUND('Таблица для заполнения'!BJ23,0))='Таблица для заполнения'!BJ23,FALSE),TRUE)</f>
        <v>1</v>
      </c>
      <c r="HU23" s="36" t="b">
        <f>IF($B23&lt;&gt;"",IF(ISNUMBER('Таблица для заполнения'!BK23),ABS(ROUND('Таблица для заполнения'!BK23,0))='Таблица для заполнения'!BK23,FALSE),TRUE)</f>
        <v>1</v>
      </c>
      <c r="HV23" s="36" t="b">
        <f>IF($B23&lt;&gt;"",IF(ISNUMBER('Таблица для заполнения'!BL23),ABS(ROUND('Таблица для заполнения'!BL23,0))='Таблица для заполнения'!BL23,FALSE),TRUE)</f>
        <v>1</v>
      </c>
      <c r="HW23" s="36" t="b">
        <f>IF($B23&lt;&gt;"",IF(ISNUMBER('Таблица для заполнения'!BM23),ABS(ROUND('Таблица для заполнения'!BM23,0))='Таблица для заполнения'!BM23,FALSE),TRUE)</f>
        <v>1</v>
      </c>
      <c r="HX23" s="36" t="b">
        <f>IF($B23&lt;&gt;"",IF(ISNUMBER('Таблица для заполнения'!BN23),ABS(ROUND('Таблица для заполнения'!BN23,0))='Таблица для заполнения'!BN23,FALSE),TRUE)</f>
        <v>1</v>
      </c>
      <c r="HY23" s="36" t="b">
        <f>IF($B23&lt;&gt;"",IF(ISNUMBER('Таблица для заполнения'!BO23),ABS(ROUND('Таблица для заполнения'!BO23,0))='Таблица для заполнения'!BO23,FALSE),TRUE)</f>
        <v>1</v>
      </c>
      <c r="HZ23" s="36" t="b">
        <f>IF($B23&lt;&gt;"",IF(ISNUMBER('Таблица для заполнения'!BP23),ABS(ROUND('Таблица для заполнения'!BP23,0))='Таблица для заполнения'!BP23,FALSE),TRUE)</f>
        <v>1</v>
      </c>
      <c r="IA23" s="36" t="b">
        <f>IF($B23&lt;&gt;"",IF(ISNUMBER('Таблица для заполнения'!BQ23),ABS(ROUND('Таблица для заполнения'!BQ23,0))='Таблица для заполнения'!BQ23,FALSE),TRUE)</f>
        <v>1</v>
      </c>
      <c r="IB23" s="36" t="b">
        <f>IF($B23&lt;&gt;"",IF(ISNUMBER('Таблица для заполнения'!BR23),ABS(ROUND('Таблица для заполнения'!BR23,0))='Таблица для заполнения'!BR23,FALSE),TRUE)</f>
        <v>1</v>
      </c>
      <c r="IC23" s="36" t="b">
        <f>IF($B23&lt;&gt;"",IF(ISNUMBER('Таблица для заполнения'!BS23),ABS(ROUND('Таблица для заполнения'!BS23,0))='Таблица для заполнения'!BS23,FALSE),TRUE)</f>
        <v>1</v>
      </c>
      <c r="ID23" s="36" t="b">
        <f>IF($B23&lt;&gt;"",IF(ISNUMBER('Таблица для заполнения'!BT23),ABS(ROUND('Таблица для заполнения'!BT23,0))='Таблица для заполнения'!BT23,FALSE),TRUE)</f>
        <v>1</v>
      </c>
      <c r="IE23" s="36" t="b">
        <f>IF($B23&lt;&gt;"",IF(ISNUMBER('Таблица для заполнения'!BU23),ABS(ROUND('Таблица для заполнения'!BU23,0))='Таблица для заполнения'!BU23,FALSE),TRUE)</f>
        <v>1</v>
      </c>
      <c r="IF23" s="36" t="b">
        <f>IF($B23&lt;&gt;"",IF(ISNUMBER('Таблица для заполнения'!BV23),ABS(ROUND('Таблица для заполнения'!BV23,0))='Таблица для заполнения'!BV23,FALSE),TRUE)</f>
        <v>1</v>
      </c>
      <c r="IG23" s="36" t="b">
        <f>IF($B23&lt;&gt;"",IF(ISNUMBER('Таблица для заполнения'!BW23),ABS(ROUND('Таблица для заполнения'!BW23,0))='Таблица для заполнения'!BW23,FALSE),TRUE)</f>
        <v>1</v>
      </c>
      <c r="IH23" s="36" t="b">
        <f>IF($B23&lt;&gt;"",IF(ISNUMBER('Таблица для заполнения'!BX23),ABS(ROUND('Таблица для заполнения'!BX23,0))='Таблица для заполнения'!BX23,FALSE),TRUE)</f>
        <v>1</v>
      </c>
      <c r="II23" s="36" t="b">
        <f>IF($B23&lt;&gt;"",IF(ISNUMBER('Таблица для заполнения'!BY23),ABS(ROUND('Таблица для заполнения'!BY23,0))='Таблица для заполнения'!BY23,FALSE),TRUE)</f>
        <v>1</v>
      </c>
      <c r="IJ23" s="36" t="b">
        <f>IF($B23&lt;&gt;"",IF(ISNUMBER('Таблица для заполнения'!BZ23),ABS(ROUND('Таблица для заполнения'!BZ23,0))='Таблица для заполнения'!BZ23,FALSE),TRUE)</f>
        <v>1</v>
      </c>
      <c r="IK23" s="36" t="b">
        <f>IF($B23&lt;&gt;"",IF(ISNUMBER('Таблица для заполнения'!CA23),ABS(ROUND('Таблица для заполнения'!CA23,0))='Таблица для заполнения'!CA23,FALSE),TRUE)</f>
        <v>1</v>
      </c>
      <c r="IL23" s="36" t="b">
        <f>IF($B23&lt;&gt;"",IF(ISNUMBER('Таблица для заполнения'!CB23),ABS(ROUND('Таблица для заполнения'!CB23,0))='Таблица для заполнения'!CB23,FALSE),TRUE)</f>
        <v>1</v>
      </c>
      <c r="IM23" s="36" t="b">
        <f>IF($B23&lt;&gt;"",IF(ISNUMBER('Таблица для заполнения'!CC23),ABS(ROUND('Таблица для заполнения'!CC23,0))='Таблица для заполнения'!CC23,FALSE),TRUE)</f>
        <v>1</v>
      </c>
      <c r="IN23" s="36" t="b">
        <f>IF($B23&lt;&gt;"",IF(ISNUMBER('Таблица для заполнения'!CD23),ABS(ROUND('Таблица для заполнения'!CD23,0))='Таблица для заполнения'!CD23,FALSE),TRUE)</f>
        <v>1</v>
      </c>
      <c r="IO23" s="36" t="b">
        <f>IF($B23&lt;&gt;"",IF(ISNUMBER('Таблица для заполнения'!CE23),ABS(ROUND('Таблица для заполнения'!CE23,0))='Таблица для заполнения'!CE23,FALSE),TRUE)</f>
        <v>1</v>
      </c>
      <c r="IP23" s="36" t="b">
        <f>IF($B23&lt;&gt;"",IF(ISNUMBER('Таблица для заполнения'!CF23),ABS(ROUND('Таблица для заполнения'!CF23,0))='Таблица для заполнения'!CF23,FALSE),TRUE)</f>
        <v>1</v>
      </c>
      <c r="IQ23" s="36" t="b">
        <f>IF($B23&lt;&gt;"",IF(ISNUMBER('Таблица для заполнения'!CG23),ABS(ROUND('Таблица для заполнения'!CG23,0))='Таблица для заполнения'!CG23,FALSE),TRUE)</f>
        <v>1</v>
      </c>
      <c r="IR23" s="36" t="b">
        <f>IF($B23&lt;&gt;"",IF(ISNUMBER('Таблица для заполнения'!CH23),ABS(ROUND('Таблица для заполнения'!CH23,0))='Таблица для заполнения'!CH23,FALSE),TRUE)</f>
        <v>1</v>
      </c>
      <c r="IS23" s="36" t="b">
        <f>IF($B23&lt;&gt;"",IF(ISNUMBER('Таблица для заполнения'!CI23),ABS(ROUND('Таблица для заполнения'!CI23,0))='Таблица для заполнения'!CI23,FALSE),TRUE)</f>
        <v>1</v>
      </c>
      <c r="IT23" s="36" t="b">
        <f>IF($B23&lt;&gt;"",IF(ISNUMBER('Таблица для заполнения'!CJ23),ABS(ROUND('Таблица для заполнения'!CJ23,0))='Таблица для заполнения'!CJ23,FALSE),TRUE)</f>
        <v>1</v>
      </c>
      <c r="IU23" s="36" t="b">
        <f>IF($B23&lt;&gt;"",IF(ISNUMBER('Таблица для заполнения'!CK23),ABS(ROUND('Таблица для заполнения'!CK23,0))='Таблица для заполнения'!CK23,FALSE),TRUE)</f>
        <v>1</v>
      </c>
      <c r="IV23" s="36" t="b">
        <f>IF($B23&lt;&gt;"",IF(ISNUMBER('Таблица для заполнения'!CL23),ABS(ROUND('Таблица для заполнения'!CL23,0))='Таблица для заполнения'!CL23,FALSE),TRUE)</f>
        <v>1</v>
      </c>
      <c r="IW23" s="36" t="b">
        <f>IF($B23&lt;&gt;"",IF(ISNUMBER('Таблица для заполнения'!CM23),ABS(ROUND('Таблица для заполнения'!CM23,0))='Таблица для заполнения'!CM23,FALSE),TRUE)</f>
        <v>1</v>
      </c>
      <c r="IX23" s="36" t="b">
        <f>IF($B23&lt;&gt;"",IF(ISNUMBER('Таблица для заполнения'!CN23),ABS(ROUND('Таблица для заполнения'!CN23,0))='Таблица для заполнения'!CN23,FALSE),TRUE)</f>
        <v>1</v>
      </c>
      <c r="IY23" s="36" t="b">
        <f>IF($B23&lt;&gt;"",IF(ISNUMBER('Таблица для заполнения'!CO23),ABS(ROUND('Таблица для заполнения'!CO23,0))='Таблица для заполнения'!CO23,FALSE),TRUE)</f>
        <v>1</v>
      </c>
      <c r="IZ23" s="36" t="b">
        <f>IF($B23&lt;&gt;"",IF(ISNUMBER('Таблица для заполнения'!CP23),ABS(ROUND('Таблица для заполнения'!CP23,0))='Таблица для заполнения'!CP23,FALSE),TRUE)</f>
        <v>1</v>
      </c>
      <c r="JA23" s="36" t="b">
        <f>IF($B23&lt;&gt;"",IF(ISNUMBER('Таблица для заполнения'!CQ23),ABS(ROUND('Таблица для заполнения'!CQ23,0))='Таблица для заполнения'!CQ23,FALSE),TRUE)</f>
        <v>1</v>
      </c>
      <c r="JB23" s="36" t="b">
        <f>IF($B23&lt;&gt;"",IF(ISNUMBER('Таблица для заполнения'!CR23),ABS(ROUND('Таблица для заполнения'!CR23,0))='Таблица для заполнения'!CR23,FALSE),TRUE)</f>
        <v>1</v>
      </c>
      <c r="JC23" s="36" t="b">
        <f>IF($B23&lt;&gt;"",IF(ISNUMBER('Таблица для заполнения'!CS23),ABS(ROUND('Таблица для заполнения'!CS23,0))='Таблица для заполнения'!CS23,FALSE),TRUE)</f>
        <v>1</v>
      </c>
      <c r="JD23" s="36" t="b">
        <f>IF($B23&lt;&gt;"",IF(ISNUMBER('Таблица для заполнения'!CT23),ABS(ROUND('Таблица для заполнения'!CT23,0))='Таблица для заполнения'!CT23,FALSE),TRUE)</f>
        <v>1</v>
      </c>
      <c r="JE23" s="36" t="b">
        <f>IF($B23&lt;&gt;"",IF(ISNUMBER('Таблица для заполнения'!CU23),ABS(ROUND('Таблица для заполнения'!CU23,0))='Таблица для заполнения'!CU23,FALSE),TRUE)</f>
        <v>1</v>
      </c>
      <c r="JF23" s="36" t="b">
        <f>IF($B23&lt;&gt;"",IF(ISNUMBER('Таблица для заполнения'!CV23),ABS(ROUND('Таблица для заполнения'!CV23,0))='Таблица для заполнения'!CV23,FALSE),TRUE)</f>
        <v>1</v>
      </c>
      <c r="JG23" s="36" t="b">
        <f>IF($B23&lt;&gt;"",IF(ISNUMBER('Таблица для заполнения'!CW23),ABS(ROUND('Таблица для заполнения'!CW23,0))='Таблица для заполнения'!CW23,FALSE),TRUE)</f>
        <v>1</v>
      </c>
      <c r="JH23" s="36" t="b">
        <f>IF($B23&lt;&gt;"",IF(ISNUMBER('Таблица для заполнения'!CX23),ABS(ROUND('Таблица для заполнения'!CX23,0))='Таблица для заполнения'!CX23,FALSE),TRUE)</f>
        <v>1</v>
      </c>
      <c r="JI23" s="36" t="b">
        <f>IF($B23&lt;&gt;"",IF(ISNUMBER('Таблица для заполнения'!CY23),ABS(ROUND('Таблица для заполнения'!CY23,0))='Таблица для заполнения'!CY23,FALSE),TRUE)</f>
        <v>1</v>
      </c>
      <c r="JJ23" s="36" t="b">
        <f>IF($B23&lt;&gt;"",IF(ISNUMBER('Таблица для заполнения'!CZ23),ABS(ROUND('Таблица для заполнения'!CZ23,0))='Таблица для заполнения'!CZ23,FALSE),TRUE)</f>
        <v>1</v>
      </c>
      <c r="JK23" s="36" t="b">
        <f>IF($B23&lt;&gt;"",IF(ISNUMBER('Таблица для заполнения'!DA23),ABS(ROUND('Таблица для заполнения'!DA23,0))='Таблица для заполнения'!DA23,FALSE),TRUE)</f>
        <v>1</v>
      </c>
      <c r="JL23" s="36" t="b">
        <f>IF($B23&lt;&gt;"",IF(ISNUMBER('Таблица для заполнения'!DB23),ABS(ROUND('Таблица для заполнения'!DB23,0))='Таблица для заполнения'!DB23,FALSE),TRUE)</f>
        <v>1</v>
      </c>
      <c r="JM23" s="36" t="b">
        <f>IF($B23&lt;&gt;"",IF(ISNUMBER('Таблица для заполнения'!DC23),ABS(ROUND('Таблица для заполнения'!DC23,0))='Таблица для заполнения'!DC23,FALSE),TRUE)</f>
        <v>1</v>
      </c>
      <c r="JN23" s="36" t="b">
        <f>IF($B23&lt;&gt;"",IF(ISNUMBER('Таблица для заполнения'!DD23),ABS(ROUND('Таблица для заполнения'!DD23,0))='Таблица для заполнения'!DD23,FALSE),TRUE)</f>
        <v>1</v>
      </c>
      <c r="JO23" s="36" t="b">
        <f>IF($B23&lt;&gt;"",IF(ISNUMBER('Таблица для заполнения'!DE23),ABS(ROUND('Таблица для заполнения'!DE23,0))='Таблица для заполнения'!DE23,FALSE),TRUE)</f>
        <v>1</v>
      </c>
      <c r="JP23" s="36" t="b">
        <f>IF($B23&lt;&gt;"",IF(ISNUMBER('Таблица для заполнения'!DF23),ABS(ROUND('Таблица для заполнения'!DF23,0))='Таблица для заполнения'!DF23,FALSE),TRUE)</f>
        <v>1</v>
      </c>
      <c r="JQ23" s="36" t="b">
        <f>IF($B23&lt;&gt;"",IF(ISNUMBER('Таблица для заполнения'!DG23),ABS(ROUND('Таблица для заполнения'!DG23,0))='Таблица для заполнения'!DG23,FALSE),TRUE)</f>
        <v>1</v>
      </c>
      <c r="JR23" s="36" t="b">
        <f>IF($B23&lt;&gt;"",IF(ISNUMBER('Таблица для заполнения'!DH23),ABS(ROUND('Таблица для заполнения'!DH23,0))='Таблица для заполнения'!DH23,FALSE),TRUE)</f>
        <v>1</v>
      </c>
      <c r="JS23" s="36" t="b">
        <f>IF($B23&lt;&gt;"",IF(ISNUMBER('Таблица для заполнения'!DI23),ABS(ROUND('Таблица для заполнения'!DI23,0))='Таблица для заполнения'!DI23,FALSE),TRUE)</f>
        <v>1</v>
      </c>
      <c r="JT23" s="36" t="b">
        <f>IF($B23&lt;&gt;"",IF(ISNUMBER('Таблица для заполнения'!DJ23),ABS(ROUND('Таблица для заполнения'!DJ23,0))='Таблица для заполнения'!DJ23,FALSE),TRUE)</f>
        <v>1</v>
      </c>
      <c r="JU23" s="36" t="b">
        <f>IF($B23&lt;&gt;"",IF(ISNUMBER('Таблица для заполнения'!DK23),ABS(ROUND('Таблица для заполнения'!DK23,0))='Таблица для заполнения'!DK23,FALSE),TRUE)</f>
        <v>1</v>
      </c>
      <c r="JV23" s="36" t="b">
        <f>IF($B23&lt;&gt;"",IF(ISNUMBER('Таблица для заполнения'!DL23),ABS(ROUND('Таблица для заполнения'!DL23,0))='Таблица для заполнения'!DL23,FALSE),TRUE)</f>
        <v>1</v>
      </c>
      <c r="JW23" s="36" t="b">
        <f>IF($B23&lt;&gt;"",IF(ISNUMBER('Таблица для заполнения'!DM23),ABS(ROUND('Таблица для заполнения'!DM23,0))='Таблица для заполнения'!DM23,FALSE),TRUE)</f>
        <v>1</v>
      </c>
      <c r="JX23" s="36" t="b">
        <f>IF($B23&lt;&gt;"",IF(ISNUMBER('Таблица для заполнения'!DN23),ABS(ROUND('Таблица для заполнения'!DN23,0))='Таблица для заполнения'!DN23,FALSE),TRUE)</f>
        <v>1</v>
      </c>
      <c r="JY23" s="36" t="b">
        <f>IF($B23&lt;&gt;"",IF(ISNUMBER('Таблица для заполнения'!DO23),ABS(ROUND('Таблица для заполнения'!DO23,0))='Таблица для заполнения'!DO23,FALSE),TRUE)</f>
        <v>1</v>
      </c>
      <c r="JZ23" s="36" t="b">
        <f>IF($B23&lt;&gt;"",IF(ISNUMBER('Таблица для заполнения'!DP23),ABS(ROUND('Таблица для заполнения'!DP23,0))='Таблица для заполнения'!DP23,FALSE),TRUE)</f>
        <v>1</v>
      </c>
      <c r="KA23" s="36" t="b">
        <f>IF($B23&lt;&gt;"",IF(ISNUMBER('Таблица для заполнения'!DQ23),ABS(ROUND('Таблица для заполнения'!DQ23,0))='Таблица для заполнения'!DQ23,FALSE),TRUE)</f>
        <v>1</v>
      </c>
      <c r="KB23" s="36" t="b">
        <f>IF($B23&lt;&gt;"",IF(ISNUMBER('Таблица для заполнения'!DR23),ABS(ROUND('Таблица для заполнения'!DR23,0))='Таблица для заполнения'!DR23,FALSE),TRUE)</f>
        <v>1</v>
      </c>
      <c r="KC23" s="36" t="b">
        <f>IF($B23&lt;&gt;"",IF(ISNUMBER('Таблица для заполнения'!DS23),ABS(ROUND('Таблица для заполнения'!DS23,0))='Таблица для заполнения'!DS23,FALSE),TRUE)</f>
        <v>1</v>
      </c>
      <c r="KD23" s="36" t="b">
        <f>IF($B23&lt;&gt;"",IF(ISNUMBER('Таблица для заполнения'!DT23),ABS(ROUND('Таблица для заполнения'!DT23,0))='Таблица для заполнения'!DT23,FALSE),TRUE)</f>
        <v>1</v>
      </c>
      <c r="KE23" s="36" t="b">
        <f>IF($B23&lt;&gt;"",IF(ISNUMBER('Таблица для заполнения'!DU23),ABS(ROUND('Таблица для заполнения'!DU23,0))='Таблица для заполнения'!DU23,FALSE),TRUE)</f>
        <v>1</v>
      </c>
      <c r="KF23" s="36" t="b">
        <f>IF($B23&lt;&gt;"",IF(ISNUMBER('Таблица для заполнения'!DV23),ABS(ROUND('Таблица для заполнения'!DV23,0))='Таблица для заполнения'!DV23,FALSE),TRUE)</f>
        <v>1</v>
      </c>
      <c r="KG23" s="36" t="b">
        <f>IF($B23&lt;&gt;"",IF(ISNUMBER('Таблица для заполнения'!DW23),ABS(ROUND('Таблица для заполнения'!DW23,0))='Таблица для заполнения'!DW23,FALSE),TRUE)</f>
        <v>1</v>
      </c>
      <c r="KH23" s="36" t="b">
        <f>IF($B23&lt;&gt;"",IF(ISNUMBER('Таблица для заполнения'!DX23),ABS(ROUND('Таблица для заполнения'!DX23,0))='Таблица для заполнения'!DX23,FALSE),TRUE)</f>
        <v>1</v>
      </c>
      <c r="KI23" s="36" t="b">
        <f>IF($B23&lt;&gt;"",IF(ISNUMBER('Таблица для заполнения'!DY23),ABS(ROUND('Таблица для заполнения'!DY23,0))='Таблица для заполнения'!DY23,FALSE),TRUE)</f>
        <v>1</v>
      </c>
      <c r="KJ23" s="36" t="b">
        <f>IF($B23&lt;&gt;"",IF(ISNUMBER('Таблица для заполнения'!DZ23),ABS(ROUND('Таблица для заполнения'!DZ23,0))='Таблица для заполнения'!DZ23,FALSE),TRUE)</f>
        <v>1</v>
      </c>
      <c r="KK23" s="36" t="b">
        <f>IF($B23&lt;&gt;"",IF(ISNUMBER('Таблица для заполнения'!EA23),ABS(ROUND('Таблица для заполнения'!EA23,0))='Таблица для заполнения'!EA23,FALSE),TRUE)</f>
        <v>1</v>
      </c>
      <c r="KL23" s="36" t="b">
        <f>IF($B23&lt;&gt;"",IF(ISNUMBER('Таблица для заполнения'!EB23),ABS(ROUND('Таблица для заполнения'!EB23,0))='Таблица для заполнения'!EB23,FALSE),TRUE)</f>
        <v>1</v>
      </c>
      <c r="KM23" s="36" t="b">
        <f>IF($B23&lt;&gt;"",IF(ISNUMBER('Таблица для заполнения'!EC23),ABS(ROUND('Таблица для заполнения'!EC23,0))='Таблица для заполнения'!EC23,FALSE),TRUE)</f>
        <v>1</v>
      </c>
      <c r="KN23" s="36" t="b">
        <f>IF($B23&lt;&gt;"",IF(ISNUMBER('Таблица для заполнения'!ED23),ABS(ROUND('Таблица для заполнения'!ED23,0))='Таблица для заполнения'!ED23,FALSE),TRUE)</f>
        <v>1</v>
      </c>
      <c r="KO23" s="36" t="b">
        <f>IF($B23&lt;&gt;"",IF(ISNUMBER('Таблица для заполнения'!EE23),ABS(ROUND('Таблица для заполнения'!EE23,0))='Таблица для заполнения'!EE23,FALSE),TRUE)</f>
        <v>1</v>
      </c>
      <c r="KP23" s="36" t="b">
        <f>IF($B23&lt;&gt;"",IF(ISNUMBER('Таблица для заполнения'!EF23),ABS(ROUND('Таблица для заполнения'!EF23,0))='Таблица для заполнения'!EF23,FALSE),TRUE)</f>
        <v>1</v>
      </c>
      <c r="KQ23" s="36" t="b">
        <f>IF($B23&lt;&gt;"",IF(ISNUMBER('Таблица для заполнения'!EG23),ABS(ROUND('Таблица для заполнения'!EG23,0))='Таблица для заполнения'!EG23,FALSE),TRUE)</f>
        <v>1</v>
      </c>
      <c r="KR23" s="36" t="b">
        <f>IF($B23&lt;&gt;"",IF(ISNUMBER('Таблица для заполнения'!EH23),ABS(ROUND('Таблица для заполнения'!EH23,0))='Таблица для заполнения'!EH23,FALSE),TRUE)</f>
        <v>1</v>
      </c>
      <c r="KS23" s="36" t="b">
        <f>IF($B23&lt;&gt;"",IF(ISNUMBER('Таблица для заполнения'!EI23),ABS(ROUND('Таблица для заполнения'!EI23,0))='Таблица для заполнения'!EI23,FALSE),TRUE)</f>
        <v>1</v>
      </c>
      <c r="KT23" s="36" t="b">
        <f>IF($B23&lt;&gt;"",IF(ISNUMBER('Таблица для заполнения'!EJ23),ABS(ROUND('Таблица для заполнения'!EJ23,0))='Таблица для заполнения'!EJ23,FALSE),TRUE)</f>
        <v>1</v>
      </c>
      <c r="KU23" s="36" t="b">
        <f>IF($B23&lt;&gt;"",IF(ISNUMBER('Таблица для заполнения'!EK23),ABS(ROUND('Таблица для заполнения'!EK23,0))='Таблица для заполнения'!EK23,FALSE),TRUE)</f>
        <v>1</v>
      </c>
      <c r="KV23" s="36" t="b">
        <f>IF($B23&lt;&gt;"",IF(ISNUMBER('Таблица для заполнения'!EL23),ABS(ROUND('Таблица для заполнения'!EL23,0))='Таблица для заполнения'!EL23,FALSE),TRUE)</f>
        <v>1</v>
      </c>
      <c r="KW23" s="36" t="b">
        <f>IF($B23&lt;&gt;"",IF(ISNUMBER('Таблица для заполнения'!EM23),ABS(ROUND('Таблица для заполнения'!EM23,0))='Таблица для заполнения'!EM23,FALSE),TRUE)</f>
        <v>1</v>
      </c>
      <c r="KX23" s="36" t="b">
        <f>IF($B23&lt;&gt;"",IF(ISNUMBER('Таблица для заполнения'!EN23),ABS(ROUND('Таблица для заполнения'!EN23,0))='Таблица для заполнения'!EN23,FALSE),TRUE)</f>
        <v>1</v>
      </c>
      <c r="KY23" s="36" t="b">
        <f>IF($B23&lt;&gt;"",IF(ISNUMBER('Таблица для заполнения'!EO23),ABS(ROUND('Таблица для заполнения'!EO23,0))='Таблица для заполнения'!EO23,FALSE),TRUE)</f>
        <v>1</v>
      </c>
      <c r="KZ23" s="36" t="b">
        <f>IF($B23&lt;&gt;"",IF(ISNUMBER('Таблица для заполнения'!EP23),ABS(ROUND('Таблица для заполнения'!EP23,0))='Таблица для заполнения'!EP23,FALSE),TRUE)</f>
        <v>1</v>
      </c>
      <c r="LA23" s="36" t="b">
        <f>IF($B23&lt;&gt;"",IF(ISNUMBER('Таблица для заполнения'!EQ23),ABS(ROUND('Таблица для заполнения'!EQ23,0))='Таблица для заполнения'!EQ23,FALSE),TRUE)</f>
        <v>1</v>
      </c>
      <c r="LB23" s="36" t="b">
        <f>IF($B23&lt;&gt;"",IF(ISNUMBER('Таблица для заполнения'!ER23),ABS(ROUND('Таблица для заполнения'!ER23,0))='Таблица для заполнения'!ER23,FALSE),TRUE)</f>
        <v>1</v>
      </c>
      <c r="LC23" s="36" t="b">
        <f>IF($B23&lt;&gt;"",IF(ISNUMBER('Таблица для заполнения'!ES23),ABS(ROUND('Таблица для заполнения'!ES23,0))='Таблица для заполнения'!ES23,FALSE),TRUE)</f>
        <v>1</v>
      </c>
      <c r="LD23" s="36" t="b">
        <f>IF($B23&lt;&gt;"",IF(ISNUMBER('Таблица для заполнения'!ET23),ABS(ROUND('Таблица для заполнения'!ET23,0))='Таблица для заполнения'!ET23,FALSE),TRUE)</f>
        <v>1</v>
      </c>
      <c r="LE23" s="36" t="b">
        <f>IF($B23&lt;&gt;"",IF(ISNUMBER('Таблица для заполнения'!EU23),ABS(ROUND('Таблица для заполнения'!EU23,0))='Таблица для заполнения'!EU23,FALSE),TRUE)</f>
        <v>1</v>
      </c>
      <c r="LF23" s="36" t="b">
        <f>IF($B23&lt;&gt;"",IF(ISNUMBER('Таблица для заполнения'!EV23),ABS(ROUND('Таблица для заполнения'!EV23,0))='Таблица для заполнения'!EV23,FALSE),TRUE)</f>
        <v>1</v>
      </c>
      <c r="LG23" s="36" t="b">
        <f>IF($B23&lt;&gt;"",IF(ISNUMBER('Таблица для заполнения'!EW23),ABS(ROUND('Таблица для заполнения'!EW23,0))='Таблица для заполнения'!EW23,FALSE),TRUE)</f>
        <v>1</v>
      </c>
      <c r="LH23" s="36" t="b">
        <f>IF($B23&lt;&gt;"",IF(ISNUMBER('Таблица для заполнения'!EX23),ABS(ROUND('Таблица для заполнения'!EX23,0))='Таблица для заполнения'!EX23,FALSE),TRUE)</f>
        <v>1</v>
      </c>
      <c r="LI23" s="36" t="b">
        <f>IF($B23&lt;&gt;"",IF(ISNUMBER('Таблица для заполнения'!EY23),ABS(ROUND('Таблица для заполнения'!EY23,0))='Таблица для заполнения'!EY23,FALSE),TRUE)</f>
        <v>1</v>
      </c>
      <c r="LJ23" s="36" t="b">
        <f>IF($B23&lt;&gt;"",IF(ISNUMBER('Таблица для заполнения'!EZ23),ABS(ROUND('Таблица для заполнения'!EZ23,0))='Таблица для заполнения'!EZ23,FALSE),TRUE)</f>
        <v>1</v>
      </c>
      <c r="LK23" s="36" t="b">
        <f>IF($B23&lt;&gt;"",IF(ISNUMBER('Таблица для заполнения'!FA23),ABS(ROUND('Таблица для заполнения'!FA23,0))='Таблица для заполнения'!FA23,FALSE),TRUE)</f>
        <v>1</v>
      </c>
      <c r="LL23" s="36" t="b">
        <f>IF($B23&lt;&gt;"",IF(ISNUMBER('Таблица для заполнения'!FB23),ABS(ROUND('Таблица для заполнения'!FB23,0))='Таблица для заполнения'!FB23,FALSE),TRUE)</f>
        <v>1</v>
      </c>
      <c r="LM23" s="36" t="b">
        <f>IF($B23&lt;&gt;"",IF(ISNUMBER('Таблица для заполнения'!FC23),ABS(ROUND('Таблица для заполнения'!FC23,0))='Таблица для заполнения'!FC23,FALSE),TRUE)</f>
        <v>1</v>
      </c>
      <c r="LN23" s="36" t="b">
        <f>IF($B23&lt;&gt;"",IF(ISNUMBER('Таблица для заполнения'!FD23),ABS(ROUND('Таблица для заполнения'!FD23,0))='Таблица для заполнения'!FD23,FALSE),TRUE)</f>
        <v>1</v>
      </c>
      <c r="LO23" s="36" t="b">
        <f>IF($B23&lt;&gt;"",IF(ISNUMBER('Таблица для заполнения'!FE23),ABS(ROUND('Таблица для заполнения'!FE23,0))='Таблица для заполнения'!FE23,FALSE),TRUE)</f>
        <v>1</v>
      </c>
      <c r="LP23" s="36" t="b">
        <f>IF($B23&lt;&gt;"",IF(ISNUMBER('Таблица для заполнения'!FF23),ABS(ROUND('Таблица для заполнения'!FF23,0))='Таблица для заполнения'!FF23,FALSE),TRUE)</f>
        <v>1</v>
      </c>
      <c r="LQ23" s="36" t="b">
        <f>IF($B23&lt;&gt;"",IF(ISNUMBER('Таблица для заполнения'!FG23),ABS(ROUND('Таблица для заполнения'!FG23,0))='Таблица для заполнения'!FG23,FALSE),TRUE)</f>
        <v>1</v>
      </c>
      <c r="LR23" s="36" t="b">
        <f>IF($B23&lt;&gt;"",IF(ISNUMBER('Таблица для заполнения'!FH23),ABS(ROUND('Таблица для заполнения'!FH23,0))='Таблица для заполнения'!FH23,FALSE),TRUE)</f>
        <v>1</v>
      </c>
      <c r="LS23" s="36" t="b">
        <f>IF($B23&lt;&gt;"",IF(ISNUMBER('Таблица для заполнения'!FI23),ABS(ROUND('Таблица для заполнения'!FI23,0))='Таблица для заполнения'!FI23,FALSE),TRUE)</f>
        <v>1</v>
      </c>
      <c r="LT23" s="36" t="b">
        <f>IF($B23&lt;&gt;"",IF(ISNUMBER('Таблица для заполнения'!FJ23),ABS(ROUND('Таблица для заполнения'!FJ23,0))='Таблица для заполнения'!FJ23,FALSE),TRUE)</f>
        <v>1</v>
      </c>
      <c r="LU23" s="36" t="b">
        <f>IF($B23&lt;&gt;"",IF(ISNUMBER('Таблица для заполнения'!FK23),ABS(ROUND('Таблица для заполнения'!FK23,0))='Таблица для заполнения'!FK23,FALSE),TRUE)</f>
        <v>1</v>
      </c>
      <c r="LV23" s="36" t="b">
        <f>IF($B23&lt;&gt;"",IF(ISNUMBER('Таблица для заполнения'!FL23),ABS(ROUND('Таблица для заполнения'!FL23,0))='Таблица для заполнения'!FL23,FALSE),TRUE)</f>
        <v>1</v>
      </c>
      <c r="LW23" s="36" t="b">
        <f>IF($B23&lt;&gt;"",IF(ISNUMBER('Таблица для заполнения'!FM23),ABS(ROUND('Таблица для заполнения'!FM23,0))='Таблица для заполнения'!FM23,FALSE),TRUE)</f>
        <v>1</v>
      </c>
      <c r="LX23" s="36" t="b">
        <f>IF($B23&lt;&gt;"",IF(ISNUMBER('Таблица для заполнения'!FN23),ABS(ROUND('Таблица для заполнения'!FN23,0))='Таблица для заполнения'!FN23,FALSE),TRUE)</f>
        <v>1</v>
      </c>
      <c r="LY23" s="36" t="b">
        <f>IF($B23&lt;&gt;"",IF(ISNUMBER('Таблица для заполнения'!FO23),ABS(ROUND('Таблица для заполнения'!FO23,0))='Таблица для заполнения'!FO23,FALSE),TRUE)</f>
        <v>1</v>
      </c>
      <c r="LZ23" s="36" t="b">
        <f>IF($B23&lt;&gt;"",IF(ISNUMBER('Таблица для заполнения'!FP23),ABS(ROUND('Таблица для заполнения'!FP23,0))='Таблица для заполнения'!FP23,FALSE),TRUE)</f>
        <v>1</v>
      </c>
      <c r="MA23" s="36" t="b">
        <f>IF($B23&lt;&gt;"",IF(ISNUMBER('Таблица для заполнения'!FQ23),ABS(ROUND('Таблица для заполнения'!FQ23,0))='Таблица для заполнения'!FQ23,FALSE),TRUE)</f>
        <v>1</v>
      </c>
      <c r="MB23" s="36" t="b">
        <f>IF($B23&lt;&gt;"",IF(ISNUMBER('Таблица для заполнения'!FR23),ABS(ROUND('Таблица для заполнения'!FR23,0))='Таблица для заполнения'!FR23,FALSE),TRUE)</f>
        <v>1</v>
      </c>
      <c r="MC23" s="36" t="b">
        <f>IF($B23&lt;&gt;"",IF(ISNUMBER('Таблица для заполнения'!FS23),ABS(ROUND('Таблица для заполнения'!FS23,0))='Таблица для заполнения'!FS23,FALSE),TRUE)</f>
        <v>1</v>
      </c>
      <c r="MD23" s="36" t="b">
        <f>IF($B23&lt;&gt;"",IF(ISNUMBER('Таблица для заполнения'!FT23),ABS(ROUND('Таблица для заполнения'!FT23,0))='Таблица для заполнения'!FT23,FALSE),TRUE)</f>
        <v>1</v>
      </c>
      <c r="ME23" s="36" t="b">
        <f>IF($B23&lt;&gt;"",IF(ISNUMBER('Таблица для заполнения'!FU23),ABS(ROUND('Таблица для заполнения'!FU23,0))='Таблица для заполнения'!FU23,FALSE),TRUE)</f>
        <v>1</v>
      </c>
      <c r="MF23" s="36" t="b">
        <f>IF($B23&lt;&gt;"",IF(ISNUMBER('Таблица для заполнения'!FV23),ABS(ROUND('Таблица для заполнения'!FV23,0))='Таблица для заполнения'!FV23,FALSE),TRUE)</f>
        <v>1</v>
      </c>
      <c r="MG23" s="36" t="b">
        <f>IF($B23&lt;&gt;"",IF(ISNUMBER('Таблица для заполнения'!FW23),ABS(ROUND('Таблица для заполнения'!FW23,0))='Таблица для заполнения'!FW23,FALSE),TRUE)</f>
        <v>1</v>
      </c>
      <c r="MH23" s="36" t="b">
        <f>IF($B23&lt;&gt;"",IF(ISNUMBER('Таблица для заполнения'!FX23),ABS(ROUND('Таблица для заполнения'!FX23,0))='Таблица для заполнения'!FX23,FALSE),TRUE)</f>
        <v>1</v>
      </c>
      <c r="MI23" s="36" t="b">
        <f>IF($B23&lt;&gt;"",IF(ISNUMBER('Таблица для заполнения'!FY23),ABS(ROUND('Таблица для заполнения'!FY23,0))='Таблица для заполнения'!FY23,FALSE),TRUE)</f>
        <v>1</v>
      </c>
      <c r="MJ23" s="36" t="b">
        <f>IF($B23&lt;&gt;"",IF(ISNUMBER('Таблица для заполнения'!FZ23),ABS(ROUND('Таблица для заполнения'!FZ23,0))='Таблица для заполнения'!FZ23,FALSE),TRUE)</f>
        <v>1</v>
      </c>
      <c r="MK23" s="36" t="b">
        <f>IF($B23&lt;&gt;"",IF(ISNUMBER('Таблица для заполнения'!GA23),ABS(ROUND('Таблица для заполнения'!GA23,0))='Таблица для заполнения'!GA23,FALSE),TRUE)</f>
        <v>1</v>
      </c>
      <c r="ML23" s="36" t="b">
        <f>IF($B23&lt;&gt;"",IF(ISNUMBER('Таблица для заполнения'!GB23),ABS(ROUND('Таблица для заполнения'!GB23,0))='Таблица для заполнения'!GB23,FALSE),TRUE)</f>
        <v>1</v>
      </c>
      <c r="MM23" s="36" t="b">
        <f>IF($B23&lt;&gt;"",IF(ISNUMBER('Таблица для заполнения'!GC23),ABS(ROUND('Таблица для заполнения'!GC23,0))='Таблица для заполнения'!GC23,FALSE),TRUE)</f>
        <v>1</v>
      </c>
      <c r="MN23" s="36" t="b">
        <f>IF($B23&lt;&gt;"",IF(ISNUMBER('Таблица для заполнения'!GD23),ABS(ROUND('Таблица для заполнения'!GD23,0))='Таблица для заполнения'!GD23,FALSE),TRUE)</f>
        <v>1</v>
      </c>
      <c r="MO23" s="36" t="b">
        <f>IF($B23&lt;&gt;"",IF(ISNUMBER('Таблица для заполнения'!GE23),ABS(ROUND('Таблица для заполнения'!GE23,0))='Таблица для заполнения'!GE23,FALSE),TRUE)</f>
        <v>1</v>
      </c>
      <c r="MP23" s="36" t="b">
        <f>IF($B23&lt;&gt;"",IF(ISNUMBER('Таблица для заполнения'!GF23),ABS(ROUND('Таблица для заполнения'!GF23,1))='Таблица для заполнения'!GF23,FALSE),TRUE)</f>
        <v>1</v>
      </c>
      <c r="MQ23" s="36" t="b">
        <f>IF($B23&lt;&gt;"",IF(ISNUMBER('Таблица для заполнения'!GG23),ABS(ROUND('Таблица для заполнения'!GG23,1))='Таблица для заполнения'!GG23,FALSE),TRUE)</f>
        <v>1</v>
      </c>
      <c r="MR23" s="36" t="b">
        <f>IF($B23&lt;&gt;"",IF(ISNUMBER('Таблица для заполнения'!GH23),ABS(ROUND('Таблица для заполнения'!GH23,1))='Таблица для заполнения'!GH23,FALSE),TRUE)</f>
        <v>1</v>
      </c>
      <c r="MS23" s="36" t="b">
        <f>IF($B23&lt;&gt;"",IF(ISNUMBER('Таблица для заполнения'!GI23),ABS(ROUND('Таблица для заполнения'!GI23,1))='Таблица для заполнения'!GI23,FALSE),TRUE)</f>
        <v>1</v>
      </c>
      <c r="MT23" s="36" t="b">
        <f>IF($B23&lt;&gt;"",IF(ISNUMBER('Таблица для заполнения'!GJ23),ABS(ROUND('Таблица для заполнения'!GJ23,1))='Таблица для заполнения'!GJ23,FALSE),TRUE)</f>
        <v>1</v>
      </c>
      <c r="MU23" s="36" t="b">
        <f>IF($B23&lt;&gt;"",IF(ISNUMBER('Таблица для заполнения'!GK23),ABS(ROUND('Таблица для заполнения'!GK23,1))='Таблица для заполнения'!GK23,FALSE),TRUE)</f>
        <v>1</v>
      </c>
      <c r="MV23" s="36" t="b">
        <f>IF($B23&lt;&gt;"",IF(ISNUMBER('Таблица для заполнения'!GL23),ABS(ROUND('Таблица для заполнения'!GL23,1))='Таблица для заполнения'!GL23,FALSE),TRUE)</f>
        <v>1</v>
      </c>
      <c r="MW23" s="36" t="b">
        <f>IF($B23&lt;&gt;"",IF(ISNUMBER('Таблица для заполнения'!GM23),ABS(ROUND('Таблица для заполнения'!GM23,1))='Таблица для заполнения'!GM23,FALSE),TRUE)</f>
        <v>1</v>
      </c>
      <c r="MX23" s="36" t="b">
        <f>IF($B23&lt;&gt;"",IF(ISNUMBER('Таблица для заполнения'!GN23),ABS(ROUND('Таблица для заполнения'!GN23,1))='Таблица для заполнения'!GN23,FALSE),TRUE)</f>
        <v>1</v>
      </c>
      <c r="MY23" s="36" t="b">
        <f>IF($B23&lt;&gt;"",IF(ISNUMBER('Таблица для заполнения'!GO23),ABS(ROUND('Таблица для заполнения'!GO23,1))='Таблица для заполнения'!GO23,FALSE),TRUE)</f>
        <v>1</v>
      </c>
      <c r="MZ23" s="36" t="b">
        <f>IF($B23&lt;&gt;"",IF(ISNUMBER('Таблица для заполнения'!GP23),ABS(ROUND('Таблица для заполнения'!GP23,1))='Таблица для заполнения'!GP23,FALSE),TRUE)</f>
        <v>1</v>
      </c>
      <c r="NA23" s="36" t="b">
        <f>IF($B23&lt;&gt;"",IF(ISNUMBER('Таблица для заполнения'!GQ23),ABS(ROUND('Таблица для заполнения'!GQ23,1))='Таблица для заполнения'!GQ23,FALSE),TRUE)</f>
        <v>1</v>
      </c>
      <c r="NB23" s="36" t="b">
        <f>IF($B23&lt;&gt;"",IF(ISNUMBER('Таблица для заполнения'!GR23),ABS(ROUND('Таблица для заполнения'!GR23,1))='Таблица для заполнения'!GR23,FALSE),TRUE)</f>
        <v>1</v>
      </c>
      <c r="NC23" s="36" t="b">
        <f>IF($B23&lt;&gt;"",IF(ISNUMBER('Таблица для заполнения'!GS23),ABS(ROUND('Таблица для заполнения'!GS23,1))='Таблица для заполнения'!GS23,FALSE),TRUE)</f>
        <v>1</v>
      </c>
      <c r="ND23" s="36" t="b">
        <f>IF($B23&lt;&gt;"",IF(ISNUMBER('Таблица для заполнения'!GT23),ABS(ROUND('Таблица для заполнения'!GT23,1))='Таблица для заполнения'!GT23,FALSE),TRUE)</f>
        <v>1</v>
      </c>
      <c r="NE23" s="36" t="b">
        <f>IF($B23&lt;&gt;"",IF(ISNUMBER('Таблица для заполнения'!GU23),ABS(ROUND('Таблица для заполнения'!GU23,1))='Таблица для заполнения'!GU23,FALSE),TRUE)</f>
        <v>1</v>
      </c>
      <c r="NF23" s="36" t="b">
        <f>IF($B23&lt;&gt;"",IF(ISNUMBER('Таблица для заполнения'!GV23),ABS(ROUND('Таблица для заполнения'!GV23,1))='Таблица для заполнения'!GV23,FALSE),TRUE)</f>
        <v>1</v>
      </c>
      <c r="NG23" s="36" t="b">
        <f>IF($B23&lt;&gt;"",IF(ISNUMBER('Таблица для заполнения'!GW23),ABS(ROUND('Таблица для заполнения'!GW23,1))='Таблица для заполнения'!GW23,FALSE),TRUE)</f>
        <v>1</v>
      </c>
      <c r="NH23" s="36" t="b">
        <f>IF($B23&lt;&gt;"",IF(ISNUMBER('Таблица для заполнения'!GX23),ABS(ROUND('Таблица для заполнения'!GX23,1))='Таблица для заполнения'!GX23,FALSE),TRUE)</f>
        <v>1</v>
      </c>
      <c r="NI23" s="38" t="b">
        <f>IF($B23&lt;&gt;"",IF(ISNUMBER('Таблица для заполнения'!GY23),ABS(ROUND('Таблица для заполнения'!GY23,1))='Таблица для заполнения'!GY23,FALSE),TRUE)</f>
        <v>1</v>
      </c>
    </row>
    <row r="24" spans="1:373" ht="44.25" customHeight="1" thickBot="1" x14ac:dyDescent="0.3">
      <c r="A24" s="2">
        <v>17</v>
      </c>
      <c r="B24" s="17" t="str">
        <f>IF('Таблица для заполнения'!B24=0,"",'Таблица для заполнения'!B24)</f>
        <v>сельский Дом культуры п. Аэропорт  муниципального казенного учреждения культуры "Центр культрно-досуговой деятельности Охотского муниципального района Хабаровского края"</v>
      </c>
      <c r="C24" s="35" t="b">
        <f t="shared" si="0"/>
        <v>1</v>
      </c>
      <c r="D24" s="35" t="b">
        <f>'Таблица для заполнения'!F24&lt;='Таблица для заполнения'!E24</f>
        <v>1</v>
      </c>
      <c r="E24" s="119" t="b">
        <f>'Таблица для заполнения'!G24&lt;='Таблица для заполнения'!E24</f>
        <v>1</v>
      </c>
      <c r="F24" s="36" t="b">
        <f>'Таблица для заполнения'!H24&lt;='Таблица для заполнения'!E24</f>
        <v>1</v>
      </c>
      <c r="G24" s="36" t="b">
        <f>'Таблица для заполнения'!I24&lt;='Таблица для заполнения'!E24</f>
        <v>1</v>
      </c>
      <c r="H24" s="36" t="b">
        <f>'Таблица для заполнения'!E24&gt;='Таблица для заполнения'!J24+'Таблица для заполнения'!K24</f>
        <v>1</v>
      </c>
      <c r="I24" s="36" t="b">
        <f>'Таблица для заполнения'!E24='Таблица для заполнения'!L24+'Таблица для заполнения'!M24+'Таблица для заполнения'!N24</f>
        <v>1</v>
      </c>
      <c r="J24" s="36" t="b">
        <f>'Таблица для заполнения'!M24&lt;='Таблица для заполнения'!R24</f>
        <v>1</v>
      </c>
      <c r="K24" s="36" t="b">
        <f>'Таблица для заполнения'!O24&gt;='Таблица для заполнения'!E24</f>
        <v>1</v>
      </c>
      <c r="L24" s="36" t="b">
        <f>'Таблица для заполнения'!O24&gt;='Таблица для заполнения'!P24+'Таблица для заполнения'!Q24</f>
        <v>1</v>
      </c>
      <c r="M24" s="36" t="b">
        <f>'Таблица для заполнения'!R24&lt;='Таблица для заполнения'!O24</f>
        <v>1</v>
      </c>
      <c r="N24" s="36" t="b">
        <f>'Таблица для заполнения'!O24&gt;='Таблица для заполнения'!S24+'Таблица для заполнения'!U24</f>
        <v>1</v>
      </c>
      <c r="O24" s="36" t="b">
        <f>OR(AND('Таблица для заполнения'!S24&gt;0,'Таблица для заполнения'!T24&gt;0),AND('Таблица для заполнения'!S24=0,'Таблица для заполнения'!T24=0))</f>
        <v>1</v>
      </c>
      <c r="P24" s="36" t="b">
        <f>OR(AND('Таблица для заполнения'!U24&gt;0,'Таблица для заполнения'!V24&gt;0),AND('Таблица для заполнения'!U24=0,'Таблица для заполнения'!V24=0))</f>
        <v>1</v>
      </c>
      <c r="Q24" s="36" t="b">
        <f>'Таблица для заполнения'!W24&lt;='Таблица для заполнения'!U24</f>
        <v>1</v>
      </c>
      <c r="R24" s="36" t="b">
        <f>'Таблица для заполнения'!V24&gt;='Таблица для заполнения'!X24+'Таблица для заполнения'!Y24</f>
        <v>1</v>
      </c>
      <c r="S24" s="36" t="b">
        <f>'Таблица для заполнения'!AB24&lt;='Таблица для заполнения'!AA24</f>
        <v>1</v>
      </c>
      <c r="T24" s="36" t="b">
        <f>'Таблица для заполнения'!AD24&lt;='Таблица для заполнения'!AC24</f>
        <v>1</v>
      </c>
      <c r="U24" s="36" t="b">
        <f>OR('Таблица для заполнения'!AA24=0,'Таблица для заполнения'!AA24=1)</f>
        <v>1</v>
      </c>
      <c r="V24" s="36" t="b">
        <f>OR('Таблица для заполнения'!AB24=0,'Таблица для заполнения'!AB24=1)</f>
        <v>1</v>
      </c>
      <c r="W24" s="36" t="b">
        <f>OR('Таблица для заполнения'!AC24=0,'Таблица для заполнения'!AC24=1)</f>
        <v>1</v>
      </c>
      <c r="X24" s="36" t="b">
        <f>OR('Таблица для заполнения'!AD24=0,'Таблица для заполнения'!AD24=1)</f>
        <v>1</v>
      </c>
      <c r="Y24" s="36" t="b">
        <f>'Таблица для заполнения'!AG24&lt;='Таблица для заполнения'!AF24</f>
        <v>1</v>
      </c>
      <c r="Z24" s="36" t="b">
        <f>'Таблица для заполнения'!AI24&lt;='Таблица для заполнения'!AH24</f>
        <v>1</v>
      </c>
      <c r="AA24" s="36" t="b">
        <f>'Таблица для заполнения'!AJ24='Таблица для заполнения'!AM24+'Таблица для заполнения'!AO24</f>
        <v>1</v>
      </c>
      <c r="AB24" s="36" t="b">
        <f>'Таблица для заполнения'!AJ24&gt;='Таблица для заполнения'!AK24+'Таблица для заполнения'!AL24</f>
        <v>1</v>
      </c>
      <c r="AC24" s="36" t="b">
        <f>'Таблица для заполнения'!AN24&lt;='Таблица для заполнения'!AJ24</f>
        <v>1</v>
      </c>
      <c r="AD24" s="36" t="b">
        <f>OR(AND('Таблица для заполнения'!AO24='Таблица для заполнения'!AJ24,AND('Таблица для заполнения'!AK24='Таблица для заполнения'!AP24,'Таблица для заполнения'!AL24='Таблица для заполнения'!AQ24)),'Таблица для заполнения'!AO24&lt;'Таблица для заполнения'!AJ24)</f>
        <v>1</v>
      </c>
      <c r="AE24" s="36" t="b">
        <f>OR(AND('Таблица для заполнения'!AJ24='Таблица для заполнения'!AO24,'Таблица для заполнения'!CM24='Таблица для заполнения'!CR24),AND('Таблица для заполнения'!AJ24&gt;'Таблица для заполнения'!AO24,'Таблица для заполнения'!CM24&gt;'Таблица для заполнения'!CR24))</f>
        <v>1</v>
      </c>
      <c r="AF24" s="36" t="b">
        <f>OR(AND('Таблица для заполнения'!AO24='Таблица для заполнения'!AR24,'Таблица для заполнения'!CR24='Таблица для заполнения'!CU24),AND('Таблица для заполнения'!AO24&gt;'Таблица для заполнения'!AR24,'Таблица для заполнения'!CR24&gt;'Таблица для заполнения'!CU24))</f>
        <v>1</v>
      </c>
      <c r="AG24" s="36" t="b">
        <f>'Таблица для заполнения'!AP24&lt;='Таблица для заполнения'!AK24</f>
        <v>1</v>
      </c>
      <c r="AH24" s="36" t="b">
        <f>'Таблица для заполнения'!AO24&gt;='Таблица для заполнения'!AP24+'Таблица для заполнения'!AQ24</f>
        <v>1</v>
      </c>
      <c r="AI24" s="36" t="b">
        <f>'Таблица для заполнения'!AM24&gt;=('Таблица для заполнения'!AK24+'Таблица для заполнения'!AL24)-('Таблица для заполнения'!AP24+'Таблица для заполнения'!AQ24)</f>
        <v>1</v>
      </c>
      <c r="AJ24" s="36" t="b">
        <f>'Таблица для заполнения'!AQ24&lt;='Таблица для заполнения'!AL24</f>
        <v>1</v>
      </c>
      <c r="AK24" s="36" t="b">
        <f>'Таблица для заполнения'!AO24&gt;='Таблица для заполнения'!AR24+'Таблица для заполнения'!AV24+'Таблица для заполнения'!AW24</f>
        <v>1</v>
      </c>
      <c r="AL24" s="36" t="b">
        <f>OR(AND('Таблица для заполнения'!AR24='Таблица для заполнения'!AO24,AND('Таблица для заполнения'!AP24='Таблица для заполнения'!AS24,'Таблица для заполнения'!AQ24='Таблица для заполнения'!AT24)),'Таблица для заполнения'!AR24&lt;'Таблица для заполнения'!AO24)</f>
        <v>1</v>
      </c>
      <c r="AM24" s="36" t="b">
        <f>'Таблица для заполнения'!AS24&lt;='Таблица для заполнения'!AP24</f>
        <v>1</v>
      </c>
      <c r="AN24" s="36" t="b">
        <f>'Таблица для заполнения'!AR24&gt;='Таблица для заполнения'!AS24+'Таблица для заполнения'!AT24</f>
        <v>1</v>
      </c>
      <c r="AO24" s="36" t="b">
        <f>('Таблица для заполнения'!AO24-'Таблица для заполнения'!AR24)&gt;=('Таблица для заполнения'!AP24+'Таблица для заполнения'!AQ24)-('Таблица для заполнения'!AS24+'Таблица для заполнения'!AT24)</f>
        <v>1</v>
      </c>
      <c r="AP24" s="36" t="b">
        <f>'Таблица для заполнения'!AT24&lt;='Таблица для заполнения'!AQ24</f>
        <v>1</v>
      </c>
      <c r="AQ24" s="36" t="b">
        <f>'Таблица для заполнения'!AU24&lt;='Таблица для заполнения'!AR24</f>
        <v>1</v>
      </c>
      <c r="AR24" s="36" t="b">
        <f>'Таблица для заполнения'!AR24='Таблица для заполнения'!AX24+'Таблица для заполнения'!BF24+'Таблица для заполнения'!BK24+'Таблица для заполнения'!BV24+'Таблица для заполнения'!CA24+'Таблица для заполнения'!CB24+'Таблица для заполнения'!CC24+'Таблица для заполнения'!CD24+'Таблица для заполнения'!CE24+'Таблица для заполнения'!CF24</f>
        <v>1</v>
      </c>
      <c r="AS24" s="36" t="b">
        <f>'Таблица для заполнения'!AX24&gt;='Таблица для заполнения'!AY24+'Таблица для заполнения'!BB24+'Таблица для заполнения'!BE24</f>
        <v>1</v>
      </c>
      <c r="AT24" s="36" t="b">
        <f>'Таблица для заполнения'!AY24='Таблица для заполнения'!AZ24+'Таблица для заполнения'!BA24</f>
        <v>1</v>
      </c>
      <c r="AU24" s="36" t="b">
        <f>'Таблица для заполнения'!BB24='Таблица для заполнения'!BC24+'Таблица для заполнения'!BD24</f>
        <v>1</v>
      </c>
      <c r="AV24" s="36" t="b">
        <f>'Таблица для заполнения'!BF24&gt;='Таблица для заполнения'!BG24+'Таблица для заполнения'!BH24+'Таблица для заполнения'!BI24+'Таблица для заполнения'!BJ24</f>
        <v>1</v>
      </c>
      <c r="AW24" s="36" t="b">
        <f>'Таблица для заполнения'!BK24&gt;='Таблица для заполнения'!BL24+'Таблица для заполнения'!BQ24</f>
        <v>1</v>
      </c>
      <c r="AX24" s="36" t="b">
        <f>'Таблица для заполнения'!BL24&gt;='Таблица для заполнения'!BM24+'Таблица для заполнения'!BN24+'Таблица для заполнения'!BO24+'Таблица для заполнения'!BP24</f>
        <v>1</v>
      </c>
      <c r="AY24" s="36" t="b">
        <f>'Таблица для заполнения'!BQ24&gt;='Таблица для заполнения'!BR24+'Таблица для заполнения'!BS24+'Таблица для заполнения'!BT24+'Таблица для заполнения'!BU24</f>
        <v>1</v>
      </c>
      <c r="AZ24" s="36" t="b">
        <f>'Таблица для заполнения'!BV24&gt;='Таблица для заполнения'!BW24+'Таблица для заполнения'!BX24+'Таблица для заполнения'!BY24+'Таблица для заполнения'!BZ24</f>
        <v>1</v>
      </c>
      <c r="BA24" s="36" t="b">
        <f>'Таблица для заполнения'!CG24+'Таблица для заполнения'!CH24&lt;='Таблица для заполнения'!AO24</f>
        <v>1</v>
      </c>
      <c r="BB24" s="36" t="b">
        <f>'Таблица для заполнения'!CI24&lt;='Таблица для заполнения'!AO24</f>
        <v>1</v>
      </c>
      <c r="BC24" s="36" t="b">
        <f>'Таблица для заполнения'!CJ24&lt;='Таблица для заполнения'!AO24</f>
        <v>1</v>
      </c>
      <c r="BD24" s="36" t="b">
        <f>'Таблица для заполнения'!CK24&lt;='Таблица для заполнения'!AO24</f>
        <v>1</v>
      </c>
      <c r="BE24" s="36" t="b">
        <f>'Таблица для заполнения'!CL24&lt;='Таблица для заполнения'!AO24</f>
        <v>1</v>
      </c>
      <c r="BF24" s="36" t="b">
        <f>'Таблица для заполнения'!CM24='Таблица для заполнения'!CP24+'Таблица для заполнения'!CR24</f>
        <v>1</v>
      </c>
      <c r="BG24" s="36" t="b">
        <f>'Таблица для заполнения'!CM24&gt;='Таблица для заполнения'!CN24+'Таблица для заполнения'!CO24</f>
        <v>1</v>
      </c>
      <c r="BH24" s="36" t="b">
        <f>'Таблица для заполнения'!CQ24&lt;='Таблица для заполнения'!CM24</f>
        <v>1</v>
      </c>
      <c r="BI24" s="36" t="b">
        <f>OR(AND('Таблица для заполнения'!CR24='Таблица для заполнения'!CM24,AND('Таблица для заполнения'!CN24='Таблица для заполнения'!CS24,'Таблица для заполнения'!CO24='Таблица для заполнения'!CT24)),'Таблица для заполнения'!CR24&lt;'Таблица для заполнения'!CM24)</f>
        <v>1</v>
      </c>
      <c r="BJ24" s="36" t="b">
        <f>'Таблица для заполнения'!CS24&lt;='Таблица для заполнения'!CN24</f>
        <v>1</v>
      </c>
      <c r="BK24" s="36" t="b">
        <f>'Таблица для заполнения'!CR24&gt;='Таблица для заполнения'!CS24+'Таблица для заполнения'!CT24</f>
        <v>1</v>
      </c>
      <c r="BL24" s="36" t="b">
        <f>'Таблица для заполнения'!CP24&gt;=('Таблица для заполнения'!CN24+'Таблица для заполнения'!CO24)-('Таблица для заполнения'!CS24+'Таблица для заполнения'!CT24)</f>
        <v>1</v>
      </c>
      <c r="BM24" s="36" t="b">
        <f>'Таблица для заполнения'!CT24&lt;='Таблица для заполнения'!CO24</f>
        <v>1</v>
      </c>
      <c r="BN24" s="36" t="b">
        <f>'Таблица для заполнения'!CR24&gt;='Таблица для заполнения'!CU24+'Таблица для заполнения'!CY24+'Таблица для заполнения'!CZ24</f>
        <v>1</v>
      </c>
      <c r="BO24" s="36" t="b">
        <f>OR(AND('Таблица для заполнения'!CU24='Таблица для заполнения'!CR24,AND('Таблица для заполнения'!CS24='Таблица для заполнения'!CV24,'Таблица для заполнения'!CT24='Таблица для заполнения'!CW24)),'Таблица для заполнения'!CU24&lt;'Таблица для заполнения'!CR24)</f>
        <v>1</v>
      </c>
      <c r="BP24" s="36" t="b">
        <f>'Таблица для заполнения'!CV24&lt;='Таблица для заполнения'!CS24</f>
        <v>1</v>
      </c>
      <c r="BQ24" s="36" t="b">
        <f>'Таблица для заполнения'!CU24&gt;='Таблица для заполнения'!CV24+'Таблица для заполнения'!CW24</f>
        <v>1</v>
      </c>
      <c r="BR24" s="36" t="b">
        <f>'Таблица для заполнения'!CR24-'Таблица для заполнения'!CU24&gt;=('Таблица для заполнения'!CS24+'Таблица для заполнения'!CT24)-('Таблица для заполнения'!CV24+'Таблица для заполнения'!CW24)</f>
        <v>1</v>
      </c>
      <c r="BS24" s="36" t="b">
        <f>'Таблица для заполнения'!CW24&lt;='Таблица для заполнения'!CT24</f>
        <v>1</v>
      </c>
      <c r="BT24" s="36" t="b">
        <f>'Таблица для заполнения'!CX24&lt;='Таблица для заполнения'!CU24</f>
        <v>1</v>
      </c>
      <c r="BU24" s="36" t="b">
        <f>'Таблица для заполнения'!CU24='Таблица для заполнения'!DA24+'Таблица для заполнения'!DI24+'Таблица для заполнения'!DN24+'Таблица для заполнения'!DY24+'Таблица для заполнения'!ED24+'Таблица для заполнения'!EE24+'Таблица для заполнения'!EF24+'Таблица для заполнения'!EG24+'Таблица для заполнения'!EH24+'Таблица для заполнения'!EI24</f>
        <v>1</v>
      </c>
      <c r="BV24" s="36" t="b">
        <f>'Таблица для заполнения'!DA24&gt;='Таблица для заполнения'!DB24+'Таблица для заполнения'!DE24+'Таблица для заполнения'!DH24</f>
        <v>1</v>
      </c>
      <c r="BW24" s="36" t="b">
        <f>'Таблица для заполнения'!DB24='Таблица для заполнения'!DC24+'Таблица для заполнения'!DD24</f>
        <v>1</v>
      </c>
      <c r="BX24" s="36" t="b">
        <f>'Таблица для заполнения'!DE24='Таблица для заполнения'!DF24+'Таблица для заполнения'!DG24</f>
        <v>1</v>
      </c>
      <c r="BY24" s="36" t="b">
        <f>'Таблица для заполнения'!DI24&gt;='Таблица для заполнения'!DJ24+'Таблица для заполнения'!DK24+'Таблица для заполнения'!DL24+'Таблица для заполнения'!DM24</f>
        <v>1</v>
      </c>
      <c r="BZ24" s="36" t="b">
        <f>'Таблица для заполнения'!DN24&gt;='Таблица для заполнения'!DO24+'Таблица для заполнения'!DT24</f>
        <v>1</v>
      </c>
      <c r="CA24" s="36" t="b">
        <f>'Таблица для заполнения'!DO24&gt;='Таблица для заполнения'!DP24+'Таблица для заполнения'!DQ24+'Таблица для заполнения'!DR24+'Таблица для заполнения'!DS24</f>
        <v>1</v>
      </c>
      <c r="CB24" s="36" t="b">
        <f>'Таблица для заполнения'!DT24&gt;='Таблица для заполнения'!DU24+'Таблица для заполнения'!DV24+'Таблица для заполнения'!DW24+'Таблица для заполнения'!DX24</f>
        <v>1</v>
      </c>
      <c r="CC24" s="36" t="b">
        <f>'Таблица для заполнения'!DY24&gt;='Таблица для заполнения'!DZ24+'Таблица для заполнения'!EA24+'Таблица для заполнения'!EB24+'Таблица для заполнения'!EC24</f>
        <v>1</v>
      </c>
      <c r="CD24" s="36" t="b">
        <f>'Таблица для заполнения'!EJ24+'Таблица для заполнения'!EK24&lt;='Таблица для заполнения'!CR24</f>
        <v>1</v>
      </c>
      <c r="CE24" s="36" t="b">
        <f>'Таблица для заполнения'!EL24&lt;='Таблица для заполнения'!CR24</f>
        <v>1</v>
      </c>
      <c r="CF24" s="36" t="b">
        <f>'Таблица для заполнения'!EM24&lt;='Таблица для заполнения'!CR24</f>
        <v>1</v>
      </c>
      <c r="CG24" s="36" t="b">
        <f>'Таблица для заполнения'!EN24&lt;='Таблица для заполнения'!CR24</f>
        <v>1</v>
      </c>
      <c r="CH24" s="36" t="b">
        <f>'Таблица для заполнения'!EO24&lt;='Таблица для заполнения'!CR24</f>
        <v>1</v>
      </c>
      <c r="CI24" s="36" t="b">
        <f>OR(AND('Таблица для заполнения'!AJ24='Таблица для заполнения'!AK24+'Таблица для заполнения'!AL24,'Таблица для заполнения'!CM24='Таблица для заполнения'!CN24+'Таблица для заполнения'!CO24),AND('Таблица для заполнения'!AJ24&gt;'Таблица для заполнения'!AK24+'Таблица для заполнения'!AL24,'Таблица для заполнения'!CM24&gt;'Таблица для заполнения'!CN24+'Таблица для заполнения'!CO24))</f>
        <v>1</v>
      </c>
      <c r="CJ24" s="36" t="b">
        <f>OR(AND('Таблица для заполнения'!AO24='Таблица для заполнения'!AP24+'Таблица для заполнения'!AQ24,'Таблица для заполнения'!CR24='Таблица для заполнения'!CS24+'Таблица для заполнения'!CT24),AND('Таблица для заполнения'!AO24&gt;'Таблица для заполнения'!AP24+'Таблица для заполнения'!AQ24,'Таблица для заполнения'!CR24&gt;'Таблица для заполнения'!CS24+'Таблица для заполнения'!CT24))</f>
        <v>1</v>
      </c>
      <c r="CK24" s="36" t="b">
        <f>OR(AND('Таблица для заполнения'!AR24='Таблица для заполнения'!AS24+'Таблица для заполнения'!AT24,'Таблица для заполнения'!CU24='Таблица для заполнения'!CV24+'Таблица для заполнения'!CW24),AND('Таблица для заполнения'!AR24&gt;'Таблица для заполнения'!AS24+'Таблица для заполнения'!AT24,'Таблица для заполнения'!CU24&gt;'Таблица для заполнения'!CV24+'Таблица для заполнения'!CW24))</f>
        <v>1</v>
      </c>
      <c r="CL24" s="36" t="b">
        <f>OR(AND('Таблица для заполнения'!AO24='Таблица для заполнения'!AR24+'Таблица для заполнения'!AV24+'Таблица для заполнения'!AW24,'Таблица для заполнения'!CR24='Таблица для заполнения'!CU24+'Таблица для заполнения'!CY24+'Таблица для заполнения'!CZ24),AND('Таблица для заполнения'!AO24&gt;'Таблица для заполнения'!AR24+'Таблица для заполнения'!AV24+'Таблица для заполнения'!AW24,'Таблица для заполнения'!CR24&gt;'Таблица для заполнения'!CU24+'Таблица для заполнения'!CY24+'Таблица для заполнения'!CZ24))</f>
        <v>1</v>
      </c>
      <c r="CM24" s="36" t="b">
        <f>OR(AND('Таблица для заполнения'!AX24='Таблица для заполнения'!AY24+'Таблица для заполнения'!BB24+'Таблица для заполнения'!BE24,'Таблица для заполнения'!DA24='Таблица для заполнения'!DB24+'Таблица для заполнения'!DE24+'Таблица для заполнения'!DH24),AND('Таблица для заполнения'!AX24&gt;'Таблица для заполнения'!AY24+'Таблица для заполнения'!BB24+'Таблица для заполнения'!BE24,'Таблица для заполнения'!DA24&gt;'Таблица для заполнения'!DB24+'Таблица для заполнения'!DE24+'Таблица для заполнения'!DH24))</f>
        <v>1</v>
      </c>
      <c r="CN24" s="36" t="b">
        <f>OR(AND('Таблица для заполнения'!BF24='Таблица для заполнения'!BG24+'Таблица для заполнения'!BH24+'Таблица для заполнения'!BI24+'Таблица для заполнения'!BJ24,'Таблица для заполнения'!DI24='Таблица для заполнения'!DJ24+'Таблица для заполнения'!DK24+'Таблица для заполнения'!DL24+'Таблица для заполнения'!DM24),AND('Таблица для заполнения'!BF24&gt;'Таблица для заполнения'!BG24+'Таблица для заполнения'!BH24+'Таблица для заполнения'!BI24+'Таблица для заполнения'!BJ24,'Таблица для заполнения'!DI24&gt;'Таблица для заполнения'!DJ24+'Таблица для заполнения'!DK24+'Таблица для заполнения'!DL24+'Таблица для заполнения'!DM24))</f>
        <v>1</v>
      </c>
      <c r="CO24" s="36" t="b">
        <f>OR(AND('Таблица для заполнения'!BK24='Таблица для заполнения'!BL24+'Таблица для заполнения'!BQ24,'Таблица для заполнения'!DN24='Таблица для заполнения'!DO24+'Таблица для заполнения'!DT24),AND('Таблица для заполнения'!BK24&gt;'Таблица для заполнения'!BL24+'Таблица для заполнения'!BQ24,'Таблица для заполнения'!DN24&gt;'Таблица для заполнения'!DO24+'Таблица для заполнения'!DT24))</f>
        <v>1</v>
      </c>
      <c r="CP24" s="36" t="b">
        <f>AND(IF('Таблица для заполнения'!AJ24=0,'Таблица для заполнения'!CM24=0,'Таблица для заполнения'!CM24&gt;='Таблица для заполнения'!AJ24),IF('Таблица для заполнения'!AK24=0,'Таблица для заполнения'!CN24=0,'Таблица для заполнения'!CN24&gt;='Таблица для заполнения'!AK24),IF('Таблица для заполнения'!AL24=0,'Таблица для заполнения'!CO24=0,'Таблица для заполнения'!CO24&gt;='Таблица для заполнения'!AL24),IF('Таблица для заполнения'!AM24=0,'Таблица для заполнения'!CP24=0,'Таблица для заполнения'!CP24&gt;='Таблица для заполнения'!AM24),IF('Таблица для заполнения'!AN24=0,'Таблица для заполнения'!CQ24=0,'Таблица для заполнения'!CQ24&gt;='Таблица для заполнения'!AN24),IF('Таблица для заполнения'!AO24=0,'Таблица для заполнения'!CR24=0,'Таблица для заполнения'!CR24&gt;='Таблица для заполнения'!AO24),IF('Таблица для заполнения'!AP24=0,'Таблица для заполнения'!CS24=0,'Таблица для заполнения'!CS24&gt;='Таблица для заполнения'!AP24),IF('Таблица для заполнения'!AQ24=0,'Таблица для заполнения'!CT24=0,'Таблица для заполнения'!CT24&gt;='Таблица для заполнения'!AQ24),IF('Таблица для заполнения'!AR24=0,'Таблица для заполнения'!CU24=0,'Таблица для заполнения'!CU24&gt;='Таблица для заполнения'!AR24),IF('Таблица для заполнения'!AS24=0,'Таблица для заполнения'!CV24=0,'Таблица для заполнения'!CV24&gt;='Таблица для заполнения'!AS24),IF('Таблица для заполнения'!AT24=0,'Таблица для заполнения'!CW24=0,'Таблица для заполнения'!CW24&gt;='Таблица для заполнения'!AT24),IF('Таблица для заполнения'!AU24=0,'Таблица для заполнения'!CX24=0,'Таблица для заполнения'!CX24&gt;='Таблица для заполнения'!AU24),IF('Таблица для заполнения'!AV24=0,'Таблица для заполнения'!CY24=0,'Таблица для заполнения'!CY24&gt;='Таблица для заполнения'!AV24),IF('Таблица для заполнения'!AW24=0,'Таблица для заполнения'!CZ24=0,'Таблица для заполнения'!CZ24&gt;='Таблица для заполнения'!AW24),IF('Таблица для заполнения'!AX24=0,'Таблица для заполнения'!DA24=0,'Таблица для заполнения'!DA24&gt;='Таблица для заполнения'!AX24),IF('Таблица для заполнения'!AY24=0,'Таблица для заполнения'!DB24=0,'Таблица для заполнения'!DB24&gt;='Таблица для заполнения'!AY24),IF('Таблица для заполнения'!AZ24=0,'Таблица для заполнения'!DC24=0,'Таблица для заполнения'!DC24&gt;='Таблица для заполнения'!AZ24),IF('Таблица для заполнения'!BA24=0,'Таблица для заполнения'!DD24=0,'Таблица для заполнения'!DD24&gt;='Таблица для заполнения'!BA24),IF('Таблица для заполнения'!BB24=0,'Таблица для заполнения'!DE24=0,'Таблица для заполнения'!DE24&gt;='Таблица для заполнения'!BB24),IF('Таблица для заполнения'!BC24=0,'Таблица для заполнения'!DF24=0,'Таблица для заполнения'!DF24&gt;='Таблица для заполнения'!BC24),IF('Таблица для заполнения'!BD24=0,'Таблица для заполнения'!DG24=0,'Таблица для заполнения'!DG24&gt;='Таблица для заполнения'!BD24),IF('Таблица для заполнения'!BE24=0,'Таблица для заполнения'!DH24=0,'Таблица для заполнения'!DH24&gt;='Таблица для заполнения'!BE24),IF('Таблица для заполнения'!BF24=0,'Таблица для заполнения'!DI24=0,'Таблица для заполнения'!DI24&gt;='Таблица для заполнения'!BF24),IF('Таблица для заполнения'!BG24=0,'Таблица для заполнения'!DJ24=0,'Таблица для заполнения'!DJ24&gt;='Таблица для заполнения'!BG24),IF('Таблица для заполнения'!BH24=0,'Таблица для заполнения'!DK24=0,'Таблица для заполнения'!DK24&gt;='Таблица для заполнения'!BH24),IF('Таблица для заполнения'!BI24=0,'Таблица для заполнения'!DL24=0,'Таблица для заполнения'!DL24&gt;='Таблица для заполнения'!BI24),IF('Таблица для заполнения'!BJ24=0,'Таблица для заполнения'!DM24=0,'Таблица для заполнения'!DM24&gt;='Таблица для заполнения'!BJ24),IF('Таблица для заполнения'!BK24=0,'Таблица для заполнения'!DN24=0,'Таблица для заполнения'!DN24&gt;='Таблица для заполнения'!BK24),IF('Таблица для заполнения'!BL24=0,'Таблица для заполнения'!DO24=0,'Таблица для заполнения'!DO24&gt;='Таблица для заполнения'!BL24),IF('Таблица для заполнения'!BM24=0,'Таблица для заполнения'!DP24=0,'Таблица для заполнения'!DP24&gt;='Таблица для заполнения'!BM24),IF('Таблица для заполнения'!BN24=0,'Таблица для заполнения'!DQ24=0,'Таблица для заполнения'!DQ24&gt;='Таблица для заполнения'!BN24),IF('Таблица для заполнения'!BO24=0,'Таблица для заполнения'!DR24=0,'Таблица для заполнения'!DR24&gt;='Таблица для заполнения'!BO24),IF('Таблица для заполнения'!BP24=0,'Таблица для заполнения'!DS24=0,'Таблица для заполнения'!DS24&gt;='Таблица для заполнения'!BP24),IF('Таблица для заполнения'!BQ24=0,'Таблица для заполнения'!DT24=0,'Таблица для заполнения'!DT24&gt;='Таблица для заполнения'!BQ24),IF('Таблица для заполнения'!BR24=0,'Таблица для заполнения'!DU24=0,'Таблица для заполнения'!DU24&gt;='Таблица для заполнения'!BR24),IF('Таблица для заполнения'!BS24=0,'Таблица для заполнения'!DV24=0,'Таблица для заполнения'!DV24&gt;='Таблица для заполнения'!BS24),IF('Таблица для заполнения'!BT24=0,'Таблица для заполнения'!DW24=0,'Таблица для заполнения'!DW24&gt;='Таблица для заполнения'!BT24),IF('Таблица для заполнения'!BU24=0,'Таблица для заполнения'!DX24=0,'Таблица для заполнения'!DX24&gt;='Таблица для заполнения'!BU24),IF('Таблица для заполнения'!BV24=0,'Таблица для заполнения'!DY24=0,'Таблица для заполнения'!DY24&gt;='Таблица для заполнения'!BV24),IF('Таблица для заполнения'!BW24=0,'Таблица для заполнения'!DZ24=0,'Таблица для заполнения'!DZ24&gt;='Таблица для заполнения'!BW24),IF('Таблица для заполнения'!BX24=0,'Таблица для заполнения'!EA24=0,'Таблица для заполнения'!EA24&gt;='Таблица для заполнения'!BX24),IF('Таблица для заполнения'!BY24=0,'Таблица для заполнения'!EB24=0,'Таблица для заполнения'!EB24&gt;='Таблица для заполнения'!BY24),IF('Таблица для заполнения'!BZ24=0,'Таблица для заполнения'!EC24=0,'Таблица для заполнения'!EC24&gt;='Таблица для заполнения'!BZ24),IF('Таблица для заполнения'!CA24=0,'Таблица для заполнения'!ED24=0,'Таблица для заполнения'!ED24&gt;='Таблица для заполнения'!CA24),IF('Таблица для заполнения'!CB24=0,'Таблица для заполнения'!EE24=0,'Таблица для заполнения'!EE24&gt;='Таблица для заполнения'!CB24),IF('Таблица для заполнения'!CC24=0,'Таблица для заполнения'!EF24=0,'Таблица для заполнения'!EF24&gt;='Таблица для заполнения'!CC24),IF('Таблица для заполнения'!CD24=0,'Таблица для заполнения'!EG24=0,'Таблица для заполнения'!EG24&gt;='Таблица для заполнения'!CD24),IF('Таблица для заполнения'!CE24=0,'Таблица для заполнения'!EH24=0,'Таблица для заполнения'!EH24&gt;='Таблица для заполнения'!CE24),IF('Таблица для заполнения'!CF24=0,'Таблица для заполнения'!EI24=0,'Таблица для заполнения'!EI24&gt;='Таблица для заполнения'!CF24),IF('Таблица для заполнения'!CG24=0,'Таблица для заполнения'!EJ24=0,'Таблица для заполнения'!EJ24&gt;='Таблица для заполнения'!CG24),IF('Таблица для заполнения'!CH24=0,'Таблица для заполнения'!EK24=0,'Таблица для заполнения'!EK24&gt;='Таблица для заполнения'!CH24),IF('Таблица для заполнения'!CI24=0,'Таблица для заполнения'!EL24=0,'Таблица для заполнения'!EL24&gt;='Таблица для заполнения'!CI24),IF('Таблица для заполнения'!CJ24=0,'Таблица для заполнения'!EM24=0,'Таблица для заполнения'!EM24&gt;='Таблица для заполнения'!CJ24),IF('Таблица для заполнения'!CK24=0,'Таблица для заполнения'!EN24=0,'Таблица для заполнения'!EN24&gt;='Таблица для заполнения'!CK24),IF('Таблица для заполнения'!CL24=0,'Таблица для заполнения'!EO24=0,'Таблица для заполнения'!EO24&gt;='Таблица для заполнения'!CL24))</f>
        <v>1</v>
      </c>
      <c r="CQ24" s="36" t="b">
        <f>'Таблица для заполнения'!EP24&gt;='Таблица для заполнения'!EQ24+'Таблица для заполнения'!ER24</f>
        <v>1</v>
      </c>
      <c r="CR24" s="36" t="b">
        <f>'Таблица для заполнения'!ES24&lt;='Таблица для заполнения'!EP24</f>
        <v>1</v>
      </c>
      <c r="CS24" s="36" t="b">
        <f>OR(AND('Таблица для заполнения'!EP24='Таблица для заполнения'!ES24,AND('Таблица для заполнения'!EQ24='Таблица для заполнения'!ET24,'Таблица для заполнения'!ER24='Таблица для заполнения'!EU24)),'Таблица для заполнения'!ES24&lt;'Таблица для заполнения'!EP24)</f>
        <v>1</v>
      </c>
      <c r="CT24" s="36" t="b">
        <f>'Таблица для заполнения'!ET24&lt;='Таблица для заполнения'!EQ24</f>
        <v>1</v>
      </c>
      <c r="CU24" s="36" t="b">
        <f>'Таблица для заполнения'!ES24&gt;='Таблица для заполнения'!ET24+'Таблица для заполнения'!EU24</f>
        <v>1</v>
      </c>
      <c r="CV24" s="36" t="b">
        <f>'Таблица для заполнения'!EU24&lt;='Таблица для заполнения'!ER24</f>
        <v>1</v>
      </c>
      <c r="CW24" s="36" t="b">
        <f>'Таблица для заполнения'!EP24-'Таблица для заполнения'!ES24&gt;=('Таблица для заполнения'!EQ24+'Таблица для заполнения'!ER24)-('Таблица для заполнения'!ET24+'Таблица для заполнения'!EU24)</f>
        <v>1</v>
      </c>
      <c r="CX24" s="36" t="b">
        <f>'Таблица для заполнения'!EV24&lt;='Таблица для заполнения'!EP24</f>
        <v>1</v>
      </c>
      <c r="CY24" s="36" t="b">
        <f>'Таблица для заполнения'!EW24&lt;='Таблица для заполнения'!EP24</f>
        <v>1</v>
      </c>
      <c r="CZ24" s="36" t="b">
        <f>'Таблица для заполнения'!EX24&lt;='Таблица для заполнения'!EP24</f>
        <v>1</v>
      </c>
      <c r="DA24" s="36" t="b">
        <f>IF('Таблица для заполнения'!AF24&gt;0,'Таблица для заполнения'!EX24&gt;=0,'Таблица для заполнения'!EX24=0)</f>
        <v>1</v>
      </c>
      <c r="DB24" s="36" t="b">
        <f>OR(AND('Таблица для заполнения'!EP24='Таблица для заполнения'!ES24,'Таблица для заполнения'!FH24='Таблица для заполнения'!FK24),AND('Таблица для заполнения'!EP24&gt;'Таблица для заполнения'!ES24,'Таблица для заполнения'!FH24&gt;'Таблица для заполнения'!FK24))</f>
        <v>1</v>
      </c>
      <c r="DC24" s="36" t="b">
        <f>OR(AND('Таблица для заполнения'!EQ24='Таблица для заполнения'!ET24,'Таблица для заполнения'!FI24='Таблица для заполнения'!FL24),AND('Таблица для заполнения'!EQ24&gt;'Таблица для заполнения'!ET24,'Таблица для заполнения'!FI24&gt;'Таблица для заполнения'!FL24))</f>
        <v>1</v>
      </c>
      <c r="DD24" s="36" t="b">
        <f>OR(AND('Таблица для заполнения'!ER24='Таблица для заполнения'!EU24,'Таблица для заполнения'!FJ24='Таблица для заполнения'!FM24),AND('Таблица для заполнения'!ER24&gt;'Таблица для заполнения'!EU24,'Таблица для заполнения'!FJ24&gt;'Таблица для заполнения'!FM24))</f>
        <v>1</v>
      </c>
      <c r="DE24" s="36" t="b">
        <f>OR(AND('Таблица для заполнения'!EP24='Таблица для заполнения'!EQ24+'Таблица для заполнения'!ER24,'Таблица для заполнения'!FH24='Таблица для заполнения'!FI24+'Таблица для заполнения'!FJ24),AND('Таблица для заполнения'!EP24&gt;'Таблица для заполнения'!EQ24+'Таблица для заполнения'!ER24,'Таблица для заполнения'!FH24&gt;'Таблица для заполнения'!FI24+'Таблица для заполнения'!FJ24))</f>
        <v>1</v>
      </c>
      <c r="DF24" s="36" t="b">
        <f>OR(AND('Таблица для заполнения'!ES24='Таблица для заполнения'!ET24+'Таблица для заполнения'!EU24,'Таблица для заполнения'!FK24='Таблица для заполнения'!FL24+'Таблица для заполнения'!FM24),AND('Таблица для заполнения'!ES24&gt;'Таблица для заполнения'!ET24+'Таблица для заполнения'!EU24,'Таблица для заполнения'!FK24&gt;'Таблица для заполнения'!FL24+'Таблица для заполнения'!FM24))</f>
        <v>1</v>
      </c>
      <c r="DG24" s="36" t="b">
        <f>'Таблица для заполнения'!EP24-'Таблица для заполнения'!EY24&gt;=('Таблица для заполнения'!EQ24+'Таблица для заполнения'!ER24)-('Таблица для заполнения'!EZ24+'Таблица для заполнения'!FA24)</f>
        <v>1</v>
      </c>
      <c r="DH24" s="36" t="b">
        <f>'Таблица для заполнения'!ES24-'Таблица для заполнения'!FB24&gt;=('Таблица для заполнения'!ET24+'Таблица для заполнения'!EU24)-('Таблица для заполнения'!FC24+'Таблица для заполнения'!FD24)</f>
        <v>1</v>
      </c>
      <c r="DI24" s="36" t="b">
        <f>'Таблица для заполнения'!EY24&gt;='Таблица для заполнения'!EZ24+'Таблица для заполнения'!FA24</f>
        <v>1</v>
      </c>
      <c r="DJ24" s="36" t="b">
        <f>'Таблица для заполнения'!FB24&lt;='Таблица для заполнения'!EY24</f>
        <v>1</v>
      </c>
      <c r="DK24" s="36" t="b">
        <f>OR(AND('Таблица для заполнения'!EY24='Таблица для заполнения'!FB24,AND('Таблица для заполнения'!EZ24='Таблица для заполнения'!FC24,'Таблица для заполнения'!FA24='Таблица для заполнения'!FD24)),'Таблица для заполнения'!FB24&lt;'Таблица для заполнения'!EY24)</f>
        <v>1</v>
      </c>
      <c r="DL24" s="36" t="b">
        <f>'Таблица для заполнения'!FC24&lt;='Таблица для заполнения'!EZ24</f>
        <v>1</v>
      </c>
      <c r="DM24" s="36" t="b">
        <f>'Таблица для заполнения'!FB24&gt;='Таблица для заполнения'!FC24+'Таблица для заполнения'!FD24</f>
        <v>1</v>
      </c>
      <c r="DN24" s="36" t="b">
        <f>'Таблица для заполнения'!FD24&lt;='Таблица для заполнения'!FA24</f>
        <v>1</v>
      </c>
      <c r="DO24" s="36" t="b">
        <f>'Таблица для заполнения'!EY24-'Таблица для заполнения'!FB24&gt;=('Таблица для заполнения'!EZ24+'Таблица для заполнения'!FA24)-('Таблица для заполнения'!FC24+'Таблица для заполнения'!FD24)</f>
        <v>1</v>
      </c>
      <c r="DP24" s="36" t="b">
        <f>'Таблица для заполнения'!FE24&lt;='Таблица для заполнения'!EY24</f>
        <v>1</v>
      </c>
      <c r="DQ24" s="36" t="b">
        <f>'Таблица для заполнения'!FF24&lt;='Таблица для заполнения'!EY24</f>
        <v>1</v>
      </c>
      <c r="DR24" s="36" t="b">
        <f>'Таблица для заполнения'!FG24&lt;='Таблица для заполнения'!EY24</f>
        <v>1</v>
      </c>
      <c r="DS24" s="36" t="b">
        <f>OR(AND('Таблица для заполнения'!EY24='Таблица для заполнения'!FB24,'Таблица для заполнения'!FO24='Таблица для заполнения'!FR24),AND('Таблица для заполнения'!EY24&gt;'Таблица для заполнения'!FB24,'Таблица для заполнения'!FO24&gt;'Таблица для заполнения'!FR24))</f>
        <v>1</v>
      </c>
      <c r="DT24" s="36" t="b">
        <f>OR(AND('Таблица для заполнения'!EZ24='Таблица для заполнения'!FC24,'Таблица для заполнения'!FP24='Таблица для заполнения'!FS24),AND('Таблица для заполнения'!EZ24&gt;'Таблица для заполнения'!FC24,'Таблица для заполнения'!FP24&gt;'Таблица для заполнения'!FS24))</f>
        <v>1</v>
      </c>
      <c r="DU24" s="36" t="b">
        <f>OR(AND('Таблица для заполнения'!FA24='Таблица для заполнения'!FD24,'Таблица для заполнения'!FQ24='Таблица для заполнения'!FT24),AND('Таблица для заполнения'!FA24&gt;'Таблица для заполнения'!FD24,'Таблица для заполнения'!FQ24&gt;'Таблица для заполнения'!FT24))</f>
        <v>1</v>
      </c>
      <c r="DV24" s="36" t="b">
        <f>OR(AND('Таблица для заполнения'!EY24='Таблица для заполнения'!EZ24+'Таблица для заполнения'!FA24,'Таблица для заполнения'!FO24='Таблица для заполнения'!FP24+'Таблица для заполнения'!FQ24),AND('Таблица для заполнения'!EY24&gt;'Таблица для заполнения'!EZ24+'Таблица для заполнения'!FA24,'Таблица для заполнения'!FO24&gt;'Таблица для заполнения'!FP24+'Таблица для заполнения'!FQ24))</f>
        <v>1</v>
      </c>
      <c r="DW24" s="36" t="b">
        <f>OR(AND('Таблица для заполнения'!FB24='Таблица для заполнения'!FC24+'Таблица для заполнения'!FD24,'Таблица для заполнения'!FR24='Таблица для заполнения'!FS24+'Таблица для заполнения'!FT24),AND('Таблица для заполнения'!FB24&gt;'Таблица для заполнения'!FC24+'Таблица для заполнения'!FD24,'Таблица для заполнения'!FR24&gt;'Таблица для заполнения'!FS24+'Таблица для заполнения'!FT24))</f>
        <v>1</v>
      </c>
      <c r="DX24" s="36" t="b">
        <f>'Таблица для заполнения'!FH24-'Таблица для заполнения'!FO24&gt;=('Таблица для заполнения'!FI24+'Таблица для заполнения'!FJ24)-('Таблица для заполнения'!FP24+'Таблица для заполнения'!FQ24)</f>
        <v>1</v>
      </c>
      <c r="DY24" s="36" t="b">
        <f>'Таблица для заполнения'!FK24-'Таблица для заполнения'!FR24&gt;=('Таблица для заполнения'!FL24+'Таблица для заполнения'!FM24)-('Таблица для заполнения'!FS24+'Таблица для заполнения'!FT24)</f>
        <v>1</v>
      </c>
      <c r="DZ24" s="36" t="b">
        <f>AND('Таблица для заполнения'!EP24&gt;='Таблица для заполнения'!EY24,'Таблица для заполнения'!EQ24&gt;='Таблица для заполнения'!EZ24,'Таблица для заполнения'!ER24&gt;='Таблица для заполнения'!FA24,'Таблица для заполнения'!ES24&gt;='Таблица для заполнения'!FB24,'Таблица для заполнения'!ET24&gt;='Таблица для заполнения'!FC24,'Таблица для заполнения'!EU24&gt;='Таблица для заполнения'!FD24,'Таблица для заполнения'!EV24&gt;='Таблица для заполнения'!FE24,'Таблица для заполнения'!EW24&gt;='Таблица для заполнения'!FF24,'Таблица для заполнения'!EX24&gt;='Таблица для заполнения'!FG24)</f>
        <v>1</v>
      </c>
      <c r="EA24" s="36" t="b">
        <f>'Таблица для заполнения'!FH24&gt;='Таблица для заполнения'!FI24+'Таблица для заполнения'!FJ24</f>
        <v>1</v>
      </c>
      <c r="EB24" s="36" t="b">
        <f>'Таблица для заполнения'!FK24&lt;='Таблица для заполнения'!FH24</f>
        <v>1</v>
      </c>
      <c r="EC24" s="36" t="b">
        <f>OR(AND('Таблица для заполнения'!FH24='Таблица для заполнения'!FK24,AND('Таблица для заполнения'!FI24='Таблица для заполнения'!FL24,'Таблица для заполнения'!FJ24='Таблица для заполнения'!FM24)),'Таблица для заполнения'!FK24&lt;'Таблица для заполнения'!FH24)</f>
        <v>1</v>
      </c>
      <c r="ED24" s="36" t="b">
        <f>'Таблица для заполнения'!FL24&lt;='Таблица для заполнения'!FI24</f>
        <v>1</v>
      </c>
      <c r="EE24" s="36" t="b">
        <f>'Таблица для заполнения'!FK24&gt;='Таблица для заполнения'!FL24+'Таблица для заполнения'!FM24</f>
        <v>1</v>
      </c>
      <c r="EF24" s="36" t="b">
        <f>'Таблица для заполнения'!FM24&lt;='Таблица для заполнения'!FJ24</f>
        <v>1</v>
      </c>
      <c r="EG24" s="36" t="b">
        <f>'Таблица для заполнения'!FH24-'Таблица для заполнения'!FK24&gt;=('Таблица для заполнения'!FI24+'Таблица для заполнения'!FJ24)-('Таблица для заполнения'!FL24+'Таблица для заполнения'!FM24)</f>
        <v>1</v>
      </c>
      <c r="EH24" s="36" t="b">
        <f>'Таблица для заполнения'!FN24&lt;='Таблица для заполнения'!FH24</f>
        <v>1</v>
      </c>
      <c r="EI24" s="36" t="b">
        <f>AND(IF('Таблица для заполнения'!EP24=0,'Таблица для заполнения'!FH24=0,'Таблица для заполнения'!FH24&gt;='Таблица для заполнения'!EP24),IF('Таблица для заполнения'!EQ24=0,'Таблица для заполнения'!FI24=0,'Таблица для заполнения'!FI24&gt;='Таблица для заполнения'!EQ24),IF('Таблица для заполнения'!ER24=0,'Таблица для заполнения'!FJ24=0,'Таблица для заполнения'!FJ24&gt;='Таблица для заполнения'!ER24),IF('Таблица для заполнения'!ES24=0,'Таблица для заполнения'!FK24=0,'Таблица для заполнения'!FK24&gt;='Таблица для заполнения'!ES24),IF('Таблица для заполнения'!ET24=0,'Таблица для заполнения'!FL24=0,'Таблица для заполнения'!FL24&gt;='Таблица для заполнения'!ET24),IF('Таблица для заполнения'!EU24=0,'Таблица для заполнения'!FM24=0,'Таблица для заполнения'!FM24&gt;='Таблица для заполнения'!EU24),IF('Таблица для заполнения'!EX24=0,'Таблица для заполнения'!FN24=0,'Таблица для заполнения'!FN24&gt;='Таблица для заполнения'!EX24))</f>
        <v>1</v>
      </c>
      <c r="EJ24" s="36" t="b">
        <f>'Таблица для заполнения'!FO24&gt;='Таблица для заполнения'!FP24+'Таблица для заполнения'!FQ24</f>
        <v>1</v>
      </c>
      <c r="EK24" s="36" t="b">
        <f>'Таблица для заполнения'!FR24&lt;='Таблица для заполнения'!FO24</f>
        <v>1</v>
      </c>
      <c r="EL24" s="36" t="b">
        <f>OR(AND('Таблица для заполнения'!FO24='Таблица для заполнения'!FR24,AND('Таблица для заполнения'!FP24='Таблица для заполнения'!FS24,'Таблица для заполнения'!FQ24='Таблица для заполнения'!FT24)),'Таблица для заполнения'!FR24&lt;'Таблица для заполнения'!FO24)</f>
        <v>1</v>
      </c>
      <c r="EM24" s="36" t="b">
        <f>'Таблица для заполнения'!FS24&lt;='Таблица для заполнения'!FP24</f>
        <v>1</v>
      </c>
      <c r="EN24" s="36" t="b">
        <f>'Таблица для заполнения'!FR24&gt;='Таблица для заполнения'!FS24+'Таблица для заполнения'!FT24</f>
        <v>1</v>
      </c>
      <c r="EO24" s="36" t="b">
        <f>'Таблица для заполнения'!FT24&lt;='Таблица для заполнения'!FQ24</f>
        <v>1</v>
      </c>
      <c r="EP24" s="36" t="b">
        <f>'Таблица для заполнения'!FO24-'Таблица для заполнения'!FR24&gt;=('Таблица для заполнения'!FP24+'Таблица для заполнения'!FQ24)-('Таблица для заполнения'!FS24+'Таблица для заполнения'!FT24)</f>
        <v>1</v>
      </c>
      <c r="EQ24" s="36" t="b">
        <f>'Таблица для заполнения'!FU24&lt;='Таблица для заполнения'!FO24</f>
        <v>1</v>
      </c>
      <c r="ER24" s="36" t="b">
        <f>AND(IF('Таблица для заполнения'!EY24=0,'Таблица для заполнения'!FO24=0,'Таблица для заполнения'!FO24&gt;='Таблица для заполнения'!EY24),IF('Таблица для заполнения'!EZ24=0,'Таблица для заполнения'!FP24=0,'Таблица для заполнения'!FP24&gt;='Таблица для заполнения'!EZ24),IF('Таблица для заполнения'!FA24=0,'Таблица для заполнения'!FQ24=0,'Таблица для заполнения'!FQ24&gt;='Таблица для заполнения'!FA24),IF('Таблица для заполнения'!FB24=0,'Таблица для заполнения'!FR24=0,'Таблица для заполнения'!FR24&gt;='Таблица для заполнения'!FB24),IF('Таблица для заполнения'!FC24=0,'Таблица для заполнения'!FS24=0,'Таблица для заполнения'!FS24&gt;='Таблица для заполнения'!FC24),IF('Таблица для заполнения'!FD24=0,'Таблица для заполнения'!FT24=0,'Таблица для заполнения'!FT24&gt;='Таблица для заполнения'!FD24),IF('Таблица для заполнения'!FG24=0,'Таблица для заполнения'!FU24=0,'Таблица для заполнения'!FU24&gt;='Таблица для заполнения'!FG24))</f>
        <v>1</v>
      </c>
      <c r="ES24" s="36" t="b">
        <f>AND('Таблица для заполнения'!FH24&gt;='Таблица для заполнения'!FO24,'Таблица для заполнения'!FI24&gt;='Таблица для заполнения'!FP24,'Таблица для заполнения'!FJ24&gt;='Таблица для заполнения'!FQ24,'Таблица для заполнения'!FK24&gt;='Таблица для заполнения'!FR24,'Таблица для заполнения'!FL24&gt;='Таблица для заполнения'!FS24,'Таблица для заполнения'!FM24&gt;='Таблица для заполнения'!FT24,'Таблица для заполнения'!FN24&gt;='Таблица для заполнения'!FU24)</f>
        <v>1</v>
      </c>
      <c r="ET24" s="36" t="b">
        <f>AND(OR(AND('Таблица для заполнения'!EP24='Таблица для заполнения'!EY24,'Таблица для заполнения'!FH24='Таблица для заполнения'!FO24),AND('Таблица для заполнения'!EP24&gt;'Таблица для заполнения'!EY24,'Таблица для заполнения'!FH24&gt;'Таблица для заполнения'!FO24)),OR(AND('Таблица для заполнения'!EQ24='Таблица для заполнения'!EZ24,'Таблица для заполнения'!FI24='Таблица для заполнения'!FP24),AND('Таблица для заполнения'!EQ24&gt;'Таблица для заполнения'!EZ24,'Таблица для заполнения'!FI24&gt;'Таблица для заполнения'!FP24)),OR(AND('Таблица для заполнения'!ER24='Таблица для заполнения'!FA24,'Таблица для заполнения'!FJ24='Таблица для заполнения'!FQ24),AND('Таблица для заполнения'!ER24&gt;'Таблица для заполнения'!FA24,'Таблица для заполнения'!FJ24&gt;'Таблица для заполнения'!FQ24)),OR(AND('Таблица для заполнения'!ES24='Таблица для заполнения'!FB24,'Таблица для заполнения'!FK24='Таблица для заполнения'!FR24),AND('Таблица для заполнения'!ES24&gt;'Таблица для заполнения'!FB24,'Таблица для заполнения'!FK24&gt;'Таблица для заполнения'!FR24)),OR(AND('Таблица для заполнения'!ET24='Таблица для заполнения'!FC24,'Таблица для заполнения'!FL24='Таблица для заполнения'!FS24),AND('Таблица для заполнения'!ET24&gt;'Таблица для заполнения'!FC24,'Таблица для заполнения'!FL24&gt;'Таблица для заполнения'!FS24)),OR(AND('Таблица для заполнения'!EU24='Таблица для заполнения'!FD24,'Таблица для заполнения'!FM24='Таблица для заполнения'!FT24),AND('Таблица для заполнения'!EU24&gt;'Таблица для заполнения'!FD24,'Таблица для заполнения'!FM24&gt;'Таблица для заполнения'!FT24)),OR(AND('Таблица для заполнения'!EX24='Таблица для заполнения'!FG24,'Таблица для заполнения'!FN24='Таблица для заполнения'!FU24),AND('Таблица для заполнения'!EX24&gt;'Таблица для заполнения'!FG24,'Таблица для заполнения'!FN24&gt;'Таблица для заполнения'!FU24)))</f>
        <v>1</v>
      </c>
      <c r="EU24" s="36" t="b">
        <f>'Таблица для заполнения'!FW24&lt;='Таблица для заполнения'!FV24</f>
        <v>1</v>
      </c>
      <c r="EV24" s="36" t="b">
        <f>'Таблица для заполнения'!FX24&lt;='Таблица для заполнения'!FV24</f>
        <v>1</v>
      </c>
      <c r="EW24" s="36" t="b">
        <f>IF('Таблица для заполнения'!GQ24&gt;0,'Таблица для заполнения'!FX24&gt;0,'Таблица для заполнения'!FX24=0)</f>
        <v>1</v>
      </c>
      <c r="EX24" s="36" t="b">
        <f>'Таблица для заполнения'!FY24&lt;='Таблица для заполнения'!FV24</f>
        <v>1</v>
      </c>
      <c r="EY24" s="36" t="b">
        <f>'Таблица для заполнения'!FZ24&lt;='Таблица для заполнения'!FV24</f>
        <v>1</v>
      </c>
      <c r="EZ24" s="36" t="b">
        <f>'Таблица для заполнения'!FX24&gt;='Таблица для заполнения'!GA24+'Таблица для заполнения'!GB24</f>
        <v>1</v>
      </c>
      <c r="FA24" s="36" t="b">
        <f>'Таблица для заполнения'!FW24='Таблица для заполнения'!GC24+'Таблица для заполнения'!GD24+'Таблица для заполнения'!GE24</f>
        <v>1</v>
      </c>
      <c r="FB24" s="36" t="b">
        <f>'Таблица для заполнения'!GF24='Таблица для заполнения'!GG24+'Таблица для заполнения'!GH24+'Таблица для заполнения'!GI24+'Таблица для заполнения'!GM24</f>
        <v>1</v>
      </c>
      <c r="FC24" s="36" t="b">
        <f>'Таблица для заполнения'!GI24&gt;='Таблица для заполнения'!GJ24+'Таблица для заполнения'!GK24+'Таблица для заполнения'!GL24</f>
        <v>1</v>
      </c>
      <c r="FD24" s="36" t="b">
        <f>'Таблица для заполнения'!GN24&gt;='Таблица для заполнения'!GO24+'Таблица для заполнения'!GS24+'Таблица для заполнения'!GU24+'Таблица для заполнения'!GX24</f>
        <v>1</v>
      </c>
      <c r="FE24" s="36" t="b">
        <f>'Таблица для заполнения'!GP24&lt;='Таблица для заполнения'!GO24</f>
        <v>1</v>
      </c>
      <c r="FF24" s="36" t="b">
        <f>'Таблица для заполнения'!GQ24&lt;='Таблица для заполнения'!GO24</f>
        <v>1</v>
      </c>
      <c r="FG24" s="36" t="b">
        <f>IF('Таблица для заполнения'!FX24&gt;0,'Таблица для заполнения'!GQ24&gt;0,'Таблица для заполнения'!GQ24=0)</f>
        <v>1</v>
      </c>
      <c r="FH24" s="36" t="b">
        <f>'Таблица для заполнения'!GR24&lt;='Таблица для заполнения'!GQ24</f>
        <v>1</v>
      </c>
      <c r="FI24" s="36" t="b">
        <f>'Таблица для заполнения'!GR24&lt;='Таблица для заполнения'!GP24</f>
        <v>1</v>
      </c>
      <c r="FJ24" s="36" t="b">
        <f>'Таблица для заполнения'!GT24&lt;='Таблица для заполнения'!GS24</f>
        <v>1</v>
      </c>
      <c r="FK24" s="36" t="b">
        <f>'Таблица для заполнения'!GV24&lt;='Таблица для заполнения'!GU24</f>
        <v>1</v>
      </c>
      <c r="FL24" s="36" t="b">
        <f>'Таблица для заполнения'!GW24&lt;='Таблица для заполнения'!GU24</f>
        <v>1</v>
      </c>
      <c r="FM24" s="38" t="b">
        <f>'Таблица для заполнения'!GY24&lt;='Таблица для заполнения'!GX24</f>
        <v>1</v>
      </c>
      <c r="FN24" s="42" t="b">
        <f t="shared" si="1"/>
        <v>1</v>
      </c>
      <c r="FO24" s="35" t="b">
        <f>IF($B24&lt;&gt;"",IF(ISNUMBER('Таблица для заполнения'!E24),ABS(ROUND('Таблица для заполнения'!E24,0))='Таблица для заполнения'!E24,FALSE),TRUE)</f>
        <v>1</v>
      </c>
      <c r="FP24" s="36" t="b">
        <f>IF($B24&lt;&gt;"",IF(ISNUMBER('Таблица для заполнения'!F24),ABS(ROUND('Таблица для заполнения'!F24,0))='Таблица для заполнения'!F24,FALSE),TRUE)</f>
        <v>1</v>
      </c>
      <c r="FQ24" s="36" t="b">
        <f>IF($B24&lt;&gt;"",IF(ISNUMBER('Таблица для заполнения'!G24),ABS(ROUND('Таблица для заполнения'!G24,0))='Таблица для заполнения'!G24,FALSE),TRUE)</f>
        <v>1</v>
      </c>
      <c r="FR24" s="36" t="b">
        <f>IF($B24&lt;&gt;"",IF(ISNUMBER('Таблица для заполнения'!H24),ABS(ROUND('Таблица для заполнения'!H24,0))='Таблица для заполнения'!H24,FALSE),TRUE)</f>
        <v>1</v>
      </c>
      <c r="FS24" s="36" t="b">
        <f>IF($B24&lt;&gt;"",IF(ISNUMBER('Таблица для заполнения'!I24),ABS(ROUND('Таблица для заполнения'!I24,0))='Таблица для заполнения'!I24,FALSE),TRUE)</f>
        <v>1</v>
      </c>
      <c r="FT24" s="36" t="b">
        <f>IF($B24&lt;&gt;"",IF(ISNUMBER('Таблица для заполнения'!J24),ABS(ROUND('Таблица для заполнения'!J24,0))='Таблица для заполнения'!J24,FALSE),TRUE)</f>
        <v>1</v>
      </c>
      <c r="FU24" s="36" t="b">
        <f>IF($B24&lt;&gt;"",IF(ISNUMBER('Таблица для заполнения'!K24),ABS(ROUND('Таблица для заполнения'!K24,0))='Таблица для заполнения'!K24,FALSE),TRUE)</f>
        <v>1</v>
      </c>
      <c r="FV24" s="36" t="b">
        <f>IF($B24&lt;&gt;"",IF(ISNUMBER('Таблица для заполнения'!L24),ABS(ROUND('Таблица для заполнения'!L24,0))='Таблица для заполнения'!L24,FALSE),TRUE)</f>
        <v>1</v>
      </c>
      <c r="FW24" s="36" t="b">
        <f>IF($B24&lt;&gt;"",IF(ISNUMBER('Таблица для заполнения'!M24),ABS(ROUND('Таблица для заполнения'!M24,0))='Таблица для заполнения'!M24,FALSE),TRUE)</f>
        <v>1</v>
      </c>
      <c r="FX24" s="36" t="b">
        <f>IF($B24&lt;&gt;"",IF(ISNUMBER('Таблица для заполнения'!N24),ABS(ROUND('Таблица для заполнения'!N24,0))='Таблица для заполнения'!N24,FALSE),TRUE)</f>
        <v>1</v>
      </c>
      <c r="FY24" s="36" t="b">
        <f>IF($B24&lt;&gt;"",IF(ISNUMBER('Таблица для заполнения'!O24),ABS(ROUND('Таблица для заполнения'!O24,0))='Таблица для заполнения'!O24,FALSE),TRUE)</f>
        <v>1</v>
      </c>
      <c r="FZ24" s="36" t="b">
        <f>IF($B24&lt;&gt;"",IF(ISNUMBER('Таблица для заполнения'!P24),ABS(ROUND('Таблица для заполнения'!P24,0))='Таблица для заполнения'!P24,FALSE),TRUE)</f>
        <v>1</v>
      </c>
      <c r="GA24" s="36" t="b">
        <f>IF($B24&lt;&gt;"",IF(ISNUMBER('Таблица для заполнения'!Q24),ABS(ROUND('Таблица для заполнения'!Q24,0))='Таблица для заполнения'!Q24,FALSE),TRUE)</f>
        <v>1</v>
      </c>
      <c r="GB24" s="36" t="b">
        <f>IF($B24&lt;&gt;"",IF(ISNUMBER('Таблица для заполнения'!R24),ABS(ROUND('Таблица для заполнения'!R24,0))='Таблица для заполнения'!R24,FALSE),TRUE)</f>
        <v>1</v>
      </c>
      <c r="GC24" s="36" t="b">
        <f>IF($B24&lt;&gt;"",IF(ISNUMBER('Таблица для заполнения'!S24),ABS(ROUND('Таблица для заполнения'!S24,0))='Таблица для заполнения'!S24,FALSE),TRUE)</f>
        <v>1</v>
      </c>
      <c r="GD24" s="36" t="b">
        <f>IF($B24&lt;&gt;"",IF(ISNUMBER('Таблица для заполнения'!T24),ABS(ROUND('Таблица для заполнения'!T24,0))='Таблица для заполнения'!T24,FALSE),TRUE)</f>
        <v>1</v>
      </c>
      <c r="GE24" s="36" t="b">
        <f>IF($B24&lt;&gt;"",IF(ISNUMBER('Таблица для заполнения'!U24),ABS(ROUND('Таблица для заполнения'!U24,0))='Таблица для заполнения'!U24,FALSE),TRUE)</f>
        <v>1</v>
      </c>
      <c r="GF24" s="36" t="b">
        <f>IF($B24&lt;&gt;"",IF(ISNUMBER('Таблица для заполнения'!V24),ABS(ROUND('Таблица для заполнения'!V24,1))='Таблица для заполнения'!V24,FALSE),TRUE)</f>
        <v>1</v>
      </c>
      <c r="GG24" s="36" t="b">
        <f>IF($B24&lt;&gt;"",IF(ISNUMBER('Таблица для заполнения'!W24),ABS(ROUND('Таблица для заполнения'!W24,0))='Таблица для заполнения'!W24,FALSE),TRUE)</f>
        <v>1</v>
      </c>
      <c r="GH24" s="36" t="b">
        <f>IF($B24&lt;&gt;"",IF(ISNUMBER('Таблица для заполнения'!X24),ABS(ROUND('Таблица для заполнения'!X24,1))='Таблица для заполнения'!X24,FALSE),TRUE)</f>
        <v>1</v>
      </c>
      <c r="GI24" s="36" t="b">
        <f>IF($B24&lt;&gt;"",IF(ISNUMBER('Таблица для заполнения'!Y24),ABS(ROUND('Таблица для заполнения'!Y24,1))='Таблица для заполнения'!Y24,FALSE),TRUE)</f>
        <v>1</v>
      </c>
      <c r="GJ24" s="36" t="b">
        <f>IF($B24&lt;&gt;"",IF(ISNUMBER('Таблица для заполнения'!Z24),ABS(ROUND('Таблица для заполнения'!Z24,0))='Таблица для заполнения'!Z24,FALSE),TRUE)</f>
        <v>1</v>
      </c>
      <c r="GK24" s="36" t="b">
        <f>IF($B24&lt;&gt;"",IF(ISNUMBER('Таблица для заполнения'!AA24),ABS(ROUND('Таблица для заполнения'!AA24,0))='Таблица для заполнения'!AA24,FALSE),TRUE)</f>
        <v>1</v>
      </c>
      <c r="GL24" s="36" t="b">
        <f>IF($B24&lt;&gt;"",IF(ISNUMBER('Таблица для заполнения'!AB24),ABS(ROUND('Таблица для заполнения'!AB24,0))='Таблица для заполнения'!AB24,FALSE),TRUE)</f>
        <v>1</v>
      </c>
      <c r="GM24" s="36" t="b">
        <f>IF($B24&lt;&gt;"",IF(ISNUMBER('Таблица для заполнения'!AC24),ABS(ROUND('Таблица для заполнения'!AC24,0))='Таблица для заполнения'!AC24,FALSE),TRUE)</f>
        <v>1</v>
      </c>
      <c r="GN24" s="36" t="b">
        <f>IF($B24&lt;&gt;"",IF(ISNUMBER('Таблица для заполнения'!AD24),ABS(ROUND('Таблица для заполнения'!AD24,0))='Таблица для заполнения'!AD24,FALSE),TRUE)</f>
        <v>1</v>
      </c>
      <c r="GO24" s="36" t="b">
        <f>IF($B24&lt;&gt;"",IF(ISNUMBER('Таблица для заполнения'!AE24),ABS(ROUND('Таблица для заполнения'!AE24,0))='Таблица для заполнения'!AE24,FALSE),TRUE)</f>
        <v>1</v>
      </c>
      <c r="GP24" s="36" t="b">
        <f>IF($B24&lt;&gt;"",IF(ISNUMBER('Таблица для заполнения'!AF24),ABS(ROUND('Таблица для заполнения'!AF24,0))='Таблица для заполнения'!AF24,FALSE),TRUE)</f>
        <v>1</v>
      </c>
      <c r="GQ24" s="36" t="b">
        <f>IF($B24&lt;&gt;"",IF(ISNUMBER('Таблица для заполнения'!AG24),ABS(ROUND('Таблица для заполнения'!AG24,0))='Таблица для заполнения'!AG24,FALSE),TRUE)</f>
        <v>1</v>
      </c>
      <c r="GR24" s="36" t="b">
        <f>IF($B24&lt;&gt;"",IF(ISNUMBER('Таблица для заполнения'!AH24),ABS(ROUND('Таблица для заполнения'!AH24,0))='Таблица для заполнения'!AH24,FALSE),TRUE)</f>
        <v>1</v>
      </c>
      <c r="GS24" s="36" t="b">
        <f>IF($B24&lt;&gt;"",IF(ISNUMBER('Таблица для заполнения'!AI24),ABS(ROUND('Таблица для заполнения'!AI24,0))='Таблица для заполнения'!AI24,FALSE),TRUE)</f>
        <v>1</v>
      </c>
      <c r="GT24" s="36" t="b">
        <f>IF($B24&lt;&gt;"",IF(ISNUMBER('Таблица для заполнения'!AJ24),ABS(ROUND('Таблица для заполнения'!AJ24,0))='Таблица для заполнения'!AJ24,FALSE),TRUE)</f>
        <v>1</v>
      </c>
      <c r="GU24" s="36" t="b">
        <f>IF($B24&lt;&gt;"",IF(ISNUMBER('Таблица для заполнения'!AK24),ABS(ROUND('Таблица для заполнения'!AK24,0))='Таблица для заполнения'!AK24,FALSE),TRUE)</f>
        <v>1</v>
      </c>
      <c r="GV24" s="36" t="b">
        <f>IF($B24&lt;&gt;"",IF(ISNUMBER('Таблица для заполнения'!AL24),ABS(ROUND('Таблица для заполнения'!AL24,0))='Таблица для заполнения'!AL24,FALSE),TRUE)</f>
        <v>1</v>
      </c>
      <c r="GW24" s="36" t="b">
        <f>IF($B24&lt;&gt;"",IF(ISNUMBER('Таблица для заполнения'!AM24),ABS(ROUND('Таблица для заполнения'!AM24,0))='Таблица для заполнения'!AM24,FALSE),TRUE)</f>
        <v>1</v>
      </c>
      <c r="GX24" s="36" t="b">
        <f>IF($B24&lt;&gt;"",IF(ISNUMBER('Таблица для заполнения'!AN24),ABS(ROUND('Таблица для заполнения'!AN24,0))='Таблица для заполнения'!AN24,FALSE),TRUE)</f>
        <v>1</v>
      </c>
      <c r="GY24" s="36" t="b">
        <f>IF($B24&lt;&gt;"",IF(ISNUMBER('Таблица для заполнения'!AO24),ABS(ROUND('Таблица для заполнения'!AO24,0))='Таблица для заполнения'!AO24,FALSE),TRUE)</f>
        <v>1</v>
      </c>
      <c r="GZ24" s="36" t="b">
        <f>IF($B24&lt;&gt;"",IF(ISNUMBER('Таблица для заполнения'!AP24),ABS(ROUND('Таблица для заполнения'!AP24,0))='Таблица для заполнения'!AP24,FALSE),TRUE)</f>
        <v>1</v>
      </c>
      <c r="HA24" s="36" t="b">
        <f>IF($B24&lt;&gt;"",IF(ISNUMBER('Таблица для заполнения'!AQ24),ABS(ROUND('Таблица для заполнения'!AQ24,0))='Таблица для заполнения'!AQ24,FALSE),TRUE)</f>
        <v>1</v>
      </c>
      <c r="HB24" s="36" t="b">
        <f>IF($B24&lt;&gt;"",IF(ISNUMBER('Таблица для заполнения'!AR24),ABS(ROUND('Таблица для заполнения'!AR24,0))='Таблица для заполнения'!AR24,FALSE),TRUE)</f>
        <v>1</v>
      </c>
      <c r="HC24" s="36" t="b">
        <f>IF($B24&lt;&gt;"",IF(ISNUMBER('Таблица для заполнения'!AS24),ABS(ROUND('Таблица для заполнения'!AS24,0))='Таблица для заполнения'!AS24,FALSE),TRUE)</f>
        <v>1</v>
      </c>
      <c r="HD24" s="36" t="b">
        <f>IF($B24&lt;&gt;"",IF(ISNUMBER('Таблица для заполнения'!AT24),ABS(ROUND('Таблица для заполнения'!AT24,0))='Таблица для заполнения'!AT24,FALSE),TRUE)</f>
        <v>1</v>
      </c>
      <c r="HE24" s="36" t="b">
        <f>IF($B24&lt;&gt;"",IF(ISNUMBER('Таблица для заполнения'!AU24),ABS(ROUND('Таблица для заполнения'!AU24,0))='Таблица для заполнения'!AU24,FALSE),TRUE)</f>
        <v>1</v>
      </c>
      <c r="HF24" s="36" t="b">
        <f>IF($B24&lt;&gt;"",IF(ISNUMBER('Таблица для заполнения'!AV24),ABS(ROUND('Таблица для заполнения'!AV24,0))='Таблица для заполнения'!AV24,FALSE),TRUE)</f>
        <v>1</v>
      </c>
      <c r="HG24" s="36" t="b">
        <f>IF($B24&lt;&gt;"",IF(ISNUMBER('Таблица для заполнения'!AW24),ABS(ROUND('Таблица для заполнения'!AW24,0))='Таблица для заполнения'!AW24,FALSE),TRUE)</f>
        <v>1</v>
      </c>
      <c r="HH24" s="36" t="b">
        <f>IF($B24&lt;&gt;"",IF(ISNUMBER('Таблица для заполнения'!AX24),ABS(ROUND('Таблица для заполнения'!AX24,0))='Таблица для заполнения'!AX24,FALSE),TRUE)</f>
        <v>1</v>
      </c>
      <c r="HI24" s="36" t="b">
        <f>IF($B24&lt;&gt;"",IF(ISNUMBER('Таблица для заполнения'!AY24),ABS(ROUND('Таблица для заполнения'!AY24,0))='Таблица для заполнения'!AY24,FALSE),TRUE)</f>
        <v>1</v>
      </c>
      <c r="HJ24" s="36" t="b">
        <f>IF($B24&lt;&gt;"",IF(ISNUMBER('Таблица для заполнения'!AZ24),ABS(ROUND('Таблица для заполнения'!AZ24,0))='Таблица для заполнения'!AZ24,FALSE),TRUE)</f>
        <v>1</v>
      </c>
      <c r="HK24" s="36" t="b">
        <f>IF($B24&lt;&gt;"",IF(ISNUMBER('Таблица для заполнения'!BA24),ABS(ROUND('Таблица для заполнения'!BA24,0))='Таблица для заполнения'!BA24,FALSE),TRUE)</f>
        <v>1</v>
      </c>
      <c r="HL24" s="36" t="b">
        <f>IF($B24&lt;&gt;"",IF(ISNUMBER('Таблица для заполнения'!BB24),ABS(ROUND('Таблица для заполнения'!BB24,0))='Таблица для заполнения'!BB24,FALSE),TRUE)</f>
        <v>1</v>
      </c>
      <c r="HM24" s="36" t="b">
        <f>IF($B24&lt;&gt;"",IF(ISNUMBER('Таблица для заполнения'!BC24),ABS(ROUND('Таблица для заполнения'!BC24,0))='Таблица для заполнения'!BC24,FALSE),TRUE)</f>
        <v>1</v>
      </c>
      <c r="HN24" s="36" t="b">
        <f>IF($B24&lt;&gt;"",IF(ISNUMBER('Таблица для заполнения'!BD24),ABS(ROUND('Таблица для заполнения'!BD24,0))='Таблица для заполнения'!BD24,FALSE),TRUE)</f>
        <v>1</v>
      </c>
      <c r="HO24" s="36" t="b">
        <f>IF($B24&lt;&gt;"",IF(ISNUMBER('Таблица для заполнения'!BE24),ABS(ROUND('Таблица для заполнения'!BE24,0))='Таблица для заполнения'!BE24,FALSE),TRUE)</f>
        <v>1</v>
      </c>
      <c r="HP24" s="36" t="b">
        <f>IF($B24&lt;&gt;"",IF(ISNUMBER('Таблица для заполнения'!BF24),ABS(ROUND('Таблица для заполнения'!BF24,0))='Таблица для заполнения'!BF24,FALSE),TRUE)</f>
        <v>1</v>
      </c>
      <c r="HQ24" s="36" t="b">
        <f>IF($B24&lt;&gt;"",IF(ISNUMBER('Таблица для заполнения'!BG24),ABS(ROUND('Таблица для заполнения'!BG24,0))='Таблица для заполнения'!BG24,FALSE),TRUE)</f>
        <v>1</v>
      </c>
      <c r="HR24" s="36" t="b">
        <f>IF($B24&lt;&gt;"",IF(ISNUMBER('Таблица для заполнения'!BH24),ABS(ROUND('Таблица для заполнения'!BH24,0))='Таблица для заполнения'!BH24,FALSE),TRUE)</f>
        <v>1</v>
      </c>
      <c r="HS24" s="36" t="b">
        <f>IF($B24&lt;&gt;"",IF(ISNUMBER('Таблица для заполнения'!BI24),ABS(ROUND('Таблица для заполнения'!BI24,0))='Таблица для заполнения'!BI24,FALSE),TRUE)</f>
        <v>1</v>
      </c>
      <c r="HT24" s="36" t="b">
        <f>IF($B24&lt;&gt;"",IF(ISNUMBER('Таблица для заполнения'!BJ24),ABS(ROUND('Таблица для заполнения'!BJ24,0))='Таблица для заполнения'!BJ24,FALSE),TRUE)</f>
        <v>1</v>
      </c>
      <c r="HU24" s="36" t="b">
        <f>IF($B24&lt;&gt;"",IF(ISNUMBER('Таблица для заполнения'!BK24),ABS(ROUND('Таблица для заполнения'!BK24,0))='Таблица для заполнения'!BK24,FALSE),TRUE)</f>
        <v>1</v>
      </c>
      <c r="HV24" s="36" t="b">
        <f>IF($B24&lt;&gt;"",IF(ISNUMBER('Таблица для заполнения'!BL24),ABS(ROUND('Таблица для заполнения'!BL24,0))='Таблица для заполнения'!BL24,FALSE),TRUE)</f>
        <v>1</v>
      </c>
      <c r="HW24" s="36" t="b">
        <f>IF($B24&lt;&gt;"",IF(ISNUMBER('Таблица для заполнения'!BM24),ABS(ROUND('Таблица для заполнения'!BM24,0))='Таблица для заполнения'!BM24,FALSE),TRUE)</f>
        <v>1</v>
      </c>
      <c r="HX24" s="36" t="b">
        <f>IF($B24&lt;&gt;"",IF(ISNUMBER('Таблица для заполнения'!BN24),ABS(ROUND('Таблица для заполнения'!BN24,0))='Таблица для заполнения'!BN24,FALSE),TRUE)</f>
        <v>1</v>
      </c>
      <c r="HY24" s="36" t="b">
        <f>IF($B24&lt;&gt;"",IF(ISNUMBER('Таблица для заполнения'!BO24),ABS(ROUND('Таблица для заполнения'!BO24,0))='Таблица для заполнения'!BO24,FALSE),TRUE)</f>
        <v>1</v>
      </c>
      <c r="HZ24" s="36" t="b">
        <f>IF($B24&lt;&gt;"",IF(ISNUMBER('Таблица для заполнения'!BP24),ABS(ROUND('Таблица для заполнения'!BP24,0))='Таблица для заполнения'!BP24,FALSE),TRUE)</f>
        <v>1</v>
      </c>
      <c r="IA24" s="36" t="b">
        <f>IF($B24&lt;&gt;"",IF(ISNUMBER('Таблица для заполнения'!BQ24),ABS(ROUND('Таблица для заполнения'!BQ24,0))='Таблица для заполнения'!BQ24,FALSE),TRUE)</f>
        <v>1</v>
      </c>
      <c r="IB24" s="36" t="b">
        <f>IF($B24&lt;&gt;"",IF(ISNUMBER('Таблица для заполнения'!BR24),ABS(ROUND('Таблица для заполнения'!BR24,0))='Таблица для заполнения'!BR24,FALSE),TRUE)</f>
        <v>1</v>
      </c>
      <c r="IC24" s="36" t="b">
        <f>IF($B24&lt;&gt;"",IF(ISNUMBER('Таблица для заполнения'!BS24),ABS(ROUND('Таблица для заполнения'!BS24,0))='Таблица для заполнения'!BS24,FALSE),TRUE)</f>
        <v>1</v>
      </c>
      <c r="ID24" s="36" t="b">
        <f>IF($B24&lt;&gt;"",IF(ISNUMBER('Таблица для заполнения'!BT24),ABS(ROUND('Таблица для заполнения'!BT24,0))='Таблица для заполнения'!BT24,FALSE),TRUE)</f>
        <v>1</v>
      </c>
      <c r="IE24" s="36" t="b">
        <f>IF($B24&lt;&gt;"",IF(ISNUMBER('Таблица для заполнения'!BU24),ABS(ROUND('Таблица для заполнения'!BU24,0))='Таблица для заполнения'!BU24,FALSE),TRUE)</f>
        <v>1</v>
      </c>
      <c r="IF24" s="36" t="b">
        <f>IF($B24&lt;&gt;"",IF(ISNUMBER('Таблица для заполнения'!BV24),ABS(ROUND('Таблица для заполнения'!BV24,0))='Таблица для заполнения'!BV24,FALSE),TRUE)</f>
        <v>1</v>
      </c>
      <c r="IG24" s="36" t="b">
        <f>IF($B24&lt;&gt;"",IF(ISNUMBER('Таблица для заполнения'!BW24),ABS(ROUND('Таблица для заполнения'!BW24,0))='Таблица для заполнения'!BW24,FALSE),TRUE)</f>
        <v>1</v>
      </c>
      <c r="IH24" s="36" t="b">
        <f>IF($B24&lt;&gt;"",IF(ISNUMBER('Таблица для заполнения'!BX24),ABS(ROUND('Таблица для заполнения'!BX24,0))='Таблица для заполнения'!BX24,FALSE),TRUE)</f>
        <v>1</v>
      </c>
      <c r="II24" s="36" t="b">
        <f>IF($B24&lt;&gt;"",IF(ISNUMBER('Таблица для заполнения'!BY24),ABS(ROUND('Таблица для заполнения'!BY24,0))='Таблица для заполнения'!BY24,FALSE),TRUE)</f>
        <v>1</v>
      </c>
      <c r="IJ24" s="36" t="b">
        <f>IF($B24&lt;&gt;"",IF(ISNUMBER('Таблица для заполнения'!BZ24),ABS(ROUND('Таблица для заполнения'!BZ24,0))='Таблица для заполнения'!BZ24,FALSE),TRUE)</f>
        <v>1</v>
      </c>
      <c r="IK24" s="36" t="b">
        <f>IF($B24&lt;&gt;"",IF(ISNUMBER('Таблица для заполнения'!CA24),ABS(ROUND('Таблица для заполнения'!CA24,0))='Таблица для заполнения'!CA24,FALSE),TRUE)</f>
        <v>1</v>
      </c>
      <c r="IL24" s="36" t="b">
        <f>IF($B24&lt;&gt;"",IF(ISNUMBER('Таблица для заполнения'!CB24),ABS(ROUND('Таблица для заполнения'!CB24,0))='Таблица для заполнения'!CB24,FALSE),TRUE)</f>
        <v>1</v>
      </c>
      <c r="IM24" s="36" t="b">
        <f>IF($B24&lt;&gt;"",IF(ISNUMBER('Таблица для заполнения'!CC24),ABS(ROUND('Таблица для заполнения'!CC24,0))='Таблица для заполнения'!CC24,FALSE),TRUE)</f>
        <v>1</v>
      </c>
      <c r="IN24" s="36" t="b">
        <f>IF($B24&lt;&gt;"",IF(ISNUMBER('Таблица для заполнения'!CD24),ABS(ROUND('Таблица для заполнения'!CD24,0))='Таблица для заполнения'!CD24,FALSE),TRUE)</f>
        <v>1</v>
      </c>
      <c r="IO24" s="36" t="b">
        <f>IF($B24&lt;&gt;"",IF(ISNUMBER('Таблица для заполнения'!CE24),ABS(ROUND('Таблица для заполнения'!CE24,0))='Таблица для заполнения'!CE24,FALSE),TRUE)</f>
        <v>1</v>
      </c>
      <c r="IP24" s="36" t="b">
        <f>IF($B24&lt;&gt;"",IF(ISNUMBER('Таблица для заполнения'!CF24),ABS(ROUND('Таблица для заполнения'!CF24,0))='Таблица для заполнения'!CF24,FALSE),TRUE)</f>
        <v>1</v>
      </c>
      <c r="IQ24" s="36" t="b">
        <f>IF($B24&lt;&gt;"",IF(ISNUMBER('Таблица для заполнения'!CG24),ABS(ROUND('Таблица для заполнения'!CG24,0))='Таблица для заполнения'!CG24,FALSE),TRUE)</f>
        <v>1</v>
      </c>
      <c r="IR24" s="36" t="b">
        <f>IF($B24&lt;&gt;"",IF(ISNUMBER('Таблица для заполнения'!CH24),ABS(ROUND('Таблица для заполнения'!CH24,0))='Таблица для заполнения'!CH24,FALSE),TRUE)</f>
        <v>1</v>
      </c>
      <c r="IS24" s="36" t="b">
        <f>IF($B24&lt;&gt;"",IF(ISNUMBER('Таблица для заполнения'!CI24),ABS(ROUND('Таблица для заполнения'!CI24,0))='Таблица для заполнения'!CI24,FALSE),TRUE)</f>
        <v>1</v>
      </c>
      <c r="IT24" s="36" t="b">
        <f>IF($B24&lt;&gt;"",IF(ISNUMBER('Таблица для заполнения'!CJ24),ABS(ROUND('Таблица для заполнения'!CJ24,0))='Таблица для заполнения'!CJ24,FALSE),TRUE)</f>
        <v>1</v>
      </c>
      <c r="IU24" s="36" t="b">
        <f>IF($B24&lt;&gt;"",IF(ISNUMBER('Таблица для заполнения'!CK24),ABS(ROUND('Таблица для заполнения'!CK24,0))='Таблица для заполнения'!CK24,FALSE),TRUE)</f>
        <v>1</v>
      </c>
      <c r="IV24" s="36" t="b">
        <f>IF($B24&lt;&gt;"",IF(ISNUMBER('Таблица для заполнения'!CL24),ABS(ROUND('Таблица для заполнения'!CL24,0))='Таблица для заполнения'!CL24,FALSE),TRUE)</f>
        <v>1</v>
      </c>
      <c r="IW24" s="36" t="b">
        <f>IF($B24&lt;&gt;"",IF(ISNUMBER('Таблица для заполнения'!CM24),ABS(ROUND('Таблица для заполнения'!CM24,0))='Таблица для заполнения'!CM24,FALSE),TRUE)</f>
        <v>1</v>
      </c>
      <c r="IX24" s="36" t="b">
        <f>IF($B24&lt;&gt;"",IF(ISNUMBER('Таблица для заполнения'!CN24),ABS(ROUND('Таблица для заполнения'!CN24,0))='Таблица для заполнения'!CN24,FALSE),TRUE)</f>
        <v>1</v>
      </c>
      <c r="IY24" s="36" t="b">
        <f>IF($B24&lt;&gt;"",IF(ISNUMBER('Таблица для заполнения'!CO24),ABS(ROUND('Таблица для заполнения'!CO24,0))='Таблица для заполнения'!CO24,FALSE),TRUE)</f>
        <v>1</v>
      </c>
      <c r="IZ24" s="36" t="b">
        <f>IF($B24&lt;&gt;"",IF(ISNUMBER('Таблица для заполнения'!CP24),ABS(ROUND('Таблица для заполнения'!CP24,0))='Таблица для заполнения'!CP24,FALSE),TRUE)</f>
        <v>1</v>
      </c>
      <c r="JA24" s="36" t="b">
        <f>IF($B24&lt;&gt;"",IF(ISNUMBER('Таблица для заполнения'!CQ24),ABS(ROUND('Таблица для заполнения'!CQ24,0))='Таблица для заполнения'!CQ24,FALSE),TRUE)</f>
        <v>1</v>
      </c>
      <c r="JB24" s="36" t="b">
        <f>IF($B24&lt;&gt;"",IF(ISNUMBER('Таблица для заполнения'!CR24),ABS(ROUND('Таблица для заполнения'!CR24,0))='Таблица для заполнения'!CR24,FALSE),TRUE)</f>
        <v>1</v>
      </c>
      <c r="JC24" s="36" t="b">
        <f>IF($B24&lt;&gt;"",IF(ISNUMBER('Таблица для заполнения'!CS24),ABS(ROUND('Таблица для заполнения'!CS24,0))='Таблица для заполнения'!CS24,FALSE),TRUE)</f>
        <v>1</v>
      </c>
      <c r="JD24" s="36" t="b">
        <f>IF($B24&lt;&gt;"",IF(ISNUMBER('Таблица для заполнения'!CT24),ABS(ROUND('Таблица для заполнения'!CT24,0))='Таблица для заполнения'!CT24,FALSE),TRUE)</f>
        <v>1</v>
      </c>
      <c r="JE24" s="36" t="b">
        <f>IF($B24&lt;&gt;"",IF(ISNUMBER('Таблица для заполнения'!CU24),ABS(ROUND('Таблица для заполнения'!CU24,0))='Таблица для заполнения'!CU24,FALSE),TRUE)</f>
        <v>1</v>
      </c>
      <c r="JF24" s="36" t="b">
        <f>IF($B24&lt;&gt;"",IF(ISNUMBER('Таблица для заполнения'!CV24),ABS(ROUND('Таблица для заполнения'!CV24,0))='Таблица для заполнения'!CV24,FALSE),TRUE)</f>
        <v>1</v>
      </c>
      <c r="JG24" s="36" t="b">
        <f>IF($B24&lt;&gt;"",IF(ISNUMBER('Таблица для заполнения'!CW24),ABS(ROUND('Таблица для заполнения'!CW24,0))='Таблица для заполнения'!CW24,FALSE),TRUE)</f>
        <v>1</v>
      </c>
      <c r="JH24" s="36" t="b">
        <f>IF($B24&lt;&gt;"",IF(ISNUMBER('Таблица для заполнения'!CX24),ABS(ROUND('Таблица для заполнения'!CX24,0))='Таблица для заполнения'!CX24,FALSE),TRUE)</f>
        <v>1</v>
      </c>
      <c r="JI24" s="36" t="b">
        <f>IF($B24&lt;&gt;"",IF(ISNUMBER('Таблица для заполнения'!CY24),ABS(ROUND('Таблица для заполнения'!CY24,0))='Таблица для заполнения'!CY24,FALSE),TRUE)</f>
        <v>1</v>
      </c>
      <c r="JJ24" s="36" t="b">
        <f>IF($B24&lt;&gt;"",IF(ISNUMBER('Таблица для заполнения'!CZ24),ABS(ROUND('Таблица для заполнения'!CZ24,0))='Таблица для заполнения'!CZ24,FALSE),TRUE)</f>
        <v>1</v>
      </c>
      <c r="JK24" s="36" t="b">
        <f>IF($B24&lt;&gt;"",IF(ISNUMBER('Таблица для заполнения'!DA24),ABS(ROUND('Таблица для заполнения'!DA24,0))='Таблица для заполнения'!DA24,FALSE),TRUE)</f>
        <v>1</v>
      </c>
      <c r="JL24" s="36" t="b">
        <f>IF($B24&lt;&gt;"",IF(ISNUMBER('Таблица для заполнения'!DB24),ABS(ROUND('Таблица для заполнения'!DB24,0))='Таблица для заполнения'!DB24,FALSE),TRUE)</f>
        <v>1</v>
      </c>
      <c r="JM24" s="36" t="b">
        <f>IF($B24&lt;&gt;"",IF(ISNUMBER('Таблица для заполнения'!DC24),ABS(ROUND('Таблица для заполнения'!DC24,0))='Таблица для заполнения'!DC24,FALSE),TRUE)</f>
        <v>1</v>
      </c>
      <c r="JN24" s="36" t="b">
        <f>IF($B24&lt;&gt;"",IF(ISNUMBER('Таблица для заполнения'!DD24),ABS(ROUND('Таблица для заполнения'!DD24,0))='Таблица для заполнения'!DD24,FALSE),TRUE)</f>
        <v>1</v>
      </c>
      <c r="JO24" s="36" t="b">
        <f>IF($B24&lt;&gt;"",IF(ISNUMBER('Таблица для заполнения'!DE24),ABS(ROUND('Таблица для заполнения'!DE24,0))='Таблица для заполнения'!DE24,FALSE),TRUE)</f>
        <v>1</v>
      </c>
      <c r="JP24" s="36" t="b">
        <f>IF($B24&lt;&gt;"",IF(ISNUMBER('Таблица для заполнения'!DF24),ABS(ROUND('Таблица для заполнения'!DF24,0))='Таблица для заполнения'!DF24,FALSE),TRUE)</f>
        <v>1</v>
      </c>
      <c r="JQ24" s="36" t="b">
        <f>IF($B24&lt;&gt;"",IF(ISNUMBER('Таблица для заполнения'!DG24),ABS(ROUND('Таблица для заполнения'!DG24,0))='Таблица для заполнения'!DG24,FALSE),TRUE)</f>
        <v>1</v>
      </c>
      <c r="JR24" s="36" t="b">
        <f>IF($B24&lt;&gt;"",IF(ISNUMBER('Таблица для заполнения'!DH24),ABS(ROUND('Таблица для заполнения'!DH24,0))='Таблица для заполнения'!DH24,FALSE),TRUE)</f>
        <v>1</v>
      </c>
      <c r="JS24" s="36" t="b">
        <f>IF($B24&lt;&gt;"",IF(ISNUMBER('Таблица для заполнения'!DI24),ABS(ROUND('Таблица для заполнения'!DI24,0))='Таблица для заполнения'!DI24,FALSE),TRUE)</f>
        <v>1</v>
      </c>
      <c r="JT24" s="36" t="b">
        <f>IF($B24&lt;&gt;"",IF(ISNUMBER('Таблица для заполнения'!DJ24),ABS(ROUND('Таблица для заполнения'!DJ24,0))='Таблица для заполнения'!DJ24,FALSE),TRUE)</f>
        <v>1</v>
      </c>
      <c r="JU24" s="36" t="b">
        <f>IF($B24&lt;&gt;"",IF(ISNUMBER('Таблица для заполнения'!DK24),ABS(ROUND('Таблица для заполнения'!DK24,0))='Таблица для заполнения'!DK24,FALSE),TRUE)</f>
        <v>1</v>
      </c>
      <c r="JV24" s="36" t="b">
        <f>IF($B24&lt;&gt;"",IF(ISNUMBER('Таблица для заполнения'!DL24),ABS(ROUND('Таблица для заполнения'!DL24,0))='Таблица для заполнения'!DL24,FALSE),TRUE)</f>
        <v>1</v>
      </c>
      <c r="JW24" s="36" t="b">
        <f>IF($B24&lt;&gt;"",IF(ISNUMBER('Таблица для заполнения'!DM24),ABS(ROUND('Таблица для заполнения'!DM24,0))='Таблица для заполнения'!DM24,FALSE),TRUE)</f>
        <v>1</v>
      </c>
      <c r="JX24" s="36" t="b">
        <f>IF($B24&lt;&gt;"",IF(ISNUMBER('Таблица для заполнения'!DN24),ABS(ROUND('Таблица для заполнения'!DN24,0))='Таблица для заполнения'!DN24,FALSE),TRUE)</f>
        <v>1</v>
      </c>
      <c r="JY24" s="36" t="b">
        <f>IF($B24&lt;&gt;"",IF(ISNUMBER('Таблица для заполнения'!DO24),ABS(ROUND('Таблица для заполнения'!DO24,0))='Таблица для заполнения'!DO24,FALSE),TRUE)</f>
        <v>1</v>
      </c>
      <c r="JZ24" s="36" t="b">
        <f>IF($B24&lt;&gt;"",IF(ISNUMBER('Таблица для заполнения'!DP24),ABS(ROUND('Таблица для заполнения'!DP24,0))='Таблица для заполнения'!DP24,FALSE),TRUE)</f>
        <v>1</v>
      </c>
      <c r="KA24" s="36" t="b">
        <f>IF($B24&lt;&gt;"",IF(ISNUMBER('Таблица для заполнения'!DQ24),ABS(ROUND('Таблица для заполнения'!DQ24,0))='Таблица для заполнения'!DQ24,FALSE),TRUE)</f>
        <v>1</v>
      </c>
      <c r="KB24" s="36" t="b">
        <f>IF($B24&lt;&gt;"",IF(ISNUMBER('Таблица для заполнения'!DR24),ABS(ROUND('Таблица для заполнения'!DR24,0))='Таблица для заполнения'!DR24,FALSE),TRUE)</f>
        <v>1</v>
      </c>
      <c r="KC24" s="36" t="b">
        <f>IF($B24&lt;&gt;"",IF(ISNUMBER('Таблица для заполнения'!DS24),ABS(ROUND('Таблица для заполнения'!DS24,0))='Таблица для заполнения'!DS24,FALSE),TRUE)</f>
        <v>1</v>
      </c>
      <c r="KD24" s="36" t="b">
        <f>IF($B24&lt;&gt;"",IF(ISNUMBER('Таблица для заполнения'!DT24),ABS(ROUND('Таблица для заполнения'!DT24,0))='Таблица для заполнения'!DT24,FALSE),TRUE)</f>
        <v>1</v>
      </c>
      <c r="KE24" s="36" t="b">
        <f>IF($B24&lt;&gt;"",IF(ISNUMBER('Таблица для заполнения'!DU24),ABS(ROUND('Таблица для заполнения'!DU24,0))='Таблица для заполнения'!DU24,FALSE),TRUE)</f>
        <v>1</v>
      </c>
      <c r="KF24" s="36" t="b">
        <f>IF($B24&lt;&gt;"",IF(ISNUMBER('Таблица для заполнения'!DV24),ABS(ROUND('Таблица для заполнения'!DV24,0))='Таблица для заполнения'!DV24,FALSE),TRUE)</f>
        <v>1</v>
      </c>
      <c r="KG24" s="36" t="b">
        <f>IF($B24&lt;&gt;"",IF(ISNUMBER('Таблица для заполнения'!DW24),ABS(ROUND('Таблица для заполнения'!DW24,0))='Таблица для заполнения'!DW24,FALSE),TRUE)</f>
        <v>1</v>
      </c>
      <c r="KH24" s="36" t="b">
        <f>IF($B24&lt;&gt;"",IF(ISNUMBER('Таблица для заполнения'!DX24),ABS(ROUND('Таблица для заполнения'!DX24,0))='Таблица для заполнения'!DX24,FALSE),TRUE)</f>
        <v>1</v>
      </c>
      <c r="KI24" s="36" t="b">
        <f>IF($B24&lt;&gt;"",IF(ISNUMBER('Таблица для заполнения'!DY24),ABS(ROUND('Таблица для заполнения'!DY24,0))='Таблица для заполнения'!DY24,FALSE),TRUE)</f>
        <v>1</v>
      </c>
      <c r="KJ24" s="36" t="b">
        <f>IF($B24&lt;&gt;"",IF(ISNUMBER('Таблица для заполнения'!DZ24),ABS(ROUND('Таблица для заполнения'!DZ24,0))='Таблица для заполнения'!DZ24,FALSE),TRUE)</f>
        <v>1</v>
      </c>
      <c r="KK24" s="36" t="b">
        <f>IF($B24&lt;&gt;"",IF(ISNUMBER('Таблица для заполнения'!EA24),ABS(ROUND('Таблица для заполнения'!EA24,0))='Таблица для заполнения'!EA24,FALSE),TRUE)</f>
        <v>1</v>
      </c>
      <c r="KL24" s="36" t="b">
        <f>IF($B24&lt;&gt;"",IF(ISNUMBER('Таблица для заполнения'!EB24),ABS(ROUND('Таблица для заполнения'!EB24,0))='Таблица для заполнения'!EB24,FALSE),TRUE)</f>
        <v>1</v>
      </c>
      <c r="KM24" s="36" t="b">
        <f>IF($B24&lt;&gt;"",IF(ISNUMBER('Таблица для заполнения'!EC24),ABS(ROUND('Таблица для заполнения'!EC24,0))='Таблица для заполнения'!EC24,FALSE),TRUE)</f>
        <v>1</v>
      </c>
      <c r="KN24" s="36" t="b">
        <f>IF($B24&lt;&gt;"",IF(ISNUMBER('Таблица для заполнения'!ED24),ABS(ROUND('Таблица для заполнения'!ED24,0))='Таблица для заполнения'!ED24,FALSE),TRUE)</f>
        <v>1</v>
      </c>
      <c r="KO24" s="36" t="b">
        <f>IF($B24&lt;&gt;"",IF(ISNUMBER('Таблица для заполнения'!EE24),ABS(ROUND('Таблица для заполнения'!EE24,0))='Таблица для заполнения'!EE24,FALSE),TRUE)</f>
        <v>1</v>
      </c>
      <c r="KP24" s="36" t="b">
        <f>IF($B24&lt;&gt;"",IF(ISNUMBER('Таблица для заполнения'!EF24),ABS(ROUND('Таблица для заполнения'!EF24,0))='Таблица для заполнения'!EF24,FALSE),TRUE)</f>
        <v>1</v>
      </c>
      <c r="KQ24" s="36" t="b">
        <f>IF($B24&lt;&gt;"",IF(ISNUMBER('Таблица для заполнения'!EG24),ABS(ROUND('Таблица для заполнения'!EG24,0))='Таблица для заполнения'!EG24,FALSE),TRUE)</f>
        <v>1</v>
      </c>
      <c r="KR24" s="36" t="b">
        <f>IF($B24&lt;&gt;"",IF(ISNUMBER('Таблица для заполнения'!EH24),ABS(ROUND('Таблица для заполнения'!EH24,0))='Таблица для заполнения'!EH24,FALSE),TRUE)</f>
        <v>1</v>
      </c>
      <c r="KS24" s="36" t="b">
        <f>IF($B24&lt;&gt;"",IF(ISNUMBER('Таблица для заполнения'!EI24),ABS(ROUND('Таблица для заполнения'!EI24,0))='Таблица для заполнения'!EI24,FALSE),TRUE)</f>
        <v>1</v>
      </c>
      <c r="KT24" s="36" t="b">
        <f>IF($B24&lt;&gt;"",IF(ISNUMBER('Таблица для заполнения'!EJ24),ABS(ROUND('Таблица для заполнения'!EJ24,0))='Таблица для заполнения'!EJ24,FALSE),TRUE)</f>
        <v>1</v>
      </c>
      <c r="KU24" s="36" t="b">
        <f>IF($B24&lt;&gt;"",IF(ISNUMBER('Таблица для заполнения'!EK24),ABS(ROUND('Таблица для заполнения'!EK24,0))='Таблица для заполнения'!EK24,FALSE),TRUE)</f>
        <v>1</v>
      </c>
      <c r="KV24" s="36" t="b">
        <f>IF($B24&lt;&gt;"",IF(ISNUMBER('Таблица для заполнения'!EL24),ABS(ROUND('Таблица для заполнения'!EL24,0))='Таблица для заполнения'!EL24,FALSE),TRUE)</f>
        <v>1</v>
      </c>
      <c r="KW24" s="36" t="b">
        <f>IF($B24&lt;&gt;"",IF(ISNUMBER('Таблица для заполнения'!EM24),ABS(ROUND('Таблица для заполнения'!EM24,0))='Таблица для заполнения'!EM24,FALSE),TRUE)</f>
        <v>1</v>
      </c>
      <c r="KX24" s="36" t="b">
        <f>IF($B24&lt;&gt;"",IF(ISNUMBER('Таблица для заполнения'!EN24),ABS(ROUND('Таблица для заполнения'!EN24,0))='Таблица для заполнения'!EN24,FALSE),TRUE)</f>
        <v>1</v>
      </c>
      <c r="KY24" s="36" t="b">
        <f>IF($B24&lt;&gt;"",IF(ISNUMBER('Таблица для заполнения'!EO24),ABS(ROUND('Таблица для заполнения'!EO24,0))='Таблица для заполнения'!EO24,FALSE),TRUE)</f>
        <v>1</v>
      </c>
      <c r="KZ24" s="36" t="b">
        <f>IF($B24&lt;&gt;"",IF(ISNUMBER('Таблица для заполнения'!EP24),ABS(ROUND('Таблица для заполнения'!EP24,0))='Таблица для заполнения'!EP24,FALSE),TRUE)</f>
        <v>1</v>
      </c>
      <c r="LA24" s="36" t="b">
        <f>IF($B24&lt;&gt;"",IF(ISNUMBER('Таблица для заполнения'!EQ24),ABS(ROUND('Таблица для заполнения'!EQ24,0))='Таблица для заполнения'!EQ24,FALSE),TRUE)</f>
        <v>1</v>
      </c>
      <c r="LB24" s="36" t="b">
        <f>IF($B24&lt;&gt;"",IF(ISNUMBER('Таблица для заполнения'!ER24),ABS(ROUND('Таблица для заполнения'!ER24,0))='Таблица для заполнения'!ER24,FALSE),TRUE)</f>
        <v>1</v>
      </c>
      <c r="LC24" s="36" t="b">
        <f>IF($B24&lt;&gt;"",IF(ISNUMBER('Таблица для заполнения'!ES24),ABS(ROUND('Таблица для заполнения'!ES24,0))='Таблица для заполнения'!ES24,FALSE),TRUE)</f>
        <v>1</v>
      </c>
      <c r="LD24" s="36" t="b">
        <f>IF($B24&lt;&gt;"",IF(ISNUMBER('Таблица для заполнения'!ET24),ABS(ROUND('Таблица для заполнения'!ET24,0))='Таблица для заполнения'!ET24,FALSE),TRUE)</f>
        <v>1</v>
      </c>
      <c r="LE24" s="36" t="b">
        <f>IF($B24&lt;&gt;"",IF(ISNUMBER('Таблица для заполнения'!EU24),ABS(ROUND('Таблица для заполнения'!EU24,0))='Таблица для заполнения'!EU24,FALSE),TRUE)</f>
        <v>1</v>
      </c>
      <c r="LF24" s="36" t="b">
        <f>IF($B24&lt;&gt;"",IF(ISNUMBER('Таблица для заполнения'!EV24),ABS(ROUND('Таблица для заполнения'!EV24,0))='Таблица для заполнения'!EV24,FALSE),TRUE)</f>
        <v>1</v>
      </c>
      <c r="LG24" s="36" t="b">
        <f>IF($B24&lt;&gt;"",IF(ISNUMBER('Таблица для заполнения'!EW24),ABS(ROUND('Таблица для заполнения'!EW24,0))='Таблица для заполнения'!EW24,FALSE),TRUE)</f>
        <v>1</v>
      </c>
      <c r="LH24" s="36" t="b">
        <f>IF($B24&lt;&gt;"",IF(ISNUMBER('Таблица для заполнения'!EX24),ABS(ROUND('Таблица для заполнения'!EX24,0))='Таблица для заполнения'!EX24,FALSE),TRUE)</f>
        <v>1</v>
      </c>
      <c r="LI24" s="36" t="b">
        <f>IF($B24&lt;&gt;"",IF(ISNUMBER('Таблица для заполнения'!EY24),ABS(ROUND('Таблица для заполнения'!EY24,0))='Таблица для заполнения'!EY24,FALSE),TRUE)</f>
        <v>1</v>
      </c>
      <c r="LJ24" s="36" t="b">
        <f>IF($B24&lt;&gt;"",IF(ISNUMBER('Таблица для заполнения'!EZ24),ABS(ROUND('Таблица для заполнения'!EZ24,0))='Таблица для заполнения'!EZ24,FALSE),TRUE)</f>
        <v>1</v>
      </c>
      <c r="LK24" s="36" t="b">
        <f>IF($B24&lt;&gt;"",IF(ISNUMBER('Таблица для заполнения'!FA24),ABS(ROUND('Таблица для заполнения'!FA24,0))='Таблица для заполнения'!FA24,FALSE),TRUE)</f>
        <v>1</v>
      </c>
      <c r="LL24" s="36" t="b">
        <f>IF($B24&lt;&gt;"",IF(ISNUMBER('Таблица для заполнения'!FB24),ABS(ROUND('Таблица для заполнения'!FB24,0))='Таблица для заполнения'!FB24,FALSE),TRUE)</f>
        <v>1</v>
      </c>
      <c r="LM24" s="36" t="b">
        <f>IF($B24&lt;&gt;"",IF(ISNUMBER('Таблица для заполнения'!FC24),ABS(ROUND('Таблица для заполнения'!FC24,0))='Таблица для заполнения'!FC24,FALSE),TRUE)</f>
        <v>1</v>
      </c>
      <c r="LN24" s="36" t="b">
        <f>IF($B24&lt;&gt;"",IF(ISNUMBER('Таблица для заполнения'!FD24),ABS(ROUND('Таблица для заполнения'!FD24,0))='Таблица для заполнения'!FD24,FALSE),TRUE)</f>
        <v>1</v>
      </c>
      <c r="LO24" s="36" t="b">
        <f>IF($B24&lt;&gt;"",IF(ISNUMBER('Таблица для заполнения'!FE24),ABS(ROUND('Таблица для заполнения'!FE24,0))='Таблица для заполнения'!FE24,FALSE),TRUE)</f>
        <v>1</v>
      </c>
      <c r="LP24" s="36" t="b">
        <f>IF($B24&lt;&gt;"",IF(ISNUMBER('Таблица для заполнения'!FF24),ABS(ROUND('Таблица для заполнения'!FF24,0))='Таблица для заполнения'!FF24,FALSE),TRUE)</f>
        <v>1</v>
      </c>
      <c r="LQ24" s="36" t="b">
        <f>IF($B24&lt;&gt;"",IF(ISNUMBER('Таблица для заполнения'!FG24),ABS(ROUND('Таблица для заполнения'!FG24,0))='Таблица для заполнения'!FG24,FALSE),TRUE)</f>
        <v>1</v>
      </c>
      <c r="LR24" s="36" t="b">
        <f>IF($B24&lt;&gt;"",IF(ISNUMBER('Таблица для заполнения'!FH24),ABS(ROUND('Таблица для заполнения'!FH24,0))='Таблица для заполнения'!FH24,FALSE),TRUE)</f>
        <v>1</v>
      </c>
      <c r="LS24" s="36" t="b">
        <f>IF($B24&lt;&gt;"",IF(ISNUMBER('Таблица для заполнения'!FI24),ABS(ROUND('Таблица для заполнения'!FI24,0))='Таблица для заполнения'!FI24,FALSE),TRUE)</f>
        <v>1</v>
      </c>
      <c r="LT24" s="36" t="b">
        <f>IF($B24&lt;&gt;"",IF(ISNUMBER('Таблица для заполнения'!FJ24),ABS(ROUND('Таблица для заполнения'!FJ24,0))='Таблица для заполнения'!FJ24,FALSE),TRUE)</f>
        <v>1</v>
      </c>
      <c r="LU24" s="36" t="b">
        <f>IF($B24&lt;&gt;"",IF(ISNUMBER('Таблица для заполнения'!FK24),ABS(ROUND('Таблица для заполнения'!FK24,0))='Таблица для заполнения'!FK24,FALSE),TRUE)</f>
        <v>1</v>
      </c>
      <c r="LV24" s="36" t="b">
        <f>IF($B24&lt;&gt;"",IF(ISNUMBER('Таблица для заполнения'!FL24),ABS(ROUND('Таблица для заполнения'!FL24,0))='Таблица для заполнения'!FL24,FALSE),TRUE)</f>
        <v>1</v>
      </c>
      <c r="LW24" s="36" t="b">
        <f>IF($B24&lt;&gt;"",IF(ISNUMBER('Таблица для заполнения'!FM24),ABS(ROUND('Таблица для заполнения'!FM24,0))='Таблица для заполнения'!FM24,FALSE),TRUE)</f>
        <v>1</v>
      </c>
      <c r="LX24" s="36" t="b">
        <f>IF($B24&lt;&gt;"",IF(ISNUMBER('Таблица для заполнения'!FN24),ABS(ROUND('Таблица для заполнения'!FN24,0))='Таблица для заполнения'!FN24,FALSE),TRUE)</f>
        <v>1</v>
      </c>
      <c r="LY24" s="36" t="b">
        <f>IF($B24&lt;&gt;"",IF(ISNUMBER('Таблица для заполнения'!FO24),ABS(ROUND('Таблица для заполнения'!FO24,0))='Таблица для заполнения'!FO24,FALSE),TRUE)</f>
        <v>1</v>
      </c>
      <c r="LZ24" s="36" t="b">
        <f>IF($B24&lt;&gt;"",IF(ISNUMBER('Таблица для заполнения'!FP24),ABS(ROUND('Таблица для заполнения'!FP24,0))='Таблица для заполнения'!FP24,FALSE),TRUE)</f>
        <v>1</v>
      </c>
      <c r="MA24" s="36" t="b">
        <f>IF($B24&lt;&gt;"",IF(ISNUMBER('Таблица для заполнения'!FQ24),ABS(ROUND('Таблица для заполнения'!FQ24,0))='Таблица для заполнения'!FQ24,FALSE),TRUE)</f>
        <v>1</v>
      </c>
      <c r="MB24" s="36" t="b">
        <f>IF($B24&lt;&gt;"",IF(ISNUMBER('Таблица для заполнения'!FR24),ABS(ROUND('Таблица для заполнения'!FR24,0))='Таблица для заполнения'!FR24,FALSE),TRUE)</f>
        <v>1</v>
      </c>
      <c r="MC24" s="36" t="b">
        <f>IF($B24&lt;&gt;"",IF(ISNUMBER('Таблица для заполнения'!FS24),ABS(ROUND('Таблица для заполнения'!FS24,0))='Таблица для заполнения'!FS24,FALSE),TRUE)</f>
        <v>1</v>
      </c>
      <c r="MD24" s="36" t="b">
        <f>IF($B24&lt;&gt;"",IF(ISNUMBER('Таблица для заполнения'!FT24),ABS(ROUND('Таблица для заполнения'!FT24,0))='Таблица для заполнения'!FT24,FALSE),TRUE)</f>
        <v>1</v>
      </c>
      <c r="ME24" s="36" t="b">
        <f>IF($B24&lt;&gt;"",IF(ISNUMBER('Таблица для заполнения'!FU24),ABS(ROUND('Таблица для заполнения'!FU24,0))='Таблица для заполнения'!FU24,FALSE),TRUE)</f>
        <v>1</v>
      </c>
      <c r="MF24" s="36" t="b">
        <f>IF($B24&lt;&gt;"",IF(ISNUMBER('Таблица для заполнения'!FV24),ABS(ROUND('Таблица для заполнения'!FV24,0))='Таблица для заполнения'!FV24,FALSE),TRUE)</f>
        <v>1</v>
      </c>
      <c r="MG24" s="36" t="b">
        <f>IF($B24&lt;&gt;"",IF(ISNUMBER('Таблица для заполнения'!FW24),ABS(ROUND('Таблица для заполнения'!FW24,0))='Таблица для заполнения'!FW24,FALSE),TRUE)</f>
        <v>1</v>
      </c>
      <c r="MH24" s="36" t="b">
        <f>IF($B24&lt;&gt;"",IF(ISNUMBER('Таблица для заполнения'!FX24),ABS(ROUND('Таблица для заполнения'!FX24,0))='Таблица для заполнения'!FX24,FALSE),TRUE)</f>
        <v>1</v>
      </c>
      <c r="MI24" s="36" t="b">
        <f>IF($B24&lt;&gt;"",IF(ISNUMBER('Таблица для заполнения'!FY24),ABS(ROUND('Таблица для заполнения'!FY24,0))='Таблица для заполнения'!FY24,FALSE),TRUE)</f>
        <v>1</v>
      </c>
      <c r="MJ24" s="36" t="b">
        <f>IF($B24&lt;&gt;"",IF(ISNUMBER('Таблица для заполнения'!FZ24),ABS(ROUND('Таблица для заполнения'!FZ24,0))='Таблица для заполнения'!FZ24,FALSE),TRUE)</f>
        <v>1</v>
      </c>
      <c r="MK24" s="36" t="b">
        <f>IF($B24&lt;&gt;"",IF(ISNUMBER('Таблица для заполнения'!GA24),ABS(ROUND('Таблица для заполнения'!GA24,0))='Таблица для заполнения'!GA24,FALSE),TRUE)</f>
        <v>1</v>
      </c>
      <c r="ML24" s="36" t="b">
        <f>IF($B24&lt;&gt;"",IF(ISNUMBER('Таблица для заполнения'!GB24),ABS(ROUND('Таблица для заполнения'!GB24,0))='Таблица для заполнения'!GB24,FALSE),TRUE)</f>
        <v>1</v>
      </c>
      <c r="MM24" s="36" t="b">
        <f>IF($B24&lt;&gt;"",IF(ISNUMBER('Таблица для заполнения'!GC24),ABS(ROUND('Таблица для заполнения'!GC24,0))='Таблица для заполнения'!GC24,FALSE),TRUE)</f>
        <v>1</v>
      </c>
      <c r="MN24" s="36" t="b">
        <f>IF($B24&lt;&gt;"",IF(ISNUMBER('Таблица для заполнения'!GD24),ABS(ROUND('Таблица для заполнения'!GD24,0))='Таблица для заполнения'!GD24,FALSE),TRUE)</f>
        <v>1</v>
      </c>
      <c r="MO24" s="36" t="b">
        <f>IF($B24&lt;&gt;"",IF(ISNUMBER('Таблица для заполнения'!GE24),ABS(ROUND('Таблица для заполнения'!GE24,0))='Таблица для заполнения'!GE24,FALSE),TRUE)</f>
        <v>1</v>
      </c>
      <c r="MP24" s="36" t="b">
        <f>IF($B24&lt;&gt;"",IF(ISNUMBER('Таблица для заполнения'!GF24),ABS(ROUND('Таблица для заполнения'!GF24,1))='Таблица для заполнения'!GF24,FALSE),TRUE)</f>
        <v>1</v>
      </c>
      <c r="MQ24" s="36" t="b">
        <f>IF($B24&lt;&gt;"",IF(ISNUMBER('Таблица для заполнения'!GG24),ABS(ROUND('Таблица для заполнения'!GG24,1))='Таблица для заполнения'!GG24,FALSE),TRUE)</f>
        <v>1</v>
      </c>
      <c r="MR24" s="36" t="b">
        <f>IF($B24&lt;&gt;"",IF(ISNUMBER('Таблица для заполнения'!GH24),ABS(ROUND('Таблица для заполнения'!GH24,1))='Таблица для заполнения'!GH24,FALSE),TRUE)</f>
        <v>1</v>
      </c>
      <c r="MS24" s="36" t="b">
        <f>IF($B24&lt;&gt;"",IF(ISNUMBER('Таблица для заполнения'!GI24),ABS(ROUND('Таблица для заполнения'!GI24,1))='Таблица для заполнения'!GI24,FALSE),TRUE)</f>
        <v>1</v>
      </c>
      <c r="MT24" s="36" t="b">
        <f>IF($B24&lt;&gt;"",IF(ISNUMBER('Таблица для заполнения'!GJ24),ABS(ROUND('Таблица для заполнения'!GJ24,1))='Таблица для заполнения'!GJ24,FALSE),TRUE)</f>
        <v>1</v>
      </c>
      <c r="MU24" s="36" t="b">
        <f>IF($B24&lt;&gt;"",IF(ISNUMBER('Таблица для заполнения'!GK24),ABS(ROUND('Таблица для заполнения'!GK24,1))='Таблица для заполнения'!GK24,FALSE),TRUE)</f>
        <v>1</v>
      </c>
      <c r="MV24" s="36" t="b">
        <f>IF($B24&lt;&gt;"",IF(ISNUMBER('Таблица для заполнения'!GL24),ABS(ROUND('Таблица для заполнения'!GL24,1))='Таблица для заполнения'!GL24,FALSE),TRUE)</f>
        <v>1</v>
      </c>
      <c r="MW24" s="36" t="b">
        <f>IF($B24&lt;&gt;"",IF(ISNUMBER('Таблица для заполнения'!GM24),ABS(ROUND('Таблица для заполнения'!GM24,1))='Таблица для заполнения'!GM24,FALSE),TRUE)</f>
        <v>1</v>
      </c>
      <c r="MX24" s="36" t="b">
        <f>IF($B24&lt;&gt;"",IF(ISNUMBER('Таблица для заполнения'!GN24),ABS(ROUND('Таблица для заполнения'!GN24,1))='Таблица для заполнения'!GN24,FALSE),TRUE)</f>
        <v>1</v>
      </c>
      <c r="MY24" s="36" t="b">
        <f>IF($B24&lt;&gt;"",IF(ISNUMBER('Таблица для заполнения'!GO24),ABS(ROUND('Таблица для заполнения'!GO24,1))='Таблица для заполнения'!GO24,FALSE),TRUE)</f>
        <v>1</v>
      </c>
      <c r="MZ24" s="36" t="b">
        <f>IF($B24&lt;&gt;"",IF(ISNUMBER('Таблица для заполнения'!GP24),ABS(ROUND('Таблица для заполнения'!GP24,1))='Таблица для заполнения'!GP24,FALSE),TRUE)</f>
        <v>1</v>
      </c>
      <c r="NA24" s="36" t="b">
        <f>IF($B24&lt;&gt;"",IF(ISNUMBER('Таблица для заполнения'!GQ24),ABS(ROUND('Таблица для заполнения'!GQ24,1))='Таблица для заполнения'!GQ24,FALSE),TRUE)</f>
        <v>1</v>
      </c>
      <c r="NB24" s="36" t="b">
        <f>IF($B24&lt;&gt;"",IF(ISNUMBER('Таблица для заполнения'!GR24),ABS(ROUND('Таблица для заполнения'!GR24,1))='Таблица для заполнения'!GR24,FALSE),TRUE)</f>
        <v>1</v>
      </c>
      <c r="NC24" s="36" t="b">
        <f>IF($B24&lt;&gt;"",IF(ISNUMBER('Таблица для заполнения'!GS24),ABS(ROUND('Таблица для заполнения'!GS24,1))='Таблица для заполнения'!GS24,FALSE),TRUE)</f>
        <v>1</v>
      </c>
      <c r="ND24" s="36" t="b">
        <f>IF($B24&lt;&gt;"",IF(ISNUMBER('Таблица для заполнения'!GT24),ABS(ROUND('Таблица для заполнения'!GT24,1))='Таблица для заполнения'!GT24,FALSE),TRUE)</f>
        <v>1</v>
      </c>
      <c r="NE24" s="36" t="b">
        <f>IF($B24&lt;&gt;"",IF(ISNUMBER('Таблица для заполнения'!GU24),ABS(ROUND('Таблица для заполнения'!GU24,1))='Таблица для заполнения'!GU24,FALSE),TRUE)</f>
        <v>1</v>
      </c>
      <c r="NF24" s="36" t="b">
        <f>IF($B24&lt;&gt;"",IF(ISNUMBER('Таблица для заполнения'!GV24),ABS(ROUND('Таблица для заполнения'!GV24,1))='Таблица для заполнения'!GV24,FALSE),TRUE)</f>
        <v>1</v>
      </c>
      <c r="NG24" s="36" t="b">
        <f>IF($B24&lt;&gt;"",IF(ISNUMBER('Таблица для заполнения'!GW24),ABS(ROUND('Таблица для заполнения'!GW24,1))='Таблица для заполнения'!GW24,FALSE),TRUE)</f>
        <v>1</v>
      </c>
      <c r="NH24" s="36" t="b">
        <f>IF($B24&lt;&gt;"",IF(ISNUMBER('Таблица для заполнения'!GX24),ABS(ROUND('Таблица для заполнения'!GX24,1))='Таблица для заполнения'!GX24,FALSE),TRUE)</f>
        <v>1</v>
      </c>
      <c r="NI24" s="38" t="b">
        <f>IF($B24&lt;&gt;"",IF(ISNUMBER('Таблица для заполнения'!GY24),ABS(ROUND('Таблица для заполнения'!GY24,1))='Таблица для заполнения'!GY24,FALSE),TRUE)</f>
        <v>1</v>
      </c>
    </row>
    <row r="25" spans="1:373" ht="44.25" customHeight="1" thickBot="1" x14ac:dyDescent="0.3">
      <c r="A25" s="2">
        <v>18</v>
      </c>
      <c r="B25" s="17" t="str">
        <f>IF('Таблица для заполнения'!B25=0,"",'Таблица для заполнения'!B25)</f>
        <v>сельский Дом культуры с. Иня  муниципального казенного учреждения культуры "Центр культрно-досуговой деятельности Охотского муниципального района Хабаровского края"</v>
      </c>
      <c r="C25" s="35" t="b">
        <f t="shared" si="0"/>
        <v>1</v>
      </c>
      <c r="D25" s="35" t="b">
        <f>'Таблица для заполнения'!F25&lt;='Таблица для заполнения'!E25</f>
        <v>1</v>
      </c>
      <c r="E25" s="119" t="b">
        <f>'Таблица для заполнения'!G25&lt;='Таблица для заполнения'!E25</f>
        <v>1</v>
      </c>
      <c r="F25" s="36" t="b">
        <f>'Таблица для заполнения'!H25&lt;='Таблица для заполнения'!E25</f>
        <v>1</v>
      </c>
      <c r="G25" s="36" t="b">
        <f>'Таблица для заполнения'!I25&lt;='Таблица для заполнения'!E25</f>
        <v>1</v>
      </c>
      <c r="H25" s="36" t="b">
        <f>'Таблица для заполнения'!E25&gt;='Таблица для заполнения'!J25+'Таблица для заполнения'!K25</f>
        <v>1</v>
      </c>
      <c r="I25" s="36" t="b">
        <f>'Таблица для заполнения'!E25='Таблица для заполнения'!L25+'Таблица для заполнения'!M25+'Таблица для заполнения'!N25</f>
        <v>1</v>
      </c>
      <c r="J25" s="36" t="b">
        <f>'Таблица для заполнения'!M25&lt;='Таблица для заполнения'!R25</f>
        <v>1</v>
      </c>
      <c r="K25" s="36" t="b">
        <f>'Таблица для заполнения'!O25&gt;='Таблица для заполнения'!E25</f>
        <v>1</v>
      </c>
      <c r="L25" s="36" t="b">
        <f>'Таблица для заполнения'!O25&gt;='Таблица для заполнения'!P25+'Таблица для заполнения'!Q25</f>
        <v>1</v>
      </c>
      <c r="M25" s="36" t="b">
        <f>'Таблица для заполнения'!R25&lt;='Таблица для заполнения'!O25</f>
        <v>1</v>
      </c>
      <c r="N25" s="36" t="b">
        <f>'Таблица для заполнения'!O25&gt;='Таблица для заполнения'!S25+'Таблица для заполнения'!U25</f>
        <v>1</v>
      </c>
      <c r="O25" s="36" t="b">
        <f>OR(AND('Таблица для заполнения'!S25&gt;0,'Таблица для заполнения'!T25&gt;0),AND('Таблица для заполнения'!S25=0,'Таблица для заполнения'!T25=0))</f>
        <v>1</v>
      </c>
      <c r="P25" s="36" t="b">
        <f>OR(AND('Таблица для заполнения'!U25&gt;0,'Таблица для заполнения'!V25&gt;0),AND('Таблица для заполнения'!U25=0,'Таблица для заполнения'!V25=0))</f>
        <v>1</v>
      </c>
      <c r="Q25" s="36" t="b">
        <f>'Таблица для заполнения'!W25&lt;='Таблица для заполнения'!U25</f>
        <v>1</v>
      </c>
      <c r="R25" s="36" t="b">
        <f>'Таблица для заполнения'!V25&gt;='Таблица для заполнения'!X25+'Таблица для заполнения'!Y25</f>
        <v>1</v>
      </c>
      <c r="S25" s="36" t="b">
        <f>'Таблица для заполнения'!AB25&lt;='Таблица для заполнения'!AA25</f>
        <v>1</v>
      </c>
      <c r="T25" s="36" t="b">
        <f>'Таблица для заполнения'!AD25&lt;='Таблица для заполнения'!AC25</f>
        <v>1</v>
      </c>
      <c r="U25" s="36" t="b">
        <f>OR('Таблица для заполнения'!AA25=0,'Таблица для заполнения'!AA25=1)</f>
        <v>1</v>
      </c>
      <c r="V25" s="36" t="b">
        <f>OR('Таблица для заполнения'!AB25=0,'Таблица для заполнения'!AB25=1)</f>
        <v>1</v>
      </c>
      <c r="W25" s="36" t="b">
        <f>OR('Таблица для заполнения'!AC25=0,'Таблица для заполнения'!AC25=1)</f>
        <v>1</v>
      </c>
      <c r="X25" s="36" t="b">
        <f>OR('Таблица для заполнения'!AD25=0,'Таблица для заполнения'!AD25=1)</f>
        <v>1</v>
      </c>
      <c r="Y25" s="36" t="b">
        <f>'Таблица для заполнения'!AG25&lt;='Таблица для заполнения'!AF25</f>
        <v>1</v>
      </c>
      <c r="Z25" s="36" t="b">
        <f>'Таблица для заполнения'!AI25&lt;='Таблица для заполнения'!AH25</f>
        <v>1</v>
      </c>
      <c r="AA25" s="36" t="b">
        <f>'Таблица для заполнения'!AJ25='Таблица для заполнения'!AM25+'Таблица для заполнения'!AO25</f>
        <v>1</v>
      </c>
      <c r="AB25" s="36" t="b">
        <f>'Таблица для заполнения'!AJ25&gt;='Таблица для заполнения'!AK25+'Таблица для заполнения'!AL25</f>
        <v>1</v>
      </c>
      <c r="AC25" s="36" t="b">
        <f>'Таблица для заполнения'!AN25&lt;='Таблица для заполнения'!AJ25</f>
        <v>1</v>
      </c>
      <c r="AD25" s="36" t="b">
        <f>OR(AND('Таблица для заполнения'!AO25='Таблица для заполнения'!AJ25,AND('Таблица для заполнения'!AK25='Таблица для заполнения'!AP25,'Таблица для заполнения'!AL25='Таблица для заполнения'!AQ25)),'Таблица для заполнения'!AO25&lt;'Таблица для заполнения'!AJ25)</f>
        <v>1</v>
      </c>
      <c r="AE25" s="36" t="b">
        <f>OR(AND('Таблица для заполнения'!AJ25='Таблица для заполнения'!AO25,'Таблица для заполнения'!CM25='Таблица для заполнения'!CR25),AND('Таблица для заполнения'!AJ25&gt;'Таблица для заполнения'!AO25,'Таблица для заполнения'!CM25&gt;'Таблица для заполнения'!CR25))</f>
        <v>1</v>
      </c>
      <c r="AF25" s="36" t="b">
        <f>OR(AND('Таблица для заполнения'!AO25='Таблица для заполнения'!AR25,'Таблица для заполнения'!CR25='Таблица для заполнения'!CU25),AND('Таблица для заполнения'!AO25&gt;'Таблица для заполнения'!AR25,'Таблица для заполнения'!CR25&gt;'Таблица для заполнения'!CU25))</f>
        <v>1</v>
      </c>
      <c r="AG25" s="36" t="b">
        <f>'Таблица для заполнения'!AP25&lt;='Таблица для заполнения'!AK25</f>
        <v>1</v>
      </c>
      <c r="AH25" s="36" t="b">
        <f>'Таблица для заполнения'!AO25&gt;='Таблица для заполнения'!AP25+'Таблица для заполнения'!AQ25</f>
        <v>1</v>
      </c>
      <c r="AI25" s="36" t="b">
        <f>'Таблица для заполнения'!AM25&gt;=('Таблица для заполнения'!AK25+'Таблица для заполнения'!AL25)-('Таблица для заполнения'!AP25+'Таблица для заполнения'!AQ25)</f>
        <v>1</v>
      </c>
      <c r="AJ25" s="36" t="b">
        <f>'Таблица для заполнения'!AQ25&lt;='Таблица для заполнения'!AL25</f>
        <v>1</v>
      </c>
      <c r="AK25" s="36" t="b">
        <f>'Таблица для заполнения'!AO25&gt;='Таблица для заполнения'!AR25+'Таблица для заполнения'!AV25+'Таблица для заполнения'!AW25</f>
        <v>1</v>
      </c>
      <c r="AL25" s="36" t="b">
        <f>OR(AND('Таблица для заполнения'!AR25='Таблица для заполнения'!AO25,AND('Таблица для заполнения'!AP25='Таблица для заполнения'!AS25,'Таблица для заполнения'!AQ25='Таблица для заполнения'!AT25)),'Таблица для заполнения'!AR25&lt;'Таблица для заполнения'!AO25)</f>
        <v>1</v>
      </c>
      <c r="AM25" s="36" t="b">
        <f>'Таблица для заполнения'!AS25&lt;='Таблица для заполнения'!AP25</f>
        <v>1</v>
      </c>
      <c r="AN25" s="36" t="b">
        <f>'Таблица для заполнения'!AR25&gt;='Таблица для заполнения'!AS25+'Таблица для заполнения'!AT25</f>
        <v>1</v>
      </c>
      <c r="AO25" s="36" t="b">
        <f>('Таблица для заполнения'!AO25-'Таблица для заполнения'!AR25)&gt;=('Таблица для заполнения'!AP25+'Таблица для заполнения'!AQ25)-('Таблица для заполнения'!AS25+'Таблица для заполнения'!AT25)</f>
        <v>1</v>
      </c>
      <c r="AP25" s="36" t="b">
        <f>'Таблица для заполнения'!AT25&lt;='Таблица для заполнения'!AQ25</f>
        <v>1</v>
      </c>
      <c r="AQ25" s="36" t="b">
        <f>'Таблица для заполнения'!AU25&lt;='Таблица для заполнения'!AR25</f>
        <v>1</v>
      </c>
      <c r="AR25" s="36" t="b">
        <f>'Таблица для заполнения'!AR25='Таблица для заполнения'!AX25+'Таблица для заполнения'!BF25+'Таблица для заполнения'!BK25+'Таблица для заполнения'!BV25+'Таблица для заполнения'!CA25+'Таблица для заполнения'!CB25+'Таблица для заполнения'!CC25+'Таблица для заполнения'!CD25+'Таблица для заполнения'!CE25+'Таблица для заполнения'!CF25</f>
        <v>1</v>
      </c>
      <c r="AS25" s="36" t="b">
        <f>'Таблица для заполнения'!AX25&gt;='Таблица для заполнения'!AY25+'Таблица для заполнения'!BB25+'Таблица для заполнения'!BE25</f>
        <v>1</v>
      </c>
      <c r="AT25" s="36" t="b">
        <f>'Таблица для заполнения'!AY25='Таблица для заполнения'!AZ25+'Таблица для заполнения'!BA25</f>
        <v>1</v>
      </c>
      <c r="AU25" s="36" t="b">
        <f>'Таблица для заполнения'!BB25='Таблица для заполнения'!BC25+'Таблица для заполнения'!BD25</f>
        <v>1</v>
      </c>
      <c r="AV25" s="36" t="b">
        <f>'Таблица для заполнения'!BF25&gt;='Таблица для заполнения'!BG25+'Таблица для заполнения'!BH25+'Таблица для заполнения'!BI25+'Таблица для заполнения'!BJ25</f>
        <v>1</v>
      </c>
      <c r="AW25" s="36" t="b">
        <f>'Таблица для заполнения'!BK25&gt;='Таблица для заполнения'!BL25+'Таблица для заполнения'!BQ25</f>
        <v>1</v>
      </c>
      <c r="AX25" s="36" t="b">
        <f>'Таблица для заполнения'!BL25&gt;='Таблица для заполнения'!BM25+'Таблица для заполнения'!BN25+'Таблица для заполнения'!BO25+'Таблица для заполнения'!BP25</f>
        <v>1</v>
      </c>
      <c r="AY25" s="36" t="b">
        <f>'Таблица для заполнения'!BQ25&gt;='Таблица для заполнения'!BR25+'Таблица для заполнения'!BS25+'Таблица для заполнения'!BT25+'Таблица для заполнения'!BU25</f>
        <v>1</v>
      </c>
      <c r="AZ25" s="36" t="b">
        <f>'Таблица для заполнения'!BV25&gt;='Таблица для заполнения'!BW25+'Таблица для заполнения'!BX25+'Таблица для заполнения'!BY25+'Таблица для заполнения'!BZ25</f>
        <v>1</v>
      </c>
      <c r="BA25" s="36" t="b">
        <f>'Таблица для заполнения'!CG25+'Таблица для заполнения'!CH25&lt;='Таблица для заполнения'!AO25</f>
        <v>1</v>
      </c>
      <c r="BB25" s="36" t="b">
        <f>'Таблица для заполнения'!CI25&lt;='Таблица для заполнения'!AO25</f>
        <v>1</v>
      </c>
      <c r="BC25" s="36" t="b">
        <f>'Таблица для заполнения'!CJ25&lt;='Таблица для заполнения'!AO25</f>
        <v>1</v>
      </c>
      <c r="BD25" s="36" t="b">
        <f>'Таблица для заполнения'!CK25&lt;='Таблица для заполнения'!AO25</f>
        <v>1</v>
      </c>
      <c r="BE25" s="36" t="b">
        <f>'Таблица для заполнения'!CL25&lt;='Таблица для заполнения'!AO25</f>
        <v>1</v>
      </c>
      <c r="BF25" s="36" t="b">
        <f>'Таблица для заполнения'!CM25='Таблица для заполнения'!CP25+'Таблица для заполнения'!CR25</f>
        <v>1</v>
      </c>
      <c r="BG25" s="36" t="b">
        <f>'Таблица для заполнения'!CM25&gt;='Таблица для заполнения'!CN25+'Таблица для заполнения'!CO25</f>
        <v>1</v>
      </c>
      <c r="BH25" s="36" t="b">
        <f>'Таблица для заполнения'!CQ25&lt;='Таблица для заполнения'!CM25</f>
        <v>1</v>
      </c>
      <c r="BI25" s="36" t="b">
        <f>OR(AND('Таблица для заполнения'!CR25='Таблица для заполнения'!CM25,AND('Таблица для заполнения'!CN25='Таблица для заполнения'!CS25,'Таблица для заполнения'!CO25='Таблица для заполнения'!CT25)),'Таблица для заполнения'!CR25&lt;'Таблица для заполнения'!CM25)</f>
        <v>1</v>
      </c>
      <c r="BJ25" s="36" t="b">
        <f>'Таблица для заполнения'!CS25&lt;='Таблица для заполнения'!CN25</f>
        <v>1</v>
      </c>
      <c r="BK25" s="36" t="b">
        <f>'Таблица для заполнения'!CR25&gt;='Таблица для заполнения'!CS25+'Таблица для заполнения'!CT25</f>
        <v>1</v>
      </c>
      <c r="BL25" s="36" t="b">
        <f>'Таблица для заполнения'!CP25&gt;=('Таблица для заполнения'!CN25+'Таблица для заполнения'!CO25)-('Таблица для заполнения'!CS25+'Таблица для заполнения'!CT25)</f>
        <v>1</v>
      </c>
      <c r="BM25" s="36" t="b">
        <f>'Таблица для заполнения'!CT25&lt;='Таблица для заполнения'!CO25</f>
        <v>1</v>
      </c>
      <c r="BN25" s="36" t="b">
        <f>'Таблица для заполнения'!CR25&gt;='Таблица для заполнения'!CU25+'Таблица для заполнения'!CY25+'Таблица для заполнения'!CZ25</f>
        <v>1</v>
      </c>
      <c r="BO25" s="36" t="b">
        <f>OR(AND('Таблица для заполнения'!CU25='Таблица для заполнения'!CR25,AND('Таблица для заполнения'!CS25='Таблица для заполнения'!CV25,'Таблица для заполнения'!CT25='Таблица для заполнения'!CW25)),'Таблица для заполнения'!CU25&lt;'Таблица для заполнения'!CR25)</f>
        <v>1</v>
      </c>
      <c r="BP25" s="36" t="b">
        <f>'Таблица для заполнения'!CV25&lt;='Таблица для заполнения'!CS25</f>
        <v>1</v>
      </c>
      <c r="BQ25" s="36" t="b">
        <f>'Таблица для заполнения'!CU25&gt;='Таблица для заполнения'!CV25+'Таблица для заполнения'!CW25</f>
        <v>1</v>
      </c>
      <c r="BR25" s="36" t="b">
        <f>'Таблица для заполнения'!CR25-'Таблица для заполнения'!CU25&gt;=('Таблица для заполнения'!CS25+'Таблица для заполнения'!CT25)-('Таблица для заполнения'!CV25+'Таблица для заполнения'!CW25)</f>
        <v>1</v>
      </c>
      <c r="BS25" s="36" t="b">
        <f>'Таблица для заполнения'!CW25&lt;='Таблица для заполнения'!CT25</f>
        <v>1</v>
      </c>
      <c r="BT25" s="36" t="b">
        <f>'Таблица для заполнения'!CX25&lt;='Таблица для заполнения'!CU25</f>
        <v>1</v>
      </c>
      <c r="BU25" s="36" t="b">
        <f>'Таблица для заполнения'!CU25='Таблица для заполнения'!DA25+'Таблица для заполнения'!DI25+'Таблица для заполнения'!DN25+'Таблица для заполнения'!DY25+'Таблица для заполнения'!ED25+'Таблица для заполнения'!EE25+'Таблица для заполнения'!EF25+'Таблица для заполнения'!EG25+'Таблица для заполнения'!EH25+'Таблица для заполнения'!EI25</f>
        <v>1</v>
      </c>
      <c r="BV25" s="36" t="b">
        <f>'Таблица для заполнения'!DA25&gt;='Таблица для заполнения'!DB25+'Таблица для заполнения'!DE25+'Таблица для заполнения'!DH25</f>
        <v>1</v>
      </c>
      <c r="BW25" s="36" t="b">
        <f>'Таблица для заполнения'!DB25='Таблица для заполнения'!DC25+'Таблица для заполнения'!DD25</f>
        <v>1</v>
      </c>
      <c r="BX25" s="36" t="b">
        <f>'Таблица для заполнения'!DE25='Таблица для заполнения'!DF25+'Таблица для заполнения'!DG25</f>
        <v>1</v>
      </c>
      <c r="BY25" s="36" t="b">
        <f>'Таблица для заполнения'!DI25&gt;='Таблица для заполнения'!DJ25+'Таблица для заполнения'!DK25+'Таблица для заполнения'!DL25+'Таблица для заполнения'!DM25</f>
        <v>1</v>
      </c>
      <c r="BZ25" s="36" t="b">
        <f>'Таблица для заполнения'!DN25&gt;='Таблица для заполнения'!DO25+'Таблица для заполнения'!DT25</f>
        <v>1</v>
      </c>
      <c r="CA25" s="36" t="b">
        <f>'Таблица для заполнения'!DO25&gt;='Таблица для заполнения'!DP25+'Таблица для заполнения'!DQ25+'Таблица для заполнения'!DR25+'Таблица для заполнения'!DS25</f>
        <v>1</v>
      </c>
      <c r="CB25" s="36" t="b">
        <f>'Таблица для заполнения'!DT25&gt;='Таблица для заполнения'!DU25+'Таблица для заполнения'!DV25+'Таблица для заполнения'!DW25+'Таблица для заполнения'!DX25</f>
        <v>1</v>
      </c>
      <c r="CC25" s="36" t="b">
        <f>'Таблица для заполнения'!DY25&gt;='Таблица для заполнения'!DZ25+'Таблица для заполнения'!EA25+'Таблица для заполнения'!EB25+'Таблица для заполнения'!EC25</f>
        <v>1</v>
      </c>
      <c r="CD25" s="36" t="b">
        <f>'Таблица для заполнения'!EJ25+'Таблица для заполнения'!EK25&lt;='Таблица для заполнения'!CR25</f>
        <v>1</v>
      </c>
      <c r="CE25" s="36" t="b">
        <f>'Таблица для заполнения'!EL25&lt;='Таблица для заполнения'!CR25</f>
        <v>1</v>
      </c>
      <c r="CF25" s="36" t="b">
        <f>'Таблица для заполнения'!EM25&lt;='Таблица для заполнения'!CR25</f>
        <v>1</v>
      </c>
      <c r="CG25" s="36" t="b">
        <f>'Таблица для заполнения'!EN25&lt;='Таблица для заполнения'!CR25</f>
        <v>1</v>
      </c>
      <c r="CH25" s="36" t="b">
        <f>'Таблица для заполнения'!EO25&lt;='Таблица для заполнения'!CR25</f>
        <v>1</v>
      </c>
      <c r="CI25" s="36" t="b">
        <f>OR(AND('Таблица для заполнения'!AJ25='Таблица для заполнения'!AK25+'Таблица для заполнения'!AL25,'Таблица для заполнения'!CM25='Таблица для заполнения'!CN25+'Таблица для заполнения'!CO25),AND('Таблица для заполнения'!AJ25&gt;'Таблица для заполнения'!AK25+'Таблица для заполнения'!AL25,'Таблица для заполнения'!CM25&gt;'Таблица для заполнения'!CN25+'Таблица для заполнения'!CO25))</f>
        <v>1</v>
      </c>
      <c r="CJ25" s="36" t="b">
        <f>OR(AND('Таблица для заполнения'!AO25='Таблица для заполнения'!AP25+'Таблица для заполнения'!AQ25,'Таблица для заполнения'!CR25='Таблица для заполнения'!CS25+'Таблица для заполнения'!CT25),AND('Таблица для заполнения'!AO25&gt;'Таблица для заполнения'!AP25+'Таблица для заполнения'!AQ25,'Таблица для заполнения'!CR25&gt;'Таблица для заполнения'!CS25+'Таблица для заполнения'!CT25))</f>
        <v>1</v>
      </c>
      <c r="CK25" s="36" t="b">
        <f>OR(AND('Таблица для заполнения'!AR25='Таблица для заполнения'!AS25+'Таблица для заполнения'!AT25,'Таблица для заполнения'!CU25='Таблица для заполнения'!CV25+'Таблица для заполнения'!CW25),AND('Таблица для заполнения'!AR25&gt;'Таблица для заполнения'!AS25+'Таблица для заполнения'!AT25,'Таблица для заполнения'!CU25&gt;'Таблица для заполнения'!CV25+'Таблица для заполнения'!CW25))</f>
        <v>1</v>
      </c>
      <c r="CL25" s="36" t="b">
        <f>OR(AND('Таблица для заполнения'!AO25='Таблица для заполнения'!AR25+'Таблица для заполнения'!AV25+'Таблица для заполнения'!AW25,'Таблица для заполнения'!CR25='Таблица для заполнения'!CU25+'Таблица для заполнения'!CY25+'Таблица для заполнения'!CZ25),AND('Таблица для заполнения'!AO25&gt;'Таблица для заполнения'!AR25+'Таблица для заполнения'!AV25+'Таблица для заполнения'!AW25,'Таблица для заполнения'!CR25&gt;'Таблица для заполнения'!CU25+'Таблица для заполнения'!CY25+'Таблица для заполнения'!CZ25))</f>
        <v>1</v>
      </c>
      <c r="CM25" s="36" t="b">
        <f>OR(AND('Таблица для заполнения'!AX25='Таблица для заполнения'!AY25+'Таблица для заполнения'!BB25+'Таблица для заполнения'!BE25,'Таблица для заполнения'!DA25='Таблица для заполнения'!DB25+'Таблица для заполнения'!DE25+'Таблица для заполнения'!DH25),AND('Таблица для заполнения'!AX25&gt;'Таблица для заполнения'!AY25+'Таблица для заполнения'!BB25+'Таблица для заполнения'!BE25,'Таблица для заполнения'!DA25&gt;'Таблица для заполнения'!DB25+'Таблица для заполнения'!DE25+'Таблица для заполнения'!DH25))</f>
        <v>1</v>
      </c>
      <c r="CN25" s="36" t="b">
        <f>OR(AND('Таблица для заполнения'!BF25='Таблица для заполнения'!BG25+'Таблица для заполнения'!BH25+'Таблица для заполнения'!BI25+'Таблица для заполнения'!BJ25,'Таблица для заполнения'!DI25='Таблица для заполнения'!DJ25+'Таблица для заполнения'!DK25+'Таблица для заполнения'!DL25+'Таблица для заполнения'!DM25),AND('Таблица для заполнения'!BF25&gt;'Таблица для заполнения'!BG25+'Таблица для заполнения'!BH25+'Таблица для заполнения'!BI25+'Таблица для заполнения'!BJ25,'Таблица для заполнения'!DI25&gt;'Таблица для заполнения'!DJ25+'Таблица для заполнения'!DK25+'Таблица для заполнения'!DL25+'Таблица для заполнения'!DM25))</f>
        <v>1</v>
      </c>
      <c r="CO25" s="36" t="b">
        <f>OR(AND('Таблица для заполнения'!BK25='Таблица для заполнения'!BL25+'Таблица для заполнения'!BQ25,'Таблица для заполнения'!DN25='Таблица для заполнения'!DO25+'Таблица для заполнения'!DT25),AND('Таблица для заполнения'!BK25&gt;'Таблица для заполнения'!BL25+'Таблица для заполнения'!BQ25,'Таблица для заполнения'!DN25&gt;'Таблица для заполнения'!DO25+'Таблица для заполнения'!DT25))</f>
        <v>1</v>
      </c>
      <c r="CP25" s="36" t="b">
        <f>AND(IF('Таблица для заполнения'!AJ25=0,'Таблица для заполнения'!CM25=0,'Таблица для заполнения'!CM25&gt;='Таблица для заполнения'!AJ25),IF('Таблица для заполнения'!AK25=0,'Таблица для заполнения'!CN25=0,'Таблица для заполнения'!CN25&gt;='Таблица для заполнения'!AK25),IF('Таблица для заполнения'!AL25=0,'Таблица для заполнения'!CO25=0,'Таблица для заполнения'!CO25&gt;='Таблица для заполнения'!AL25),IF('Таблица для заполнения'!AM25=0,'Таблица для заполнения'!CP25=0,'Таблица для заполнения'!CP25&gt;='Таблица для заполнения'!AM25),IF('Таблица для заполнения'!AN25=0,'Таблица для заполнения'!CQ25=0,'Таблица для заполнения'!CQ25&gt;='Таблица для заполнения'!AN25),IF('Таблица для заполнения'!AO25=0,'Таблица для заполнения'!CR25=0,'Таблица для заполнения'!CR25&gt;='Таблица для заполнения'!AO25),IF('Таблица для заполнения'!AP25=0,'Таблица для заполнения'!CS25=0,'Таблица для заполнения'!CS25&gt;='Таблица для заполнения'!AP25),IF('Таблица для заполнения'!AQ25=0,'Таблица для заполнения'!CT25=0,'Таблица для заполнения'!CT25&gt;='Таблица для заполнения'!AQ25),IF('Таблица для заполнения'!AR25=0,'Таблица для заполнения'!CU25=0,'Таблица для заполнения'!CU25&gt;='Таблица для заполнения'!AR25),IF('Таблица для заполнения'!AS25=0,'Таблица для заполнения'!CV25=0,'Таблица для заполнения'!CV25&gt;='Таблица для заполнения'!AS25),IF('Таблица для заполнения'!AT25=0,'Таблица для заполнения'!CW25=0,'Таблица для заполнения'!CW25&gt;='Таблица для заполнения'!AT25),IF('Таблица для заполнения'!AU25=0,'Таблица для заполнения'!CX25=0,'Таблица для заполнения'!CX25&gt;='Таблица для заполнения'!AU25),IF('Таблица для заполнения'!AV25=0,'Таблица для заполнения'!CY25=0,'Таблица для заполнения'!CY25&gt;='Таблица для заполнения'!AV25),IF('Таблица для заполнения'!AW25=0,'Таблица для заполнения'!CZ25=0,'Таблица для заполнения'!CZ25&gt;='Таблица для заполнения'!AW25),IF('Таблица для заполнения'!AX25=0,'Таблица для заполнения'!DA25=0,'Таблица для заполнения'!DA25&gt;='Таблица для заполнения'!AX25),IF('Таблица для заполнения'!AY25=0,'Таблица для заполнения'!DB25=0,'Таблица для заполнения'!DB25&gt;='Таблица для заполнения'!AY25),IF('Таблица для заполнения'!AZ25=0,'Таблица для заполнения'!DC25=0,'Таблица для заполнения'!DC25&gt;='Таблица для заполнения'!AZ25),IF('Таблица для заполнения'!BA25=0,'Таблица для заполнения'!DD25=0,'Таблица для заполнения'!DD25&gt;='Таблица для заполнения'!BA25),IF('Таблица для заполнения'!BB25=0,'Таблица для заполнения'!DE25=0,'Таблица для заполнения'!DE25&gt;='Таблица для заполнения'!BB25),IF('Таблица для заполнения'!BC25=0,'Таблица для заполнения'!DF25=0,'Таблица для заполнения'!DF25&gt;='Таблица для заполнения'!BC25),IF('Таблица для заполнения'!BD25=0,'Таблица для заполнения'!DG25=0,'Таблица для заполнения'!DG25&gt;='Таблица для заполнения'!BD25),IF('Таблица для заполнения'!BE25=0,'Таблица для заполнения'!DH25=0,'Таблица для заполнения'!DH25&gt;='Таблица для заполнения'!BE25),IF('Таблица для заполнения'!BF25=0,'Таблица для заполнения'!DI25=0,'Таблица для заполнения'!DI25&gt;='Таблица для заполнения'!BF25),IF('Таблица для заполнения'!BG25=0,'Таблица для заполнения'!DJ25=0,'Таблица для заполнения'!DJ25&gt;='Таблица для заполнения'!BG25),IF('Таблица для заполнения'!BH25=0,'Таблица для заполнения'!DK25=0,'Таблица для заполнения'!DK25&gt;='Таблица для заполнения'!BH25),IF('Таблица для заполнения'!BI25=0,'Таблица для заполнения'!DL25=0,'Таблица для заполнения'!DL25&gt;='Таблица для заполнения'!BI25),IF('Таблица для заполнения'!BJ25=0,'Таблица для заполнения'!DM25=0,'Таблица для заполнения'!DM25&gt;='Таблица для заполнения'!BJ25),IF('Таблица для заполнения'!BK25=0,'Таблица для заполнения'!DN25=0,'Таблица для заполнения'!DN25&gt;='Таблица для заполнения'!BK25),IF('Таблица для заполнения'!BL25=0,'Таблица для заполнения'!DO25=0,'Таблица для заполнения'!DO25&gt;='Таблица для заполнения'!BL25),IF('Таблица для заполнения'!BM25=0,'Таблица для заполнения'!DP25=0,'Таблица для заполнения'!DP25&gt;='Таблица для заполнения'!BM25),IF('Таблица для заполнения'!BN25=0,'Таблица для заполнения'!DQ25=0,'Таблица для заполнения'!DQ25&gt;='Таблица для заполнения'!BN25),IF('Таблица для заполнения'!BO25=0,'Таблица для заполнения'!DR25=0,'Таблица для заполнения'!DR25&gt;='Таблица для заполнения'!BO25),IF('Таблица для заполнения'!BP25=0,'Таблица для заполнения'!DS25=0,'Таблица для заполнения'!DS25&gt;='Таблица для заполнения'!BP25),IF('Таблица для заполнения'!BQ25=0,'Таблица для заполнения'!DT25=0,'Таблица для заполнения'!DT25&gt;='Таблица для заполнения'!BQ25),IF('Таблица для заполнения'!BR25=0,'Таблица для заполнения'!DU25=0,'Таблица для заполнения'!DU25&gt;='Таблица для заполнения'!BR25),IF('Таблица для заполнения'!BS25=0,'Таблица для заполнения'!DV25=0,'Таблица для заполнения'!DV25&gt;='Таблица для заполнения'!BS25),IF('Таблица для заполнения'!BT25=0,'Таблица для заполнения'!DW25=0,'Таблица для заполнения'!DW25&gt;='Таблица для заполнения'!BT25),IF('Таблица для заполнения'!BU25=0,'Таблица для заполнения'!DX25=0,'Таблица для заполнения'!DX25&gt;='Таблица для заполнения'!BU25),IF('Таблица для заполнения'!BV25=0,'Таблица для заполнения'!DY25=0,'Таблица для заполнения'!DY25&gt;='Таблица для заполнения'!BV25),IF('Таблица для заполнения'!BW25=0,'Таблица для заполнения'!DZ25=0,'Таблица для заполнения'!DZ25&gt;='Таблица для заполнения'!BW25),IF('Таблица для заполнения'!BX25=0,'Таблица для заполнения'!EA25=0,'Таблица для заполнения'!EA25&gt;='Таблица для заполнения'!BX25),IF('Таблица для заполнения'!BY25=0,'Таблица для заполнения'!EB25=0,'Таблица для заполнения'!EB25&gt;='Таблица для заполнения'!BY25),IF('Таблица для заполнения'!BZ25=0,'Таблица для заполнения'!EC25=0,'Таблица для заполнения'!EC25&gt;='Таблица для заполнения'!BZ25),IF('Таблица для заполнения'!CA25=0,'Таблица для заполнения'!ED25=0,'Таблица для заполнения'!ED25&gt;='Таблица для заполнения'!CA25),IF('Таблица для заполнения'!CB25=0,'Таблица для заполнения'!EE25=0,'Таблица для заполнения'!EE25&gt;='Таблица для заполнения'!CB25),IF('Таблица для заполнения'!CC25=0,'Таблица для заполнения'!EF25=0,'Таблица для заполнения'!EF25&gt;='Таблица для заполнения'!CC25),IF('Таблица для заполнения'!CD25=0,'Таблица для заполнения'!EG25=0,'Таблица для заполнения'!EG25&gt;='Таблица для заполнения'!CD25),IF('Таблица для заполнения'!CE25=0,'Таблица для заполнения'!EH25=0,'Таблица для заполнения'!EH25&gt;='Таблица для заполнения'!CE25),IF('Таблица для заполнения'!CF25=0,'Таблица для заполнения'!EI25=0,'Таблица для заполнения'!EI25&gt;='Таблица для заполнения'!CF25),IF('Таблица для заполнения'!CG25=0,'Таблица для заполнения'!EJ25=0,'Таблица для заполнения'!EJ25&gt;='Таблица для заполнения'!CG25),IF('Таблица для заполнения'!CH25=0,'Таблица для заполнения'!EK25=0,'Таблица для заполнения'!EK25&gt;='Таблица для заполнения'!CH25),IF('Таблица для заполнения'!CI25=0,'Таблица для заполнения'!EL25=0,'Таблица для заполнения'!EL25&gt;='Таблица для заполнения'!CI25),IF('Таблица для заполнения'!CJ25=0,'Таблица для заполнения'!EM25=0,'Таблица для заполнения'!EM25&gt;='Таблица для заполнения'!CJ25),IF('Таблица для заполнения'!CK25=0,'Таблица для заполнения'!EN25=0,'Таблица для заполнения'!EN25&gt;='Таблица для заполнения'!CK25),IF('Таблица для заполнения'!CL25=0,'Таблица для заполнения'!EO25=0,'Таблица для заполнения'!EO25&gt;='Таблица для заполнения'!CL25))</f>
        <v>1</v>
      </c>
      <c r="CQ25" s="36" t="b">
        <f>'Таблица для заполнения'!EP25&gt;='Таблица для заполнения'!EQ25+'Таблица для заполнения'!ER25</f>
        <v>1</v>
      </c>
      <c r="CR25" s="36" t="b">
        <f>'Таблица для заполнения'!ES25&lt;='Таблица для заполнения'!EP25</f>
        <v>1</v>
      </c>
      <c r="CS25" s="36" t="b">
        <f>OR(AND('Таблица для заполнения'!EP25='Таблица для заполнения'!ES25,AND('Таблица для заполнения'!EQ25='Таблица для заполнения'!ET25,'Таблица для заполнения'!ER25='Таблица для заполнения'!EU25)),'Таблица для заполнения'!ES25&lt;'Таблица для заполнения'!EP25)</f>
        <v>1</v>
      </c>
      <c r="CT25" s="36" t="b">
        <f>'Таблица для заполнения'!ET25&lt;='Таблица для заполнения'!EQ25</f>
        <v>1</v>
      </c>
      <c r="CU25" s="36" t="b">
        <f>'Таблица для заполнения'!ES25&gt;='Таблица для заполнения'!ET25+'Таблица для заполнения'!EU25</f>
        <v>1</v>
      </c>
      <c r="CV25" s="36" t="b">
        <f>'Таблица для заполнения'!EU25&lt;='Таблица для заполнения'!ER25</f>
        <v>1</v>
      </c>
      <c r="CW25" s="36" t="b">
        <f>'Таблица для заполнения'!EP25-'Таблица для заполнения'!ES25&gt;=('Таблица для заполнения'!EQ25+'Таблица для заполнения'!ER25)-('Таблица для заполнения'!ET25+'Таблица для заполнения'!EU25)</f>
        <v>1</v>
      </c>
      <c r="CX25" s="36" t="b">
        <f>'Таблица для заполнения'!EV25&lt;='Таблица для заполнения'!EP25</f>
        <v>1</v>
      </c>
      <c r="CY25" s="36" t="b">
        <f>'Таблица для заполнения'!EW25&lt;='Таблица для заполнения'!EP25</f>
        <v>1</v>
      </c>
      <c r="CZ25" s="36" t="b">
        <f>'Таблица для заполнения'!EX25&lt;='Таблица для заполнения'!EP25</f>
        <v>1</v>
      </c>
      <c r="DA25" s="36" t="b">
        <f>IF('Таблица для заполнения'!AF25&gt;0,'Таблица для заполнения'!EX25&gt;=0,'Таблица для заполнения'!EX25=0)</f>
        <v>1</v>
      </c>
      <c r="DB25" s="36" t="b">
        <f>OR(AND('Таблица для заполнения'!EP25='Таблица для заполнения'!ES25,'Таблица для заполнения'!FH25='Таблица для заполнения'!FK25),AND('Таблица для заполнения'!EP25&gt;'Таблица для заполнения'!ES25,'Таблица для заполнения'!FH25&gt;'Таблица для заполнения'!FK25))</f>
        <v>1</v>
      </c>
      <c r="DC25" s="36" t="b">
        <f>OR(AND('Таблица для заполнения'!EQ25='Таблица для заполнения'!ET25,'Таблица для заполнения'!FI25='Таблица для заполнения'!FL25),AND('Таблица для заполнения'!EQ25&gt;'Таблица для заполнения'!ET25,'Таблица для заполнения'!FI25&gt;'Таблица для заполнения'!FL25))</f>
        <v>1</v>
      </c>
      <c r="DD25" s="36" t="b">
        <f>OR(AND('Таблица для заполнения'!ER25='Таблица для заполнения'!EU25,'Таблица для заполнения'!FJ25='Таблица для заполнения'!FM25),AND('Таблица для заполнения'!ER25&gt;'Таблица для заполнения'!EU25,'Таблица для заполнения'!FJ25&gt;'Таблица для заполнения'!FM25))</f>
        <v>1</v>
      </c>
      <c r="DE25" s="36" t="b">
        <f>OR(AND('Таблица для заполнения'!EP25='Таблица для заполнения'!EQ25+'Таблица для заполнения'!ER25,'Таблица для заполнения'!FH25='Таблица для заполнения'!FI25+'Таблица для заполнения'!FJ25),AND('Таблица для заполнения'!EP25&gt;'Таблица для заполнения'!EQ25+'Таблица для заполнения'!ER25,'Таблица для заполнения'!FH25&gt;'Таблица для заполнения'!FI25+'Таблица для заполнения'!FJ25))</f>
        <v>1</v>
      </c>
      <c r="DF25" s="36" t="b">
        <f>OR(AND('Таблица для заполнения'!ES25='Таблица для заполнения'!ET25+'Таблица для заполнения'!EU25,'Таблица для заполнения'!FK25='Таблица для заполнения'!FL25+'Таблица для заполнения'!FM25),AND('Таблица для заполнения'!ES25&gt;'Таблица для заполнения'!ET25+'Таблица для заполнения'!EU25,'Таблица для заполнения'!FK25&gt;'Таблица для заполнения'!FL25+'Таблица для заполнения'!FM25))</f>
        <v>1</v>
      </c>
      <c r="DG25" s="36" t="b">
        <f>'Таблица для заполнения'!EP25-'Таблица для заполнения'!EY25&gt;=('Таблица для заполнения'!EQ25+'Таблица для заполнения'!ER25)-('Таблица для заполнения'!EZ25+'Таблица для заполнения'!FA25)</f>
        <v>1</v>
      </c>
      <c r="DH25" s="36" t="b">
        <f>'Таблица для заполнения'!ES25-'Таблица для заполнения'!FB25&gt;=('Таблица для заполнения'!ET25+'Таблица для заполнения'!EU25)-('Таблица для заполнения'!FC25+'Таблица для заполнения'!FD25)</f>
        <v>1</v>
      </c>
      <c r="DI25" s="36" t="b">
        <f>'Таблица для заполнения'!EY25&gt;='Таблица для заполнения'!EZ25+'Таблица для заполнения'!FA25</f>
        <v>1</v>
      </c>
      <c r="DJ25" s="36" t="b">
        <f>'Таблица для заполнения'!FB25&lt;='Таблица для заполнения'!EY25</f>
        <v>1</v>
      </c>
      <c r="DK25" s="36" t="b">
        <f>OR(AND('Таблица для заполнения'!EY25='Таблица для заполнения'!FB25,AND('Таблица для заполнения'!EZ25='Таблица для заполнения'!FC25,'Таблица для заполнения'!FA25='Таблица для заполнения'!FD25)),'Таблица для заполнения'!FB25&lt;'Таблица для заполнения'!EY25)</f>
        <v>1</v>
      </c>
      <c r="DL25" s="36" t="b">
        <f>'Таблица для заполнения'!FC25&lt;='Таблица для заполнения'!EZ25</f>
        <v>1</v>
      </c>
      <c r="DM25" s="36" t="b">
        <f>'Таблица для заполнения'!FB25&gt;='Таблица для заполнения'!FC25+'Таблица для заполнения'!FD25</f>
        <v>1</v>
      </c>
      <c r="DN25" s="36" t="b">
        <f>'Таблица для заполнения'!FD25&lt;='Таблица для заполнения'!FA25</f>
        <v>1</v>
      </c>
      <c r="DO25" s="36" t="b">
        <f>'Таблица для заполнения'!EY25-'Таблица для заполнения'!FB25&gt;=('Таблица для заполнения'!EZ25+'Таблица для заполнения'!FA25)-('Таблица для заполнения'!FC25+'Таблица для заполнения'!FD25)</f>
        <v>1</v>
      </c>
      <c r="DP25" s="36" t="b">
        <f>'Таблица для заполнения'!FE25&lt;='Таблица для заполнения'!EY25</f>
        <v>1</v>
      </c>
      <c r="DQ25" s="36" t="b">
        <f>'Таблица для заполнения'!FF25&lt;='Таблица для заполнения'!EY25</f>
        <v>1</v>
      </c>
      <c r="DR25" s="36" t="b">
        <f>'Таблица для заполнения'!FG25&lt;='Таблица для заполнения'!EY25</f>
        <v>1</v>
      </c>
      <c r="DS25" s="36" t="b">
        <f>OR(AND('Таблица для заполнения'!EY25='Таблица для заполнения'!FB25,'Таблица для заполнения'!FO25='Таблица для заполнения'!FR25),AND('Таблица для заполнения'!EY25&gt;'Таблица для заполнения'!FB25,'Таблица для заполнения'!FO25&gt;'Таблица для заполнения'!FR25))</f>
        <v>1</v>
      </c>
      <c r="DT25" s="36" t="b">
        <f>OR(AND('Таблица для заполнения'!EZ25='Таблица для заполнения'!FC25,'Таблица для заполнения'!FP25='Таблица для заполнения'!FS25),AND('Таблица для заполнения'!EZ25&gt;'Таблица для заполнения'!FC25,'Таблица для заполнения'!FP25&gt;'Таблица для заполнения'!FS25))</f>
        <v>1</v>
      </c>
      <c r="DU25" s="36" t="b">
        <f>OR(AND('Таблица для заполнения'!FA25='Таблица для заполнения'!FD25,'Таблица для заполнения'!FQ25='Таблица для заполнения'!FT25),AND('Таблица для заполнения'!FA25&gt;'Таблица для заполнения'!FD25,'Таблица для заполнения'!FQ25&gt;'Таблица для заполнения'!FT25))</f>
        <v>1</v>
      </c>
      <c r="DV25" s="36" t="b">
        <f>OR(AND('Таблица для заполнения'!EY25='Таблица для заполнения'!EZ25+'Таблица для заполнения'!FA25,'Таблица для заполнения'!FO25='Таблица для заполнения'!FP25+'Таблица для заполнения'!FQ25),AND('Таблица для заполнения'!EY25&gt;'Таблица для заполнения'!EZ25+'Таблица для заполнения'!FA25,'Таблица для заполнения'!FO25&gt;'Таблица для заполнения'!FP25+'Таблица для заполнения'!FQ25))</f>
        <v>1</v>
      </c>
      <c r="DW25" s="36" t="b">
        <f>OR(AND('Таблица для заполнения'!FB25='Таблица для заполнения'!FC25+'Таблица для заполнения'!FD25,'Таблица для заполнения'!FR25='Таблица для заполнения'!FS25+'Таблица для заполнения'!FT25),AND('Таблица для заполнения'!FB25&gt;'Таблица для заполнения'!FC25+'Таблица для заполнения'!FD25,'Таблица для заполнения'!FR25&gt;'Таблица для заполнения'!FS25+'Таблица для заполнения'!FT25))</f>
        <v>1</v>
      </c>
      <c r="DX25" s="36" t="b">
        <f>'Таблица для заполнения'!FH25-'Таблица для заполнения'!FO25&gt;=('Таблица для заполнения'!FI25+'Таблица для заполнения'!FJ25)-('Таблица для заполнения'!FP25+'Таблица для заполнения'!FQ25)</f>
        <v>1</v>
      </c>
      <c r="DY25" s="36" t="b">
        <f>'Таблица для заполнения'!FK25-'Таблица для заполнения'!FR25&gt;=('Таблица для заполнения'!FL25+'Таблица для заполнения'!FM25)-('Таблица для заполнения'!FS25+'Таблица для заполнения'!FT25)</f>
        <v>1</v>
      </c>
      <c r="DZ25" s="36" t="b">
        <f>AND('Таблица для заполнения'!EP25&gt;='Таблица для заполнения'!EY25,'Таблица для заполнения'!EQ25&gt;='Таблица для заполнения'!EZ25,'Таблица для заполнения'!ER25&gt;='Таблица для заполнения'!FA25,'Таблица для заполнения'!ES25&gt;='Таблица для заполнения'!FB25,'Таблица для заполнения'!ET25&gt;='Таблица для заполнения'!FC25,'Таблица для заполнения'!EU25&gt;='Таблица для заполнения'!FD25,'Таблица для заполнения'!EV25&gt;='Таблица для заполнения'!FE25,'Таблица для заполнения'!EW25&gt;='Таблица для заполнения'!FF25,'Таблица для заполнения'!EX25&gt;='Таблица для заполнения'!FG25)</f>
        <v>1</v>
      </c>
      <c r="EA25" s="36" t="b">
        <f>'Таблица для заполнения'!FH25&gt;='Таблица для заполнения'!FI25+'Таблица для заполнения'!FJ25</f>
        <v>1</v>
      </c>
      <c r="EB25" s="36" t="b">
        <f>'Таблица для заполнения'!FK25&lt;='Таблица для заполнения'!FH25</f>
        <v>1</v>
      </c>
      <c r="EC25" s="36" t="b">
        <f>OR(AND('Таблица для заполнения'!FH25='Таблица для заполнения'!FK25,AND('Таблица для заполнения'!FI25='Таблица для заполнения'!FL25,'Таблица для заполнения'!FJ25='Таблица для заполнения'!FM25)),'Таблица для заполнения'!FK25&lt;'Таблица для заполнения'!FH25)</f>
        <v>1</v>
      </c>
      <c r="ED25" s="36" t="b">
        <f>'Таблица для заполнения'!FL25&lt;='Таблица для заполнения'!FI25</f>
        <v>1</v>
      </c>
      <c r="EE25" s="36" t="b">
        <f>'Таблица для заполнения'!FK25&gt;='Таблица для заполнения'!FL25+'Таблица для заполнения'!FM25</f>
        <v>1</v>
      </c>
      <c r="EF25" s="36" t="b">
        <f>'Таблица для заполнения'!FM25&lt;='Таблица для заполнения'!FJ25</f>
        <v>1</v>
      </c>
      <c r="EG25" s="36" t="b">
        <f>'Таблица для заполнения'!FH25-'Таблица для заполнения'!FK25&gt;=('Таблица для заполнения'!FI25+'Таблица для заполнения'!FJ25)-('Таблица для заполнения'!FL25+'Таблица для заполнения'!FM25)</f>
        <v>1</v>
      </c>
      <c r="EH25" s="36" t="b">
        <f>'Таблица для заполнения'!FN25&lt;='Таблица для заполнения'!FH25</f>
        <v>1</v>
      </c>
      <c r="EI25" s="36" t="b">
        <f>AND(IF('Таблица для заполнения'!EP25=0,'Таблица для заполнения'!FH25=0,'Таблица для заполнения'!FH25&gt;='Таблица для заполнения'!EP25),IF('Таблица для заполнения'!EQ25=0,'Таблица для заполнения'!FI25=0,'Таблица для заполнения'!FI25&gt;='Таблица для заполнения'!EQ25),IF('Таблица для заполнения'!ER25=0,'Таблица для заполнения'!FJ25=0,'Таблица для заполнения'!FJ25&gt;='Таблица для заполнения'!ER25),IF('Таблица для заполнения'!ES25=0,'Таблица для заполнения'!FK25=0,'Таблица для заполнения'!FK25&gt;='Таблица для заполнения'!ES25),IF('Таблица для заполнения'!ET25=0,'Таблица для заполнения'!FL25=0,'Таблица для заполнения'!FL25&gt;='Таблица для заполнения'!ET25),IF('Таблица для заполнения'!EU25=0,'Таблица для заполнения'!FM25=0,'Таблица для заполнения'!FM25&gt;='Таблица для заполнения'!EU25),IF('Таблица для заполнения'!EX25=0,'Таблица для заполнения'!FN25=0,'Таблица для заполнения'!FN25&gt;='Таблица для заполнения'!EX25))</f>
        <v>1</v>
      </c>
      <c r="EJ25" s="36" t="b">
        <f>'Таблица для заполнения'!FO25&gt;='Таблица для заполнения'!FP25+'Таблица для заполнения'!FQ25</f>
        <v>1</v>
      </c>
      <c r="EK25" s="36" t="b">
        <f>'Таблица для заполнения'!FR25&lt;='Таблица для заполнения'!FO25</f>
        <v>1</v>
      </c>
      <c r="EL25" s="36" t="b">
        <f>OR(AND('Таблица для заполнения'!FO25='Таблица для заполнения'!FR25,AND('Таблица для заполнения'!FP25='Таблица для заполнения'!FS25,'Таблица для заполнения'!FQ25='Таблица для заполнения'!FT25)),'Таблица для заполнения'!FR25&lt;'Таблица для заполнения'!FO25)</f>
        <v>1</v>
      </c>
      <c r="EM25" s="36" t="b">
        <f>'Таблица для заполнения'!FS25&lt;='Таблица для заполнения'!FP25</f>
        <v>1</v>
      </c>
      <c r="EN25" s="36" t="b">
        <f>'Таблица для заполнения'!FR25&gt;='Таблица для заполнения'!FS25+'Таблица для заполнения'!FT25</f>
        <v>1</v>
      </c>
      <c r="EO25" s="36" t="b">
        <f>'Таблица для заполнения'!FT25&lt;='Таблица для заполнения'!FQ25</f>
        <v>1</v>
      </c>
      <c r="EP25" s="36" t="b">
        <f>'Таблица для заполнения'!FO25-'Таблица для заполнения'!FR25&gt;=('Таблица для заполнения'!FP25+'Таблица для заполнения'!FQ25)-('Таблица для заполнения'!FS25+'Таблица для заполнения'!FT25)</f>
        <v>1</v>
      </c>
      <c r="EQ25" s="36" t="b">
        <f>'Таблица для заполнения'!FU25&lt;='Таблица для заполнения'!FO25</f>
        <v>1</v>
      </c>
      <c r="ER25" s="36" t="b">
        <f>AND(IF('Таблица для заполнения'!EY25=0,'Таблица для заполнения'!FO25=0,'Таблица для заполнения'!FO25&gt;='Таблица для заполнения'!EY25),IF('Таблица для заполнения'!EZ25=0,'Таблица для заполнения'!FP25=0,'Таблица для заполнения'!FP25&gt;='Таблица для заполнения'!EZ25),IF('Таблица для заполнения'!FA25=0,'Таблица для заполнения'!FQ25=0,'Таблица для заполнения'!FQ25&gt;='Таблица для заполнения'!FA25),IF('Таблица для заполнения'!FB25=0,'Таблица для заполнения'!FR25=0,'Таблица для заполнения'!FR25&gt;='Таблица для заполнения'!FB25),IF('Таблица для заполнения'!FC25=0,'Таблица для заполнения'!FS25=0,'Таблица для заполнения'!FS25&gt;='Таблица для заполнения'!FC25),IF('Таблица для заполнения'!FD25=0,'Таблица для заполнения'!FT25=0,'Таблица для заполнения'!FT25&gt;='Таблица для заполнения'!FD25),IF('Таблица для заполнения'!FG25=0,'Таблица для заполнения'!FU25=0,'Таблица для заполнения'!FU25&gt;='Таблица для заполнения'!FG25))</f>
        <v>1</v>
      </c>
      <c r="ES25" s="36" t="b">
        <f>AND('Таблица для заполнения'!FH25&gt;='Таблица для заполнения'!FO25,'Таблица для заполнения'!FI25&gt;='Таблица для заполнения'!FP25,'Таблица для заполнения'!FJ25&gt;='Таблица для заполнения'!FQ25,'Таблица для заполнения'!FK25&gt;='Таблица для заполнения'!FR25,'Таблица для заполнения'!FL25&gt;='Таблица для заполнения'!FS25,'Таблица для заполнения'!FM25&gt;='Таблица для заполнения'!FT25,'Таблица для заполнения'!FN25&gt;='Таблица для заполнения'!FU25)</f>
        <v>1</v>
      </c>
      <c r="ET25" s="36" t="b">
        <f>AND(OR(AND('Таблица для заполнения'!EP25='Таблица для заполнения'!EY25,'Таблица для заполнения'!FH25='Таблица для заполнения'!FO25),AND('Таблица для заполнения'!EP25&gt;'Таблица для заполнения'!EY25,'Таблица для заполнения'!FH25&gt;'Таблица для заполнения'!FO25)),OR(AND('Таблица для заполнения'!EQ25='Таблица для заполнения'!EZ25,'Таблица для заполнения'!FI25='Таблица для заполнения'!FP25),AND('Таблица для заполнения'!EQ25&gt;'Таблица для заполнения'!EZ25,'Таблица для заполнения'!FI25&gt;'Таблица для заполнения'!FP25)),OR(AND('Таблица для заполнения'!ER25='Таблица для заполнения'!FA25,'Таблица для заполнения'!FJ25='Таблица для заполнения'!FQ25),AND('Таблица для заполнения'!ER25&gt;'Таблица для заполнения'!FA25,'Таблица для заполнения'!FJ25&gt;'Таблица для заполнения'!FQ25)),OR(AND('Таблица для заполнения'!ES25='Таблица для заполнения'!FB25,'Таблица для заполнения'!FK25='Таблица для заполнения'!FR25),AND('Таблица для заполнения'!ES25&gt;'Таблица для заполнения'!FB25,'Таблица для заполнения'!FK25&gt;'Таблица для заполнения'!FR25)),OR(AND('Таблица для заполнения'!ET25='Таблица для заполнения'!FC25,'Таблица для заполнения'!FL25='Таблица для заполнения'!FS25),AND('Таблица для заполнения'!ET25&gt;'Таблица для заполнения'!FC25,'Таблица для заполнения'!FL25&gt;'Таблица для заполнения'!FS25)),OR(AND('Таблица для заполнения'!EU25='Таблица для заполнения'!FD25,'Таблица для заполнения'!FM25='Таблица для заполнения'!FT25),AND('Таблица для заполнения'!EU25&gt;'Таблица для заполнения'!FD25,'Таблица для заполнения'!FM25&gt;'Таблица для заполнения'!FT25)),OR(AND('Таблица для заполнения'!EX25='Таблица для заполнения'!FG25,'Таблица для заполнения'!FN25='Таблица для заполнения'!FU25),AND('Таблица для заполнения'!EX25&gt;'Таблица для заполнения'!FG25,'Таблица для заполнения'!FN25&gt;'Таблица для заполнения'!FU25)))</f>
        <v>1</v>
      </c>
      <c r="EU25" s="36" t="b">
        <f>'Таблица для заполнения'!FW25&lt;='Таблица для заполнения'!FV25</f>
        <v>1</v>
      </c>
      <c r="EV25" s="36" t="b">
        <f>'Таблица для заполнения'!FX25&lt;='Таблица для заполнения'!FV25</f>
        <v>1</v>
      </c>
      <c r="EW25" s="36" t="b">
        <f>IF('Таблица для заполнения'!GQ25&gt;0,'Таблица для заполнения'!FX25&gt;0,'Таблица для заполнения'!FX25=0)</f>
        <v>1</v>
      </c>
      <c r="EX25" s="36" t="b">
        <f>'Таблица для заполнения'!FY25&lt;='Таблица для заполнения'!FV25</f>
        <v>1</v>
      </c>
      <c r="EY25" s="36" t="b">
        <f>'Таблица для заполнения'!FZ25&lt;='Таблица для заполнения'!FV25</f>
        <v>1</v>
      </c>
      <c r="EZ25" s="36" t="b">
        <f>'Таблица для заполнения'!FX25&gt;='Таблица для заполнения'!GA25+'Таблица для заполнения'!GB25</f>
        <v>1</v>
      </c>
      <c r="FA25" s="36" t="b">
        <f>'Таблица для заполнения'!FW25='Таблица для заполнения'!GC25+'Таблица для заполнения'!GD25+'Таблица для заполнения'!GE25</f>
        <v>1</v>
      </c>
      <c r="FB25" s="36" t="b">
        <f>'Таблица для заполнения'!GF25='Таблица для заполнения'!GG25+'Таблица для заполнения'!GH25+'Таблица для заполнения'!GI25+'Таблица для заполнения'!GM25</f>
        <v>1</v>
      </c>
      <c r="FC25" s="36" t="b">
        <f>'Таблица для заполнения'!GI25&gt;='Таблица для заполнения'!GJ25+'Таблица для заполнения'!GK25+'Таблица для заполнения'!GL25</f>
        <v>1</v>
      </c>
      <c r="FD25" s="36" t="b">
        <f>'Таблица для заполнения'!GN25&gt;='Таблица для заполнения'!GO25+'Таблица для заполнения'!GS25+'Таблица для заполнения'!GU25+'Таблица для заполнения'!GX25</f>
        <v>1</v>
      </c>
      <c r="FE25" s="36" t="b">
        <f>'Таблица для заполнения'!GP25&lt;='Таблица для заполнения'!GO25</f>
        <v>1</v>
      </c>
      <c r="FF25" s="36" t="b">
        <f>'Таблица для заполнения'!GQ25&lt;='Таблица для заполнения'!GO25</f>
        <v>1</v>
      </c>
      <c r="FG25" s="36" t="b">
        <f>IF('Таблица для заполнения'!FX25&gt;0,'Таблица для заполнения'!GQ25&gt;0,'Таблица для заполнения'!GQ25=0)</f>
        <v>1</v>
      </c>
      <c r="FH25" s="36" t="b">
        <f>'Таблица для заполнения'!GR25&lt;='Таблица для заполнения'!GQ25</f>
        <v>1</v>
      </c>
      <c r="FI25" s="36" t="b">
        <f>'Таблица для заполнения'!GR25&lt;='Таблица для заполнения'!GP25</f>
        <v>1</v>
      </c>
      <c r="FJ25" s="36" t="b">
        <f>'Таблица для заполнения'!GT25&lt;='Таблица для заполнения'!GS25</f>
        <v>1</v>
      </c>
      <c r="FK25" s="36" t="b">
        <f>'Таблица для заполнения'!GV25&lt;='Таблица для заполнения'!GU25</f>
        <v>1</v>
      </c>
      <c r="FL25" s="36" t="b">
        <f>'Таблица для заполнения'!GW25&lt;='Таблица для заполнения'!GU25</f>
        <v>1</v>
      </c>
      <c r="FM25" s="38" t="b">
        <f>'Таблица для заполнения'!GY25&lt;='Таблица для заполнения'!GX25</f>
        <v>1</v>
      </c>
      <c r="FN25" s="42" t="b">
        <f t="shared" si="1"/>
        <v>1</v>
      </c>
      <c r="FO25" s="35" t="b">
        <f>IF($B25&lt;&gt;"",IF(ISNUMBER('Таблица для заполнения'!E25),ABS(ROUND('Таблица для заполнения'!E25,0))='Таблица для заполнения'!E25,FALSE),TRUE)</f>
        <v>1</v>
      </c>
      <c r="FP25" s="36" t="b">
        <f>IF($B25&lt;&gt;"",IF(ISNUMBER('Таблица для заполнения'!F25),ABS(ROUND('Таблица для заполнения'!F25,0))='Таблица для заполнения'!F25,FALSE),TRUE)</f>
        <v>1</v>
      </c>
      <c r="FQ25" s="36" t="b">
        <f>IF($B25&lt;&gt;"",IF(ISNUMBER('Таблица для заполнения'!G25),ABS(ROUND('Таблица для заполнения'!G25,0))='Таблица для заполнения'!G25,FALSE),TRUE)</f>
        <v>1</v>
      </c>
      <c r="FR25" s="36" t="b">
        <f>IF($B25&lt;&gt;"",IF(ISNUMBER('Таблица для заполнения'!H25),ABS(ROUND('Таблица для заполнения'!H25,0))='Таблица для заполнения'!H25,FALSE),TRUE)</f>
        <v>1</v>
      </c>
      <c r="FS25" s="36" t="b">
        <f>IF($B25&lt;&gt;"",IF(ISNUMBER('Таблица для заполнения'!I25),ABS(ROUND('Таблица для заполнения'!I25,0))='Таблица для заполнения'!I25,FALSE),TRUE)</f>
        <v>1</v>
      </c>
      <c r="FT25" s="36" t="b">
        <f>IF($B25&lt;&gt;"",IF(ISNUMBER('Таблица для заполнения'!J25),ABS(ROUND('Таблица для заполнения'!J25,0))='Таблица для заполнения'!J25,FALSE),TRUE)</f>
        <v>1</v>
      </c>
      <c r="FU25" s="36" t="b">
        <f>IF($B25&lt;&gt;"",IF(ISNUMBER('Таблица для заполнения'!K25),ABS(ROUND('Таблица для заполнения'!K25,0))='Таблица для заполнения'!K25,FALSE),TRUE)</f>
        <v>1</v>
      </c>
      <c r="FV25" s="36" t="b">
        <f>IF($B25&lt;&gt;"",IF(ISNUMBER('Таблица для заполнения'!L25),ABS(ROUND('Таблица для заполнения'!L25,0))='Таблица для заполнения'!L25,FALSE),TRUE)</f>
        <v>1</v>
      </c>
      <c r="FW25" s="36" t="b">
        <f>IF($B25&lt;&gt;"",IF(ISNUMBER('Таблица для заполнения'!M25),ABS(ROUND('Таблица для заполнения'!M25,0))='Таблица для заполнения'!M25,FALSE),TRUE)</f>
        <v>1</v>
      </c>
      <c r="FX25" s="36" t="b">
        <f>IF($B25&lt;&gt;"",IF(ISNUMBER('Таблица для заполнения'!N25),ABS(ROUND('Таблица для заполнения'!N25,0))='Таблица для заполнения'!N25,FALSE),TRUE)</f>
        <v>1</v>
      </c>
      <c r="FY25" s="36" t="b">
        <f>IF($B25&lt;&gt;"",IF(ISNUMBER('Таблица для заполнения'!O25),ABS(ROUND('Таблица для заполнения'!O25,0))='Таблица для заполнения'!O25,FALSE),TRUE)</f>
        <v>1</v>
      </c>
      <c r="FZ25" s="36" t="b">
        <f>IF($B25&lt;&gt;"",IF(ISNUMBER('Таблица для заполнения'!P25),ABS(ROUND('Таблица для заполнения'!P25,0))='Таблица для заполнения'!P25,FALSE),TRUE)</f>
        <v>1</v>
      </c>
      <c r="GA25" s="36" t="b">
        <f>IF($B25&lt;&gt;"",IF(ISNUMBER('Таблица для заполнения'!Q25),ABS(ROUND('Таблица для заполнения'!Q25,0))='Таблица для заполнения'!Q25,FALSE),TRUE)</f>
        <v>1</v>
      </c>
      <c r="GB25" s="36" t="b">
        <f>IF($B25&lt;&gt;"",IF(ISNUMBER('Таблица для заполнения'!R25),ABS(ROUND('Таблица для заполнения'!R25,0))='Таблица для заполнения'!R25,FALSE),TRUE)</f>
        <v>1</v>
      </c>
      <c r="GC25" s="36" t="b">
        <f>IF($B25&lt;&gt;"",IF(ISNUMBER('Таблица для заполнения'!S25),ABS(ROUND('Таблица для заполнения'!S25,0))='Таблица для заполнения'!S25,FALSE),TRUE)</f>
        <v>1</v>
      </c>
      <c r="GD25" s="36" t="b">
        <f>IF($B25&lt;&gt;"",IF(ISNUMBER('Таблица для заполнения'!T25),ABS(ROUND('Таблица для заполнения'!T25,0))='Таблица для заполнения'!T25,FALSE),TRUE)</f>
        <v>1</v>
      </c>
      <c r="GE25" s="36" t="b">
        <f>IF($B25&lt;&gt;"",IF(ISNUMBER('Таблица для заполнения'!U25),ABS(ROUND('Таблица для заполнения'!U25,0))='Таблица для заполнения'!U25,FALSE),TRUE)</f>
        <v>1</v>
      </c>
      <c r="GF25" s="36" t="b">
        <f>IF($B25&lt;&gt;"",IF(ISNUMBER('Таблица для заполнения'!V25),ABS(ROUND('Таблица для заполнения'!V25,1))='Таблица для заполнения'!V25,FALSE),TRUE)</f>
        <v>1</v>
      </c>
      <c r="GG25" s="36" t="b">
        <f>IF($B25&lt;&gt;"",IF(ISNUMBER('Таблица для заполнения'!W25),ABS(ROUND('Таблица для заполнения'!W25,0))='Таблица для заполнения'!W25,FALSE),TRUE)</f>
        <v>1</v>
      </c>
      <c r="GH25" s="36" t="b">
        <f>IF($B25&lt;&gt;"",IF(ISNUMBER('Таблица для заполнения'!X25),ABS(ROUND('Таблица для заполнения'!X25,1))='Таблица для заполнения'!X25,FALSE),TRUE)</f>
        <v>1</v>
      </c>
      <c r="GI25" s="36" t="b">
        <f>IF($B25&lt;&gt;"",IF(ISNUMBER('Таблица для заполнения'!Y25),ABS(ROUND('Таблица для заполнения'!Y25,1))='Таблица для заполнения'!Y25,FALSE),TRUE)</f>
        <v>1</v>
      </c>
      <c r="GJ25" s="36" t="b">
        <f>IF($B25&lt;&gt;"",IF(ISNUMBER('Таблица для заполнения'!Z25),ABS(ROUND('Таблица для заполнения'!Z25,0))='Таблица для заполнения'!Z25,FALSE),TRUE)</f>
        <v>1</v>
      </c>
      <c r="GK25" s="36" t="b">
        <f>IF($B25&lt;&gt;"",IF(ISNUMBER('Таблица для заполнения'!AA25),ABS(ROUND('Таблица для заполнения'!AA25,0))='Таблица для заполнения'!AA25,FALSE),TRUE)</f>
        <v>1</v>
      </c>
      <c r="GL25" s="36" t="b">
        <f>IF($B25&lt;&gt;"",IF(ISNUMBER('Таблица для заполнения'!AB25),ABS(ROUND('Таблица для заполнения'!AB25,0))='Таблица для заполнения'!AB25,FALSE),TRUE)</f>
        <v>1</v>
      </c>
      <c r="GM25" s="36" t="b">
        <f>IF($B25&lt;&gt;"",IF(ISNUMBER('Таблица для заполнения'!AC25),ABS(ROUND('Таблица для заполнения'!AC25,0))='Таблица для заполнения'!AC25,FALSE),TRUE)</f>
        <v>1</v>
      </c>
      <c r="GN25" s="36" t="b">
        <f>IF($B25&lt;&gt;"",IF(ISNUMBER('Таблица для заполнения'!AD25),ABS(ROUND('Таблица для заполнения'!AD25,0))='Таблица для заполнения'!AD25,FALSE),TRUE)</f>
        <v>1</v>
      </c>
      <c r="GO25" s="36" t="b">
        <f>IF($B25&lt;&gt;"",IF(ISNUMBER('Таблица для заполнения'!AE25),ABS(ROUND('Таблица для заполнения'!AE25,0))='Таблица для заполнения'!AE25,FALSE),TRUE)</f>
        <v>1</v>
      </c>
      <c r="GP25" s="36" t="b">
        <f>IF($B25&lt;&gt;"",IF(ISNUMBER('Таблица для заполнения'!AF25),ABS(ROUND('Таблица для заполнения'!AF25,0))='Таблица для заполнения'!AF25,FALSE),TRUE)</f>
        <v>1</v>
      </c>
      <c r="GQ25" s="36" t="b">
        <f>IF($B25&lt;&gt;"",IF(ISNUMBER('Таблица для заполнения'!AG25),ABS(ROUND('Таблица для заполнения'!AG25,0))='Таблица для заполнения'!AG25,FALSE),TRUE)</f>
        <v>1</v>
      </c>
      <c r="GR25" s="36" t="b">
        <f>IF($B25&lt;&gt;"",IF(ISNUMBER('Таблица для заполнения'!AH25),ABS(ROUND('Таблица для заполнения'!AH25,0))='Таблица для заполнения'!AH25,FALSE),TRUE)</f>
        <v>1</v>
      </c>
      <c r="GS25" s="36" t="b">
        <f>IF($B25&lt;&gt;"",IF(ISNUMBER('Таблица для заполнения'!AI25),ABS(ROUND('Таблица для заполнения'!AI25,0))='Таблица для заполнения'!AI25,FALSE),TRUE)</f>
        <v>1</v>
      </c>
      <c r="GT25" s="36" t="b">
        <f>IF($B25&lt;&gt;"",IF(ISNUMBER('Таблица для заполнения'!AJ25),ABS(ROUND('Таблица для заполнения'!AJ25,0))='Таблица для заполнения'!AJ25,FALSE),TRUE)</f>
        <v>1</v>
      </c>
      <c r="GU25" s="36" t="b">
        <f>IF($B25&lt;&gt;"",IF(ISNUMBER('Таблица для заполнения'!AK25),ABS(ROUND('Таблица для заполнения'!AK25,0))='Таблица для заполнения'!AK25,FALSE),TRUE)</f>
        <v>1</v>
      </c>
      <c r="GV25" s="36" t="b">
        <f>IF($B25&lt;&gt;"",IF(ISNUMBER('Таблица для заполнения'!AL25),ABS(ROUND('Таблица для заполнения'!AL25,0))='Таблица для заполнения'!AL25,FALSE),TRUE)</f>
        <v>1</v>
      </c>
      <c r="GW25" s="36" t="b">
        <f>IF($B25&lt;&gt;"",IF(ISNUMBER('Таблица для заполнения'!AM25),ABS(ROUND('Таблица для заполнения'!AM25,0))='Таблица для заполнения'!AM25,FALSE),TRUE)</f>
        <v>1</v>
      </c>
      <c r="GX25" s="36" t="b">
        <f>IF($B25&lt;&gt;"",IF(ISNUMBER('Таблица для заполнения'!AN25),ABS(ROUND('Таблица для заполнения'!AN25,0))='Таблица для заполнения'!AN25,FALSE),TRUE)</f>
        <v>1</v>
      </c>
      <c r="GY25" s="36" t="b">
        <f>IF($B25&lt;&gt;"",IF(ISNUMBER('Таблица для заполнения'!AO25),ABS(ROUND('Таблица для заполнения'!AO25,0))='Таблица для заполнения'!AO25,FALSE),TRUE)</f>
        <v>1</v>
      </c>
      <c r="GZ25" s="36" t="b">
        <f>IF($B25&lt;&gt;"",IF(ISNUMBER('Таблица для заполнения'!AP25),ABS(ROUND('Таблица для заполнения'!AP25,0))='Таблица для заполнения'!AP25,FALSE),TRUE)</f>
        <v>1</v>
      </c>
      <c r="HA25" s="36" t="b">
        <f>IF($B25&lt;&gt;"",IF(ISNUMBER('Таблица для заполнения'!AQ25),ABS(ROUND('Таблица для заполнения'!AQ25,0))='Таблица для заполнения'!AQ25,FALSE),TRUE)</f>
        <v>1</v>
      </c>
      <c r="HB25" s="36" t="b">
        <f>IF($B25&lt;&gt;"",IF(ISNUMBER('Таблица для заполнения'!AR25),ABS(ROUND('Таблица для заполнения'!AR25,0))='Таблица для заполнения'!AR25,FALSE),TRUE)</f>
        <v>1</v>
      </c>
      <c r="HC25" s="36" t="b">
        <f>IF($B25&lt;&gt;"",IF(ISNUMBER('Таблица для заполнения'!AS25),ABS(ROUND('Таблица для заполнения'!AS25,0))='Таблица для заполнения'!AS25,FALSE),TRUE)</f>
        <v>1</v>
      </c>
      <c r="HD25" s="36" t="b">
        <f>IF($B25&lt;&gt;"",IF(ISNUMBER('Таблица для заполнения'!AT25),ABS(ROUND('Таблица для заполнения'!AT25,0))='Таблица для заполнения'!AT25,FALSE),TRUE)</f>
        <v>1</v>
      </c>
      <c r="HE25" s="36" t="b">
        <f>IF($B25&lt;&gt;"",IF(ISNUMBER('Таблица для заполнения'!AU25),ABS(ROUND('Таблица для заполнения'!AU25,0))='Таблица для заполнения'!AU25,FALSE),TRUE)</f>
        <v>1</v>
      </c>
      <c r="HF25" s="36" t="b">
        <f>IF($B25&lt;&gt;"",IF(ISNUMBER('Таблица для заполнения'!AV25),ABS(ROUND('Таблица для заполнения'!AV25,0))='Таблица для заполнения'!AV25,FALSE),TRUE)</f>
        <v>1</v>
      </c>
      <c r="HG25" s="36" t="b">
        <f>IF($B25&lt;&gt;"",IF(ISNUMBER('Таблица для заполнения'!AW25),ABS(ROUND('Таблица для заполнения'!AW25,0))='Таблица для заполнения'!AW25,FALSE),TRUE)</f>
        <v>1</v>
      </c>
      <c r="HH25" s="36" t="b">
        <f>IF($B25&lt;&gt;"",IF(ISNUMBER('Таблица для заполнения'!AX25),ABS(ROUND('Таблица для заполнения'!AX25,0))='Таблица для заполнения'!AX25,FALSE),TRUE)</f>
        <v>1</v>
      </c>
      <c r="HI25" s="36" t="b">
        <f>IF($B25&lt;&gt;"",IF(ISNUMBER('Таблица для заполнения'!AY25),ABS(ROUND('Таблица для заполнения'!AY25,0))='Таблица для заполнения'!AY25,FALSE),TRUE)</f>
        <v>1</v>
      </c>
      <c r="HJ25" s="36" t="b">
        <f>IF($B25&lt;&gt;"",IF(ISNUMBER('Таблица для заполнения'!AZ25),ABS(ROUND('Таблица для заполнения'!AZ25,0))='Таблица для заполнения'!AZ25,FALSE),TRUE)</f>
        <v>1</v>
      </c>
      <c r="HK25" s="36" t="b">
        <f>IF($B25&lt;&gt;"",IF(ISNUMBER('Таблица для заполнения'!BA25),ABS(ROUND('Таблица для заполнения'!BA25,0))='Таблица для заполнения'!BA25,FALSE),TRUE)</f>
        <v>1</v>
      </c>
      <c r="HL25" s="36" t="b">
        <f>IF($B25&lt;&gt;"",IF(ISNUMBER('Таблица для заполнения'!BB25),ABS(ROUND('Таблица для заполнения'!BB25,0))='Таблица для заполнения'!BB25,FALSE),TRUE)</f>
        <v>1</v>
      </c>
      <c r="HM25" s="36" t="b">
        <f>IF($B25&lt;&gt;"",IF(ISNUMBER('Таблица для заполнения'!BC25),ABS(ROUND('Таблица для заполнения'!BC25,0))='Таблица для заполнения'!BC25,FALSE),TRUE)</f>
        <v>1</v>
      </c>
      <c r="HN25" s="36" t="b">
        <f>IF($B25&lt;&gt;"",IF(ISNUMBER('Таблица для заполнения'!BD25),ABS(ROUND('Таблица для заполнения'!BD25,0))='Таблица для заполнения'!BD25,FALSE),TRUE)</f>
        <v>1</v>
      </c>
      <c r="HO25" s="36" t="b">
        <f>IF($B25&lt;&gt;"",IF(ISNUMBER('Таблица для заполнения'!BE25),ABS(ROUND('Таблица для заполнения'!BE25,0))='Таблица для заполнения'!BE25,FALSE),TRUE)</f>
        <v>1</v>
      </c>
      <c r="HP25" s="36" t="b">
        <f>IF($B25&lt;&gt;"",IF(ISNUMBER('Таблица для заполнения'!BF25),ABS(ROUND('Таблица для заполнения'!BF25,0))='Таблица для заполнения'!BF25,FALSE),TRUE)</f>
        <v>1</v>
      </c>
      <c r="HQ25" s="36" t="b">
        <f>IF($B25&lt;&gt;"",IF(ISNUMBER('Таблица для заполнения'!BG25),ABS(ROUND('Таблица для заполнения'!BG25,0))='Таблица для заполнения'!BG25,FALSE),TRUE)</f>
        <v>1</v>
      </c>
      <c r="HR25" s="36" t="b">
        <f>IF($B25&lt;&gt;"",IF(ISNUMBER('Таблица для заполнения'!BH25),ABS(ROUND('Таблица для заполнения'!BH25,0))='Таблица для заполнения'!BH25,FALSE),TRUE)</f>
        <v>1</v>
      </c>
      <c r="HS25" s="36" t="b">
        <f>IF($B25&lt;&gt;"",IF(ISNUMBER('Таблица для заполнения'!BI25),ABS(ROUND('Таблица для заполнения'!BI25,0))='Таблица для заполнения'!BI25,FALSE),TRUE)</f>
        <v>1</v>
      </c>
      <c r="HT25" s="36" t="b">
        <f>IF($B25&lt;&gt;"",IF(ISNUMBER('Таблица для заполнения'!BJ25),ABS(ROUND('Таблица для заполнения'!BJ25,0))='Таблица для заполнения'!BJ25,FALSE),TRUE)</f>
        <v>1</v>
      </c>
      <c r="HU25" s="36" t="b">
        <f>IF($B25&lt;&gt;"",IF(ISNUMBER('Таблица для заполнения'!BK25),ABS(ROUND('Таблица для заполнения'!BK25,0))='Таблица для заполнения'!BK25,FALSE),TRUE)</f>
        <v>1</v>
      </c>
      <c r="HV25" s="36" t="b">
        <f>IF($B25&lt;&gt;"",IF(ISNUMBER('Таблица для заполнения'!BL25),ABS(ROUND('Таблица для заполнения'!BL25,0))='Таблица для заполнения'!BL25,FALSE),TRUE)</f>
        <v>1</v>
      </c>
      <c r="HW25" s="36" t="b">
        <f>IF($B25&lt;&gt;"",IF(ISNUMBER('Таблица для заполнения'!BM25),ABS(ROUND('Таблица для заполнения'!BM25,0))='Таблица для заполнения'!BM25,FALSE),TRUE)</f>
        <v>1</v>
      </c>
      <c r="HX25" s="36" t="b">
        <f>IF($B25&lt;&gt;"",IF(ISNUMBER('Таблица для заполнения'!BN25),ABS(ROUND('Таблица для заполнения'!BN25,0))='Таблица для заполнения'!BN25,FALSE),TRUE)</f>
        <v>1</v>
      </c>
      <c r="HY25" s="36" t="b">
        <f>IF($B25&lt;&gt;"",IF(ISNUMBER('Таблица для заполнения'!BO25),ABS(ROUND('Таблица для заполнения'!BO25,0))='Таблица для заполнения'!BO25,FALSE),TRUE)</f>
        <v>1</v>
      </c>
      <c r="HZ25" s="36" t="b">
        <f>IF($B25&lt;&gt;"",IF(ISNUMBER('Таблица для заполнения'!BP25),ABS(ROUND('Таблица для заполнения'!BP25,0))='Таблица для заполнения'!BP25,FALSE),TRUE)</f>
        <v>1</v>
      </c>
      <c r="IA25" s="36" t="b">
        <f>IF($B25&lt;&gt;"",IF(ISNUMBER('Таблица для заполнения'!BQ25),ABS(ROUND('Таблица для заполнения'!BQ25,0))='Таблица для заполнения'!BQ25,FALSE),TRUE)</f>
        <v>1</v>
      </c>
      <c r="IB25" s="36" t="b">
        <f>IF($B25&lt;&gt;"",IF(ISNUMBER('Таблица для заполнения'!BR25),ABS(ROUND('Таблица для заполнения'!BR25,0))='Таблица для заполнения'!BR25,FALSE),TRUE)</f>
        <v>1</v>
      </c>
      <c r="IC25" s="36" t="b">
        <f>IF($B25&lt;&gt;"",IF(ISNUMBER('Таблица для заполнения'!BS25),ABS(ROUND('Таблица для заполнения'!BS25,0))='Таблица для заполнения'!BS25,FALSE),TRUE)</f>
        <v>1</v>
      </c>
      <c r="ID25" s="36" t="b">
        <f>IF($B25&lt;&gt;"",IF(ISNUMBER('Таблица для заполнения'!BT25),ABS(ROUND('Таблица для заполнения'!BT25,0))='Таблица для заполнения'!BT25,FALSE),TRUE)</f>
        <v>1</v>
      </c>
      <c r="IE25" s="36" t="b">
        <f>IF($B25&lt;&gt;"",IF(ISNUMBER('Таблица для заполнения'!BU25),ABS(ROUND('Таблица для заполнения'!BU25,0))='Таблица для заполнения'!BU25,FALSE),TRUE)</f>
        <v>1</v>
      </c>
      <c r="IF25" s="36" t="b">
        <f>IF($B25&lt;&gt;"",IF(ISNUMBER('Таблица для заполнения'!BV25),ABS(ROUND('Таблица для заполнения'!BV25,0))='Таблица для заполнения'!BV25,FALSE),TRUE)</f>
        <v>1</v>
      </c>
      <c r="IG25" s="36" t="b">
        <f>IF($B25&lt;&gt;"",IF(ISNUMBER('Таблица для заполнения'!BW25),ABS(ROUND('Таблица для заполнения'!BW25,0))='Таблица для заполнения'!BW25,FALSE),TRUE)</f>
        <v>1</v>
      </c>
      <c r="IH25" s="36" t="b">
        <f>IF($B25&lt;&gt;"",IF(ISNUMBER('Таблица для заполнения'!BX25),ABS(ROUND('Таблица для заполнения'!BX25,0))='Таблица для заполнения'!BX25,FALSE),TRUE)</f>
        <v>1</v>
      </c>
      <c r="II25" s="36" t="b">
        <f>IF($B25&lt;&gt;"",IF(ISNUMBER('Таблица для заполнения'!BY25),ABS(ROUND('Таблица для заполнения'!BY25,0))='Таблица для заполнения'!BY25,FALSE),TRUE)</f>
        <v>1</v>
      </c>
      <c r="IJ25" s="36" t="b">
        <f>IF($B25&lt;&gt;"",IF(ISNUMBER('Таблица для заполнения'!BZ25),ABS(ROUND('Таблица для заполнения'!BZ25,0))='Таблица для заполнения'!BZ25,FALSE),TRUE)</f>
        <v>1</v>
      </c>
      <c r="IK25" s="36" t="b">
        <f>IF($B25&lt;&gt;"",IF(ISNUMBER('Таблица для заполнения'!CA25),ABS(ROUND('Таблица для заполнения'!CA25,0))='Таблица для заполнения'!CA25,FALSE),TRUE)</f>
        <v>1</v>
      </c>
      <c r="IL25" s="36" t="b">
        <f>IF($B25&lt;&gt;"",IF(ISNUMBER('Таблица для заполнения'!CB25),ABS(ROUND('Таблица для заполнения'!CB25,0))='Таблица для заполнения'!CB25,FALSE),TRUE)</f>
        <v>1</v>
      </c>
      <c r="IM25" s="36" t="b">
        <f>IF($B25&lt;&gt;"",IF(ISNUMBER('Таблица для заполнения'!CC25),ABS(ROUND('Таблица для заполнения'!CC25,0))='Таблица для заполнения'!CC25,FALSE),TRUE)</f>
        <v>1</v>
      </c>
      <c r="IN25" s="36" t="b">
        <f>IF($B25&lt;&gt;"",IF(ISNUMBER('Таблица для заполнения'!CD25),ABS(ROUND('Таблица для заполнения'!CD25,0))='Таблица для заполнения'!CD25,FALSE),TRUE)</f>
        <v>1</v>
      </c>
      <c r="IO25" s="36" t="b">
        <f>IF($B25&lt;&gt;"",IF(ISNUMBER('Таблица для заполнения'!CE25),ABS(ROUND('Таблица для заполнения'!CE25,0))='Таблица для заполнения'!CE25,FALSE),TRUE)</f>
        <v>1</v>
      </c>
      <c r="IP25" s="36" t="b">
        <f>IF($B25&lt;&gt;"",IF(ISNUMBER('Таблица для заполнения'!CF25),ABS(ROUND('Таблица для заполнения'!CF25,0))='Таблица для заполнения'!CF25,FALSE),TRUE)</f>
        <v>1</v>
      </c>
      <c r="IQ25" s="36" t="b">
        <f>IF($B25&lt;&gt;"",IF(ISNUMBER('Таблица для заполнения'!CG25),ABS(ROUND('Таблица для заполнения'!CG25,0))='Таблица для заполнения'!CG25,FALSE),TRUE)</f>
        <v>1</v>
      </c>
      <c r="IR25" s="36" t="b">
        <f>IF($B25&lt;&gt;"",IF(ISNUMBER('Таблица для заполнения'!CH25),ABS(ROUND('Таблица для заполнения'!CH25,0))='Таблица для заполнения'!CH25,FALSE),TRUE)</f>
        <v>1</v>
      </c>
      <c r="IS25" s="36" t="b">
        <f>IF($B25&lt;&gt;"",IF(ISNUMBER('Таблица для заполнения'!CI25),ABS(ROUND('Таблица для заполнения'!CI25,0))='Таблица для заполнения'!CI25,FALSE),TRUE)</f>
        <v>1</v>
      </c>
      <c r="IT25" s="36" t="b">
        <f>IF($B25&lt;&gt;"",IF(ISNUMBER('Таблица для заполнения'!CJ25),ABS(ROUND('Таблица для заполнения'!CJ25,0))='Таблица для заполнения'!CJ25,FALSE),TRUE)</f>
        <v>1</v>
      </c>
      <c r="IU25" s="36" t="b">
        <f>IF($B25&lt;&gt;"",IF(ISNUMBER('Таблица для заполнения'!CK25),ABS(ROUND('Таблица для заполнения'!CK25,0))='Таблица для заполнения'!CK25,FALSE),TRUE)</f>
        <v>1</v>
      </c>
      <c r="IV25" s="36" t="b">
        <f>IF($B25&lt;&gt;"",IF(ISNUMBER('Таблица для заполнения'!CL25),ABS(ROUND('Таблица для заполнения'!CL25,0))='Таблица для заполнения'!CL25,FALSE),TRUE)</f>
        <v>1</v>
      </c>
      <c r="IW25" s="36" t="b">
        <f>IF($B25&lt;&gt;"",IF(ISNUMBER('Таблица для заполнения'!CM25),ABS(ROUND('Таблица для заполнения'!CM25,0))='Таблица для заполнения'!CM25,FALSE),TRUE)</f>
        <v>1</v>
      </c>
      <c r="IX25" s="36" t="b">
        <f>IF($B25&lt;&gt;"",IF(ISNUMBER('Таблица для заполнения'!CN25),ABS(ROUND('Таблица для заполнения'!CN25,0))='Таблица для заполнения'!CN25,FALSE),TRUE)</f>
        <v>1</v>
      </c>
      <c r="IY25" s="36" t="b">
        <f>IF($B25&lt;&gt;"",IF(ISNUMBER('Таблица для заполнения'!CO25),ABS(ROUND('Таблица для заполнения'!CO25,0))='Таблица для заполнения'!CO25,FALSE),TRUE)</f>
        <v>1</v>
      </c>
      <c r="IZ25" s="36" t="b">
        <f>IF($B25&lt;&gt;"",IF(ISNUMBER('Таблица для заполнения'!CP25),ABS(ROUND('Таблица для заполнения'!CP25,0))='Таблица для заполнения'!CP25,FALSE),TRUE)</f>
        <v>1</v>
      </c>
      <c r="JA25" s="36" t="b">
        <f>IF($B25&lt;&gt;"",IF(ISNUMBER('Таблица для заполнения'!CQ25),ABS(ROUND('Таблица для заполнения'!CQ25,0))='Таблица для заполнения'!CQ25,FALSE),TRUE)</f>
        <v>1</v>
      </c>
      <c r="JB25" s="36" t="b">
        <f>IF($B25&lt;&gt;"",IF(ISNUMBER('Таблица для заполнения'!CR25),ABS(ROUND('Таблица для заполнения'!CR25,0))='Таблица для заполнения'!CR25,FALSE),TRUE)</f>
        <v>1</v>
      </c>
      <c r="JC25" s="36" t="b">
        <f>IF($B25&lt;&gt;"",IF(ISNUMBER('Таблица для заполнения'!CS25),ABS(ROUND('Таблица для заполнения'!CS25,0))='Таблица для заполнения'!CS25,FALSE),TRUE)</f>
        <v>1</v>
      </c>
      <c r="JD25" s="36" t="b">
        <f>IF($B25&lt;&gt;"",IF(ISNUMBER('Таблица для заполнения'!CT25),ABS(ROUND('Таблица для заполнения'!CT25,0))='Таблица для заполнения'!CT25,FALSE),TRUE)</f>
        <v>1</v>
      </c>
      <c r="JE25" s="36" t="b">
        <f>IF($B25&lt;&gt;"",IF(ISNUMBER('Таблица для заполнения'!CU25),ABS(ROUND('Таблица для заполнения'!CU25,0))='Таблица для заполнения'!CU25,FALSE),TRUE)</f>
        <v>1</v>
      </c>
      <c r="JF25" s="36" t="b">
        <f>IF($B25&lt;&gt;"",IF(ISNUMBER('Таблица для заполнения'!CV25),ABS(ROUND('Таблица для заполнения'!CV25,0))='Таблица для заполнения'!CV25,FALSE),TRUE)</f>
        <v>1</v>
      </c>
      <c r="JG25" s="36" t="b">
        <f>IF($B25&lt;&gt;"",IF(ISNUMBER('Таблица для заполнения'!CW25),ABS(ROUND('Таблица для заполнения'!CW25,0))='Таблица для заполнения'!CW25,FALSE),TRUE)</f>
        <v>1</v>
      </c>
      <c r="JH25" s="36" t="b">
        <f>IF($B25&lt;&gt;"",IF(ISNUMBER('Таблица для заполнения'!CX25),ABS(ROUND('Таблица для заполнения'!CX25,0))='Таблица для заполнения'!CX25,FALSE),TRUE)</f>
        <v>1</v>
      </c>
      <c r="JI25" s="36" t="b">
        <f>IF($B25&lt;&gt;"",IF(ISNUMBER('Таблица для заполнения'!CY25),ABS(ROUND('Таблица для заполнения'!CY25,0))='Таблица для заполнения'!CY25,FALSE),TRUE)</f>
        <v>1</v>
      </c>
      <c r="JJ25" s="36" t="b">
        <f>IF($B25&lt;&gt;"",IF(ISNUMBER('Таблица для заполнения'!CZ25),ABS(ROUND('Таблица для заполнения'!CZ25,0))='Таблица для заполнения'!CZ25,FALSE),TRUE)</f>
        <v>1</v>
      </c>
      <c r="JK25" s="36" t="b">
        <f>IF($B25&lt;&gt;"",IF(ISNUMBER('Таблица для заполнения'!DA25),ABS(ROUND('Таблица для заполнения'!DA25,0))='Таблица для заполнения'!DA25,FALSE),TRUE)</f>
        <v>1</v>
      </c>
      <c r="JL25" s="36" t="b">
        <f>IF($B25&lt;&gt;"",IF(ISNUMBER('Таблица для заполнения'!DB25),ABS(ROUND('Таблица для заполнения'!DB25,0))='Таблица для заполнения'!DB25,FALSE),TRUE)</f>
        <v>1</v>
      </c>
      <c r="JM25" s="36" t="b">
        <f>IF($B25&lt;&gt;"",IF(ISNUMBER('Таблица для заполнения'!DC25),ABS(ROUND('Таблица для заполнения'!DC25,0))='Таблица для заполнения'!DC25,FALSE),TRUE)</f>
        <v>1</v>
      </c>
      <c r="JN25" s="36" t="b">
        <f>IF($B25&lt;&gt;"",IF(ISNUMBER('Таблица для заполнения'!DD25),ABS(ROUND('Таблица для заполнения'!DD25,0))='Таблица для заполнения'!DD25,FALSE),TRUE)</f>
        <v>1</v>
      </c>
      <c r="JO25" s="36" t="b">
        <f>IF($B25&lt;&gt;"",IF(ISNUMBER('Таблица для заполнения'!DE25),ABS(ROUND('Таблица для заполнения'!DE25,0))='Таблица для заполнения'!DE25,FALSE),TRUE)</f>
        <v>1</v>
      </c>
      <c r="JP25" s="36" t="b">
        <f>IF($B25&lt;&gt;"",IF(ISNUMBER('Таблица для заполнения'!DF25),ABS(ROUND('Таблица для заполнения'!DF25,0))='Таблица для заполнения'!DF25,FALSE),TRUE)</f>
        <v>1</v>
      </c>
      <c r="JQ25" s="36" t="b">
        <f>IF($B25&lt;&gt;"",IF(ISNUMBER('Таблица для заполнения'!DG25),ABS(ROUND('Таблица для заполнения'!DG25,0))='Таблица для заполнения'!DG25,FALSE),TRUE)</f>
        <v>1</v>
      </c>
      <c r="JR25" s="36" t="b">
        <f>IF($B25&lt;&gt;"",IF(ISNUMBER('Таблица для заполнения'!DH25),ABS(ROUND('Таблица для заполнения'!DH25,0))='Таблица для заполнения'!DH25,FALSE),TRUE)</f>
        <v>1</v>
      </c>
      <c r="JS25" s="36" t="b">
        <f>IF($B25&lt;&gt;"",IF(ISNUMBER('Таблица для заполнения'!DI25),ABS(ROUND('Таблица для заполнения'!DI25,0))='Таблица для заполнения'!DI25,FALSE),TRUE)</f>
        <v>1</v>
      </c>
      <c r="JT25" s="36" t="b">
        <f>IF($B25&lt;&gt;"",IF(ISNUMBER('Таблица для заполнения'!DJ25),ABS(ROUND('Таблица для заполнения'!DJ25,0))='Таблица для заполнения'!DJ25,FALSE),TRUE)</f>
        <v>1</v>
      </c>
      <c r="JU25" s="36" t="b">
        <f>IF($B25&lt;&gt;"",IF(ISNUMBER('Таблица для заполнения'!DK25),ABS(ROUND('Таблица для заполнения'!DK25,0))='Таблица для заполнения'!DK25,FALSE),TRUE)</f>
        <v>1</v>
      </c>
      <c r="JV25" s="36" t="b">
        <f>IF($B25&lt;&gt;"",IF(ISNUMBER('Таблица для заполнения'!DL25),ABS(ROUND('Таблица для заполнения'!DL25,0))='Таблица для заполнения'!DL25,FALSE),TRUE)</f>
        <v>1</v>
      </c>
      <c r="JW25" s="36" t="b">
        <f>IF($B25&lt;&gt;"",IF(ISNUMBER('Таблица для заполнения'!DM25),ABS(ROUND('Таблица для заполнения'!DM25,0))='Таблица для заполнения'!DM25,FALSE),TRUE)</f>
        <v>1</v>
      </c>
      <c r="JX25" s="36" t="b">
        <f>IF($B25&lt;&gt;"",IF(ISNUMBER('Таблица для заполнения'!DN25),ABS(ROUND('Таблица для заполнения'!DN25,0))='Таблица для заполнения'!DN25,FALSE),TRUE)</f>
        <v>1</v>
      </c>
      <c r="JY25" s="36" t="b">
        <f>IF($B25&lt;&gt;"",IF(ISNUMBER('Таблица для заполнения'!DO25),ABS(ROUND('Таблица для заполнения'!DO25,0))='Таблица для заполнения'!DO25,FALSE),TRUE)</f>
        <v>1</v>
      </c>
      <c r="JZ25" s="36" t="b">
        <f>IF($B25&lt;&gt;"",IF(ISNUMBER('Таблица для заполнения'!DP25),ABS(ROUND('Таблица для заполнения'!DP25,0))='Таблица для заполнения'!DP25,FALSE),TRUE)</f>
        <v>1</v>
      </c>
      <c r="KA25" s="36" t="b">
        <f>IF($B25&lt;&gt;"",IF(ISNUMBER('Таблица для заполнения'!DQ25),ABS(ROUND('Таблица для заполнения'!DQ25,0))='Таблица для заполнения'!DQ25,FALSE),TRUE)</f>
        <v>1</v>
      </c>
      <c r="KB25" s="36" t="b">
        <f>IF($B25&lt;&gt;"",IF(ISNUMBER('Таблица для заполнения'!DR25),ABS(ROUND('Таблица для заполнения'!DR25,0))='Таблица для заполнения'!DR25,FALSE),TRUE)</f>
        <v>1</v>
      </c>
      <c r="KC25" s="36" t="b">
        <f>IF($B25&lt;&gt;"",IF(ISNUMBER('Таблица для заполнения'!DS25),ABS(ROUND('Таблица для заполнения'!DS25,0))='Таблица для заполнения'!DS25,FALSE),TRUE)</f>
        <v>1</v>
      </c>
      <c r="KD25" s="36" t="b">
        <f>IF($B25&lt;&gt;"",IF(ISNUMBER('Таблица для заполнения'!DT25),ABS(ROUND('Таблица для заполнения'!DT25,0))='Таблица для заполнения'!DT25,FALSE),TRUE)</f>
        <v>1</v>
      </c>
      <c r="KE25" s="36" t="b">
        <f>IF($B25&lt;&gt;"",IF(ISNUMBER('Таблица для заполнения'!DU25),ABS(ROUND('Таблица для заполнения'!DU25,0))='Таблица для заполнения'!DU25,FALSE),TRUE)</f>
        <v>1</v>
      </c>
      <c r="KF25" s="36" t="b">
        <f>IF($B25&lt;&gt;"",IF(ISNUMBER('Таблица для заполнения'!DV25),ABS(ROUND('Таблица для заполнения'!DV25,0))='Таблица для заполнения'!DV25,FALSE),TRUE)</f>
        <v>1</v>
      </c>
      <c r="KG25" s="36" t="b">
        <f>IF($B25&lt;&gt;"",IF(ISNUMBER('Таблица для заполнения'!DW25),ABS(ROUND('Таблица для заполнения'!DW25,0))='Таблица для заполнения'!DW25,FALSE),TRUE)</f>
        <v>1</v>
      </c>
      <c r="KH25" s="36" t="b">
        <f>IF($B25&lt;&gt;"",IF(ISNUMBER('Таблица для заполнения'!DX25),ABS(ROUND('Таблица для заполнения'!DX25,0))='Таблица для заполнения'!DX25,FALSE),TRUE)</f>
        <v>1</v>
      </c>
      <c r="KI25" s="36" t="b">
        <f>IF($B25&lt;&gt;"",IF(ISNUMBER('Таблица для заполнения'!DY25),ABS(ROUND('Таблица для заполнения'!DY25,0))='Таблица для заполнения'!DY25,FALSE),TRUE)</f>
        <v>1</v>
      </c>
      <c r="KJ25" s="36" t="b">
        <f>IF($B25&lt;&gt;"",IF(ISNUMBER('Таблица для заполнения'!DZ25),ABS(ROUND('Таблица для заполнения'!DZ25,0))='Таблица для заполнения'!DZ25,FALSE),TRUE)</f>
        <v>1</v>
      </c>
      <c r="KK25" s="36" t="b">
        <f>IF($B25&lt;&gt;"",IF(ISNUMBER('Таблица для заполнения'!EA25),ABS(ROUND('Таблица для заполнения'!EA25,0))='Таблица для заполнения'!EA25,FALSE),TRUE)</f>
        <v>1</v>
      </c>
      <c r="KL25" s="36" t="b">
        <f>IF($B25&lt;&gt;"",IF(ISNUMBER('Таблица для заполнения'!EB25),ABS(ROUND('Таблица для заполнения'!EB25,0))='Таблица для заполнения'!EB25,FALSE),TRUE)</f>
        <v>1</v>
      </c>
      <c r="KM25" s="36" t="b">
        <f>IF($B25&lt;&gt;"",IF(ISNUMBER('Таблица для заполнения'!EC25),ABS(ROUND('Таблица для заполнения'!EC25,0))='Таблица для заполнения'!EC25,FALSE),TRUE)</f>
        <v>1</v>
      </c>
      <c r="KN25" s="36" t="b">
        <f>IF($B25&lt;&gt;"",IF(ISNUMBER('Таблица для заполнения'!ED25),ABS(ROUND('Таблица для заполнения'!ED25,0))='Таблица для заполнения'!ED25,FALSE),TRUE)</f>
        <v>1</v>
      </c>
      <c r="KO25" s="36" t="b">
        <f>IF($B25&lt;&gt;"",IF(ISNUMBER('Таблица для заполнения'!EE25),ABS(ROUND('Таблица для заполнения'!EE25,0))='Таблица для заполнения'!EE25,FALSE),TRUE)</f>
        <v>1</v>
      </c>
      <c r="KP25" s="36" t="b">
        <f>IF($B25&lt;&gt;"",IF(ISNUMBER('Таблица для заполнения'!EF25),ABS(ROUND('Таблица для заполнения'!EF25,0))='Таблица для заполнения'!EF25,FALSE),TRUE)</f>
        <v>1</v>
      </c>
      <c r="KQ25" s="36" t="b">
        <f>IF($B25&lt;&gt;"",IF(ISNUMBER('Таблица для заполнения'!EG25),ABS(ROUND('Таблица для заполнения'!EG25,0))='Таблица для заполнения'!EG25,FALSE),TRUE)</f>
        <v>1</v>
      </c>
      <c r="KR25" s="36" t="b">
        <f>IF($B25&lt;&gt;"",IF(ISNUMBER('Таблица для заполнения'!EH25),ABS(ROUND('Таблица для заполнения'!EH25,0))='Таблица для заполнения'!EH25,FALSE),TRUE)</f>
        <v>1</v>
      </c>
      <c r="KS25" s="36" t="b">
        <f>IF($B25&lt;&gt;"",IF(ISNUMBER('Таблица для заполнения'!EI25),ABS(ROUND('Таблица для заполнения'!EI25,0))='Таблица для заполнения'!EI25,FALSE),TRUE)</f>
        <v>1</v>
      </c>
      <c r="KT25" s="36" t="b">
        <f>IF($B25&lt;&gt;"",IF(ISNUMBER('Таблица для заполнения'!EJ25),ABS(ROUND('Таблица для заполнения'!EJ25,0))='Таблица для заполнения'!EJ25,FALSE),TRUE)</f>
        <v>1</v>
      </c>
      <c r="KU25" s="36" t="b">
        <f>IF($B25&lt;&gt;"",IF(ISNUMBER('Таблица для заполнения'!EK25),ABS(ROUND('Таблица для заполнения'!EK25,0))='Таблица для заполнения'!EK25,FALSE),TRUE)</f>
        <v>1</v>
      </c>
      <c r="KV25" s="36" t="b">
        <f>IF($B25&lt;&gt;"",IF(ISNUMBER('Таблица для заполнения'!EL25),ABS(ROUND('Таблица для заполнения'!EL25,0))='Таблица для заполнения'!EL25,FALSE),TRUE)</f>
        <v>1</v>
      </c>
      <c r="KW25" s="36" t="b">
        <f>IF($B25&lt;&gt;"",IF(ISNUMBER('Таблица для заполнения'!EM25),ABS(ROUND('Таблица для заполнения'!EM25,0))='Таблица для заполнения'!EM25,FALSE),TRUE)</f>
        <v>1</v>
      </c>
      <c r="KX25" s="36" t="b">
        <f>IF($B25&lt;&gt;"",IF(ISNUMBER('Таблица для заполнения'!EN25),ABS(ROUND('Таблица для заполнения'!EN25,0))='Таблица для заполнения'!EN25,FALSE),TRUE)</f>
        <v>1</v>
      </c>
      <c r="KY25" s="36" t="b">
        <f>IF($B25&lt;&gt;"",IF(ISNUMBER('Таблица для заполнения'!EO25),ABS(ROUND('Таблица для заполнения'!EO25,0))='Таблица для заполнения'!EO25,FALSE),TRUE)</f>
        <v>1</v>
      </c>
      <c r="KZ25" s="36" t="b">
        <f>IF($B25&lt;&gt;"",IF(ISNUMBER('Таблица для заполнения'!EP25),ABS(ROUND('Таблица для заполнения'!EP25,0))='Таблица для заполнения'!EP25,FALSE),TRUE)</f>
        <v>1</v>
      </c>
      <c r="LA25" s="36" t="b">
        <f>IF($B25&lt;&gt;"",IF(ISNUMBER('Таблица для заполнения'!EQ25),ABS(ROUND('Таблица для заполнения'!EQ25,0))='Таблица для заполнения'!EQ25,FALSE),TRUE)</f>
        <v>1</v>
      </c>
      <c r="LB25" s="36" t="b">
        <f>IF($B25&lt;&gt;"",IF(ISNUMBER('Таблица для заполнения'!ER25),ABS(ROUND('Таблица для заполнения'!ER25,0))='Таблица для заполнения'!ER25,FALSE),TRUE)</f>
        <v>1</v>
      </c>
      <c r="LC25" s="36" t="b">
        <f>IF($B25&lt;&gt;"",IF(ISNUMBER('Таблица для заполнения'!ES25),ABS(ROUND('Таблица для заполнения'!ES25,0))='Таблица для заполнения'!ES25,FALSE),TRUE)</f>
        <v>1</v>
      </c>
      <c r="LD25" s="36" t="b">
        <f>IF($B25&lt;&gt;"",IF(ISNUMBER('Таблица для заполнения'!ET25),ABS(ROUND('Таблица для заполнения'!ET25,0))='Таблица для заполнения'!ET25,FALSE),TRUE)</f>
        <v>1</v>
      </c>
      <c r="LE25" s="36" t="b">
        <f>IF($B25&lt;&gt;"",IF(ISNUMBER('Таблица для заполнения'!EU25),ABS(ROUND('Таблица для заполнения'!EU25,0))='Таблица для заполнения'!EU25,FALSE),TRUE)</f>
        <v>1</v>
      </c>
      <c r="LF25" s="36" t="b">
        <f>IF($B25&lt;&gt;"",IF(ISNUMBER('Таблица для заполнения'!EV25),ABS(ROUND('Таблица для заполнения'!EV25,0))='Таблица для заполнения'!EV25,FALSE),TRUE)</f>
        <v>1</v>
      </c>
      <c r="LG25" s="36" t="b">
        <f>IF($B25&lt;&gt;"",IF(ISNUMBER('Таблица для заполнения'!EW25),ABS(ROUND('Таблица для заполнения'!EW25,0))='Таблица для заполнения'!EW25,FALSE),TRUE)</f>
        <v>1</v>
      </c>
      <c r="LH25" s="36" t="b">
        <f>IF($B25&lt;&gt;"",IF(ISNUMBER('Таблица для заполнения'!EX25),ABS(ROUND('Таблица для заполнения'!EX25,0))='Таблица для заполнения'!EX25,FALSE),TRUE)</f>
        <v>1</v>
      </c>
      <c r="LI25" s="36" t="b">
        <f>IF($B25&lt;&gt;"",IF(ISNUMBER('Таблица для заполнения'!EY25),ABS(ROUND('Таблица для заполнения'!EY25,0))='Таблица для заполнения'!EY25,FALSE),TRUE)</f>
        <v>1</v>
      </c>
      <c r="LJ25" s="36" t="b">
        <f>IF($B25&lt;&gt;"",IF(ISNUMBER('Таблица для заполнения'!EZ25),ABS(ROUND('Таблица для заполнения'!EZ25,0))='Таблица для заполнения'!EZ25,FALSE),TRUE)</f>
        <v>1</v>
      </c>
      <c r="LK25" s="36" t="b">
        <f>IF($B25&lt;&gt;"",IF(ISNUMBER('Таблица для заполнения'!FA25),ABS(ROUND('Таблица для заполнения'!FA25,0))='Таблица для заполнения'!FA25,FALSE),TRUE)</f>
        <v>1</v>
      </c>
      <c r="LL25" s="36" t="b">
        <f>IF($B25&lt;&gt;"",IF(ISNUMBER('Таблица для заполнения'!FB25),ABS(ROUND('Таблица для заполнения'!FB25,0))='Таблица для заполнения'!FB25,FALSE),TRUE)</f>
        <v>1</v>
      </c>
      <c r="LM25" s="36" t="b">
        <f>IF($B25&lt;&gt;"",IF(ISNUMBER('Таблица для заполнения'!FC25),ABS(ROUND('Таблица для заполнения'!FC25,0))='Таблица для заполнения'!FC25,FALSE),TRUE)</f>
        <v>1</v>
      </c>
      <c r="LN25" s="36" t="b">
        <f>IF($B25&lt;&gt;"",IF(ISNUMBER('Таблица для заполнения'!FD25),ABS(ROUND('Таблица для заполнения'!FD25,0))='Таблица для заполнения'!FD25,FALSE),TRUE)</f>
        <v>1</v>
      </c>
      <c r="LO25" s="36" t="b">
        <f>IF($B25&lt;&gt;"",IF(ISNUMBER('Таблица для заполнения'!FE25),ABS(ROUND('Таблица для заполнения'!FE25,0))='Таблица для заполнения'!FE25,FALSE),TRUE)</f>
        <v>1</v>
      </c>
      <c r="LP25" s="36" t="b">
        <f>IF($B25&lt;&gt;"",IF(ISNUMBER('Таблица для заполнения'!FF25),ABS(ROUND('Таблица для заполнения'!FF25,0))='Таблица для заполнения'!FF25,FALSE),TRUE)</f>
        <v>1</v>
      </c>
      <c r="LQ25" s="36" t="b">
        <f>IF($B25&lt;&gt;"",IF(ISNUMBER('Таблица для заполнения'!FG25),ABS(ROUND('Таблица для заполнения'!FG25,0))='Таблица для заполнения'!FG25,FALSE),TRUE)</f>
        <v>1</v>
      </c>
      <c r="LR25" s="36" t="b">
        <f>IF($B25&lt;&gt;"",IF(ISNUMBER('Таблица для заполнения'!FH25),ABS(ROUND('Таблица для заполнения'!FH25,0))='Таблица для заполнения'!FH25,FALSE),TRUE)</f>
        <v>1</v>
      </c>
      <c r="LS25" s="36" t="b">
        <f>IF($B25&lt;&gt;"",IF(ISNUMBER('Таблица для заполнения'!FI25),ABS(ROUND('Таблица для заполнения'!FI25,0))='Таблица для заполнения'!FI25,FALSE),TRUE)</f>
        <v>1</v>
      </c>
      <c r="LT25" s="36" t="b">
        <f>IF($B25&lt;&gt;"",IF(ISNUMBER('Таблица для заполнения'!FJ25),ABS(ROUND('Таблица для заполнения'!FJ25,0))='Таблица для заполнения'!FJ25,FALSE),TRUE)</f>
        <v>1</v>
      </c>
      <c r="LU25" s="36" t="b">
        <f>IF($B25&lt;&gt;"",IF(ISNUMBER('Таблица для заполнения'!FK25),ABS(ROUND('Таблица для заполнения'!FK25,0))='Таблица для заполнения'!FK25,FALSE),TRUE)</f>
        <v>1</v>
      </c>
      <c r="LV25" s="36" t="b">
        <f>IF($B25&lt;&gt;"",IF(ISNUMBER('Таблица для заполнения'!FL25),ABS(ROUND('Таблица для заполнения'!FL25,0))='Таблица для заполнения'!FL25,FALSE),TRUE)</f>
        <v>1</v>
      </c>
      <c r="LW25" s="36" t="b">
        <f>IF($B25&lt;&gt;"",IF(ISNUMBER('Таблица для заполнения'!FM25),ABS(ROUND('Таблица для заполнения'!FM25,0))='Таблица для заполнения'!FM25,FALSE),TRUE)</f>
        <v>1</v>
      </c>
      <c r="LX25" s="36" t="b">
        <f>IF($B25&lt;&gt;"",IF(ISNUMBER('Таблица для заполнения'!FN25),ABS(ROUND('Таблица для заполнения'!FN25,0))='Таблица для заполнения'!FN25,FALSE),TRUE)</f>
        <v>1</v>
      </c>
      <c r="LY25" s="36" t="b">
        <f>IF($B25&lt;&gt;"",IF(ISNUMBER('Таблица для заполнения'!FO25),ABS(ROUND('Таблица для заполнения'!FO25,0))='Таблица для заполнения'!FO25,FALSE),TRUE)</f>
        <v>1</v>
      </c>
      <c r="LZ25" s="36" t="b">
        <f>IF($B25&lt;&gt;"",IF(ISNUMBER('Таблица для заполнения'!FP25),ABS(ROUND('Таблица для заполнения'!FP25,0))='Таблица для заполнения'!FP25,FALSE),TRUE)</f>
        <v>1</v>
      </c>
      <c r="MA25" s="36" t="b">
        <f>IF($B25&lt;&gt;"",IF(ISNUMBER('Таблица для заполнения'!FQ25),ABS(ROUND('Таблица для заполнения'!FQ25,0))='Таблица для заполнения'!FQ25,FALSE),TRUE)</f>
        <v>1</v>
      </c>
      <c r="MB25" s="36" t="b">
        <f>IF($B25&lt;&gt;"",IF(ISNUMBER('Таблица для заполнения'!FR25),ABS(ROUND('Таблица для заполнения'!FR25,0))='Таблица для заполнения'!FR25,FALSE),TRUE)</f>
        <v>1</v>
      </c>
      <c r="MC25" s="36" t="b">
        <f>IF($B25&lt;&gt;"",IF(ISNUMBER('Таблица для заполнения'!FS25),ABS(ROUND('Таблица для заполнения'!FS25,0))='Таблица для заполнения'!FS25,FALSE),TRUE)</f>
        <v>1</v>
      </c>
      <c r="MD25" s="36" t="b">
        <f>IF($B25&lt;&gt;"",IF(ISNUMBER('Таблица для заполнения'!FT25),ABS(ROUND('Таблица для заполнения'!FT25,0))='Таблица для заполнения'!FT25,FALSE),TRUE)</f>
        <v>1</v>
      </c>
      <c r="ME25" s="36" t="b">
        <f>IF($B25&lt;&gt;"",IF(ISNUMBER('Таблица для заполнения'!FU25),ABS(ROUND('Таблица для заполнения'!FU25,0))='Таблица для заполнения'!FU25,FALSE),TRUE)</f>
        <v>1</v>
      </c>
      <c r="MF25" s="36" t="b">
        <f>IF($B25&lt;&gt;"",IF(ISNUMBER('Таблица для заполнения'!FV25),ABS(ROUND('Таблица для заполнения'!FV25,0))='Таблица для заполнения'!FV25,FALSE),TRUE)</f>
        <v>1</v>
      </c>
      <c r="MG25" s="36" t="b">
        <f>IF($B25&lt;&gt;"",IF(ISNUMBER('Таблица для заполнения'!FW25),ABS(ROUND('Таблица для заполнения'!FW25,0))='Таблица для заполнения'!FW25,FALSE),TRUE)</f>
        <v>1</v>
      </c>
      <c r="MH25" s="36" t="b">
        <f>IF($B25&lt;&gt;"",IF(ISNUMBER('Таблица для заполнения'!FX25),ABS(ROUND('Таблица для заполнения'!FX25,0))='Таблица для заполнения'!FX25,FALSE),TRUE)</f>
        <v>1</v>
      </c>
      <c r="MI25" s="36" t="b">
        <f>IF($B25&lt;&gt;"",IF(ISNUMBER('Таблица для заполнения'!FY25),ABS(ROUND('Таблица для заполнения'!FY25,0))='Таблица для заполнения'!FY25,FALSE),TRUE)</f>
        <v>1</v>
      </c>
      <c r="MJ25" s="36" t="b">
        <f>IF($B25&lt;&gt;"",IF(ISNUMBER('Таблица для заполнения'!FZ25),ABS(ROUND('Таблица для заполнения'!FZ25,0))='Таблица для заполнения'!FZ25,FALSE),TRUE)</f>
        <v>1</v>
      </c>
      <c r="MK25" s="36" t="b">
        <f>IF($B25&lt;&gt;"",IF(ISNUMBER('Таблица для заполнения'!GA25),ABS(ROUND('Таблица для заполнения'!GA25,0))='Таблица для заполнения'!GA25,FALSE),TRUE)</f>
        <v>1</v>
      </c>
      <c r="ML25" s="36" t="b">
        <f>IF($B25&lt;&gt;"",IF(ISNUMBER('Таблица для заполнения'!GB25),ABS(ROUND('Таблица для заполнения'!GB25,0))='Таблица для заполнения'!GB25,FALSE),TRUE)</f>
        <v>1</v>
      </c>
      <c r="MM25" s="36" t="b">
        <f>IF($B25&lt;&gt;"",IF(ISNUMBER('Таблица для заполнения'!GC25),ABS(ROUND('Таблица для заполнения'!GC25,0))='Таблица для заполнения'!GC25,FALSE),TRUE)</f>
        <v>1</v>
      </c>
      <c r="MN25" s="36" t="b">
        <f>IF($B25&lt;&gt;"",IF(ISNUMBER('Таблица для заполнения'!GD25),ABS(ROUND('Таблица для заполнения'!GD25,0))='Таблица для заполнения'!GD25,FALSE),TRUE)</f>
        <v>1</v>
      </c>
      <c r="MO25" s="36" t="b">
        <f>IF($B25&lt;&gt;"",IF(ISNUMBER('Таблица для заполнения'!GE25),ABS(ROUND('Таблица для заполнения'!GE25,0))='Таблица для заполнения'!GE25,FALSE),TRUE)</f>
        <v>1</v>
      </c>
      <c r="MP25" s="36" t="b">
        <f>IF($B25&lt;&gt;"",IF(ISNUMBER('Таблица для заполнения'!GF25),ABS(ROUND('Таблица для заполнения'!GF25,1))='Таблица для заполнения'!GF25,FALSE),TRUE)</f>
        <v>1</v>
      </c>
      <c r="MQ25" s="36" t="b">
        <f>IF($B25&lt;&gt;"",IF(ISNUMBER('Таблица для заполнения'!GG25),ABS(ROUND('Таблица для заполнения'!GG25,1))='Таблица для заполнения'!GG25,FALSE),TRUE)</f>
        <v>1</v>
      </c>
      <c r="MR25" s="36" t="b">
        <f>IF($B25&lt;&gt;"",IF(ISNUMBER('Таблица для заполнения'!GH25),ABS(ROUND('Таблица для заполнения'!GH25,1))='Таблица для заполнения'!GH25,FALSE),TRUE)</f>
        <v>1</v>
      </c>
      <c r="MS25" s="36" t="b">
        <f>IF($B25&lt;&gt;"",IF(ISNUMBER('Таблица для заполнения'!GI25),ABS(ROUND('Таблица для заполнения'!GI25,1))='Таблица для заполнения'!GI25,FALSE),TRUE)</f>
        <v>1</v>
      </c>
      <c r="MT25" s="36" t="b">
        <f>IF($B25&lt;&gt;"",IF(ISNUMBER('Таблица для заполнения'!GJ25),ABS(ROUND('Таблица для заполнения'!GJ25,1))='Таблица для заполнения'!GJ25,FALSE),TRUE)</f>
        <v>1</v>
      </c>
      <c r="MU25" s="36" t="b">
        <f>IF($B25&lt;&gt;"",IF(ISNUMBER('Таблица для заполнения'!GK25),ABS(ROUND('Таблица для заполнения'!GK25,1))='Таблица для заполнения'!GK25,FALSE),TRUE)</f>
        <v>1</v>
      </c>
      <c r="MV25" s="36" t="b">
        <f>IF($B25&lt;&gt;"",IF(ISNUMBER('Таблица для заполнения'!GL25),ABS(ROUND('Таблица для заполнения'!GL25,1))='Таблица для заполнения'!GL25,FALSE),TRUE)</f>
        <v>1</v>
      </c>
      <c r="MW25" s="36" t="b">
        <f>IF($B25&lt;&gt;"",IF(ISNUMBER('Таблица для заполнения'!GM25),ABS(ROUND('Таблица для заполнения'!GM25,1))='Таблица для заполнения'!GM25,FALSE),TRUE)</f>
        <v>1</v>
      </c>
      <c r="MX25" s="36" t="b">
        <f>IF($B25&lt;&gt;"",IF(ISNUMBER('Таблица для заполнения'!GN25),ABS(ROUND('Таблица для заполнения'!GN25,1))='Таблица для заполнения'!GN25,FALSE),TRUE)</f>
        <v>1</v>
      </c>
      <c r="MY25" s="36" t="b">
        <f>IF($B25&lt;&gt;"",IF(ISNUMBER('Таблица для заполнения'!GO25),ABS(ROUND('Таблица для заполнения'!GO25,1))='Таблица для заполнения'!GO25,FALSE),TRUE)</f>
        <v>1</v>
      </c>
      <c r="MZ25" s="36" t="b">
        <f>IF($B25&lt;&gt;"",IF(ISNUMBER('Таблица для заполнения'!GP25),ABS(ROUND('Таблица для заполнения'!GP25,1))='Таблица для заполнения'!GP25,FALSE),TRUE)</f>
        <v>1</v>
      </c>
      <c r="NA25" s="36" t="b">
        <f>IF($B25&lt;&gt;"",IF(ISNUMBER('Таблица для заполнения'!GQ25),ABS(ROUND('Таблица для заполнения'!GQ25,1))='Таблица для заполнения'!GQ25,FALSE),TRUE)</f>
        <v>1</v>
      </c>
      <c r="NB25" s="36" t="b">
        <f>IF($B25&lt;&gt;"",IF(ISNUMBER('Таблица для заполнения'!GR25),ABS(ROUND('Таблица для заполнения'!GR25,1))='Таблица для заполнения'!GR25,FALSE),TRUE)</f>
        <v>1</v>
      </c>
      <c r="NC25" s="36" t="b">
        <f>IF($B25&lt;&gt;"",IF(ISNUMBER('Таблица для заполнения'!GS25),ABS(ROUND('Таблица для заполнения'!GS25,1))='Таблица для заполнения'!GS25,FALSE),TRUE)</f>
        <v>1</v>
      </c>
      <c r="ND25" s="36" t="b">
        <f>IF($B25&lt;&gt;"",IF(ISNUMBER('Таблица для заполнения'!GT25),ABS(ROUND('Таблица для заполнения'!GT25,1))='Таблица для заполнения'!GT25,FALSE),TRUE)</f>
        <v>1</v>
      </c>
      <c r="NE25" s="36" t="b">
        <f>IF($B25&lt;&gt;"",IF(ISNUMBER('Таблица для заполнения'!GU25),ABS(ROUND('Таблица для заполнения'!GU25,1))='Таблица для заполнения'!GU25,FALSE),TRUE)</f>
        <v>1</v>
      </c>
      <c r="NF25" s="36" t="b">
        <f>IF($B25&lt;&gt;"",IF(ISNUMBER('Таблица для заполнения'!GV25),ABS(ROUND('Таблица для заполнения'!GV25,1))='Таблица для заполнения'!GV25,FALSE),TRUE)</f>
        <v>1</v>
      </c>
      <c r="NG25" s="36" t="b">
        <f>IF($B25&lt;&gt;"",IF(ISNUMBER('Таблица для заполнения'!GW25),ABS(ROUND('Таблица для заполнения'!GW25,1))='Таблица для заполнения'!GW25,FALSE),TRUE)</f>
        <v>1</v>
      </c>
      <c r="NH25" s="36" t="b">
        <f>IF($B25&lt;&gt;"",IF(ISNUMBER('Таблица для заполнения'!GX25),ABS(ROUND('Таблица для заполнения'!GX25,1))='Таблица для заполнения'!GX25,FALSE),TRUE)</f>
        <v>1</v>
      </c>
      <c r="NI25" s="38" t="b">
        <f>IF($B25&lt;&gt;"",IF(ISNUMBER('Таблица для заполнения'!GY25),ABS(ROUND('Таблица для заполнения'!GY25,1))='Таблица для заполнения'!GY25,FALSE),TRUE)</f>
        <v>1</v>
      </c>
    </row>
    <row r="26" spans="1:373" ht="44.25" customHeight="1" thickBot="1" x14ac:dyDescent="0.3">
      <c r="A26" s="2">
        <v>19</v>
      </c>
      <c r="B26" s="17" t="str">
        <f>IF('Таблица для заполнения'!B26=0,"",'Таблица для заполнения'!B26)</f>
        <v/>
      </c>
      <c r="C26" s="35" t="b">
        <f t="shared" si="0"/>
        <v>1</v>
      </c>
      <c r="D26" s="35" t="b">
        <f>'Таблица для заполнения'!F26&lt;='Таблица для заполнения'!E26</f>
        <v>1</v>
      </c>
      <c r="E26" s="119" t="b">
        <f>'Таблица для заполнения'!G26&lt;='Таблица для заполнения'!E26</f>
        <v>1</v>
      </c>
      <c r="F26" s="36" t="b">
        <f>'Таблица для заполнения'!H26&lt;='Таблица для заполнения'!E26</f>
        <v>1</v>
      </c>
      <c r="G26" s="36" t="b">
        <f>'Таблица для заполнения'!I26&lt;='Таблица для заполнения'!E26</f>
        <v>1</v>
      </c>
      <c r="H26" s="36" t="b">
        <f>'Таблица для заполнения'!E26&gt;='Таблица для заполнения'!J26+'Таблица для заполнения'!K26</f>
        <v>1</v>
      </c>
      <c r="I26" s="36" t="b">
        <f>'Таблица для заполнения'!E26='Таблица для заполнения'!L26+'Таблица для заполнения'!M26+'Таблица для заполнения'!N26</f>
        <v>1</v>
      </c>
      <c r="J26" s="36" t="b">
        <f>'Таблица для заполнения'!M26&lt;='Таблица для заполнения'!R26</f>
        <v>1</v>
      </c>
      <c r="K26" s="36" t="b">
        <f>'Таблица для заполнения'!O26&gt;='Таблица для заполнения'!E26</f>
        <v>1</v>
      </c>
      <c r="L26" s="36" t="b">
        <f>'Таблица для заполнения'!O26&gt;='Таблица для заполнения'!P26+'Таблица для заполнения'!Q26</f>
        <v>1</v>
      </c>
      <c r="M26" s="36" t="b">
        <f>'Таблица для заполнения'!R26&lt;='Таблица для заполнения'!O26</f>
        <v>1</v>
      </c>
      <c r="N26" s="36" t="b">
        <f>'Таблица для заполнения'!O26&gt;='Таблица для заполнения'!S26+'Таблица для заполнения'!U26</f>
        <v>1</v>
      </c>
      <c r="O26" s="36" t="b">
        <f>OR(AND('Таблица для заполнения'!S26&gt;0,'Таблица для заполнения'!T26&gt;0),AND('Таблица для заполнения'!S26=0,'Таблица для заполнения'!T26=0))</f>
        <v>1</v>
      </c>
      <c r="P26" s="36" t="b">
        <f>OR(AND('Таблица для заполнения'!U26&gt;0,'Таблица для заполнения'!V26&gt;0),AND('Таблица для заполнения'!U26=0,'Таблица для заполнения'!V26=0))</f>
        <v>1</v>
      </c>
      <c r="Q26" s="36" t="b">
        <f>'Таблица для заполнения'!W26&lt;='Таблица для заполнения'!U26</f>
        <v>1</v>
      </c>
      <c r="R26" s="36" t="b">
        <f>'Таблица для заполнения'!V26&gt;='Таблица для заполнения'!X26+'Таблица для заполнения'!Y26</f>
        <v>1</v>
      </c>
      <c r="S26" s="36" t="b">
        <f>'Таблица для заполнения'!AB26&lt;='Таблица для заполнения'!AA26</f>
        <v>1</v>
      </c>
      <c r="T26" s="36" t="b">
        <f>'Таблица для заполнения'!AD26&lt;='Таблица для заполнения'!AC26</f>
        <v>1</v>
      </c>
      <c r="U26" s="36" t="b">
        <f>OR('Таблица для заполнения'!AA26=0,'Таблица для заполнения'!AA26=1)</f>
        <v>1</v>
      </c>
      <c r="V26" s="36" t="b">
        <f>OR('Таблица для заполнения'!AB26=0,'Таблица для заполнения'!AB26=1)</f>
        <v>1</v>
      </c>
      <c r="W26" s="36" t="b">
        <f>OR('Таблица для заполнения'!AC26=0,'Таблица для заполнения'!AC26=1)</f>
        <v>1</v>
      </c>
      <c r="X26" s="36" t="b">
        <f>OR('Таблица для заполнения'!AD26=0,'Таблица для заполнения'!AD26=1)</f>
        <v>1</v>
      </c>
      <c r="Y26" s="36" t="b">
        <f>'Таблица для заполнения'!AG26&lt;='Таблица для заполнения'!AF26</f>
        <v>1</v>
      </c>
      <c r="Z26" s="36" t="b">
        <f>'Таблица для заполнения'!AI26&lt;='Таблица для заполнения'!AH26</f>
        <v>1</v>
      </c>
      <c r="AA26" s="36" t="b">
        <f>'Таблица для заполнения'!AJ26='Таблица для заполнения'!AM26+'Таблица для заполнения'!AO26</f>
        <v>1</v>
      </c>
      <c r="AB26" s="36" t="b">
        <f>'Таблица для заполнения'!AJ26&gt;='Таблица для заполнения'!AK26+'Таблица для заполнения'!AL26</f>
        <v>1</v>
      </c>
      <c r="AC26" s="36" t="b">
        <f>'Таблица для заполнения'!AN26&lt;='Таблица для заполнения'!AJ26</f>
        <v>1</v>
      </c>
      <c r="AD26" s="36" t="b">
        <f>OR(AND('Таблица для заполнения'!AO26='Таблица для заполнения'!AJ26,AND('Таблица для заполнения'!AK26='Таблица для заполнения'!AP26,'Таблица для заполнения'!AL26='Таблица для заполнения'!AQ26)),'Таблица для заполнения'!AO26&lt;'Таблица для заполнения'!AJ26)</f>
        <v>1</v>
      </c>
      <c r="AE26" s="36" t="b">
        <f>OR(AND('Таблица для заполнения'!AJ26='Таблица для заполнения'!AO26,'Таблица для заполнения'!CM26='Таблица для заполнения'!CR26),AND('Таблица для заполнения'!AJ26&gt;'Таблица для заполнения'!AO26,'Таблица для заполнения'!CM26&gt;'Таблица для заполнения'!CR26))</f>
        <v>1</v>
      </c>
      <c r="AF26" s="36" t="b">
        <f>OR(AND('Таблица для заполнения'!AO26='Таблица для заполнения'!AR26,'Таблица для заполнения'!CR26='Таблица для заполнения'!CU26),AND('Таблица для заполнения'!AO26&gt;'Таблица для заполнения'!AR26,'Таблица для заполнения'!CR26&gt;'Таблица для заполнения'!CU26))</f>
        <v>1</v>
      </c>
      <c r="AG26" s="36" t="b">
        <f>'Таблица для заполнения'!AP26&lt;='Таблица для заполнения'!AK26</f>
        <v>1</v>
      </c>
      <c r="AH26" s="36" t="b">
        <f>'Таблица для заполнения'!AO26&gt;='Таблица для заполнения'!AP26+'Таблица для заполнения'!AQ26</f>
        <v>1</v>
      </c>
      <c r="AI26" s="36" t="b">
        <f>'Таблица для заполнения'!AM26&gt;=('Таблица для заполнения'!AK26+'Таблица для заполнения'!AL26)-('Таблица для заполнения'!AP26+'Таблица для заполнения'!AQ26)</f>
        <v>1</v>
      </c>
      <c r="AJ26" s="36" t="b">
        <f>'Таблица для заполнения'!AQ26&lt;='Таблица для заполнения'!AL26</f>
        <v>1</v>
      </c>
      <c r="AK26" s="36" t="b">
        <f>'Таблица для заполнения'!AO26&gt;='Таблица для заполнения'!AR26+'Таблица для заполнения'!AV26+'Таблица для заполнения'!AW26</f>
        <v>1</v>
      </c>
      <c r="AL26" s="36" t="b">
        <f>OR(AND('Таблица для заполнения'!AR26='Таблица для заполнения'!AO26,AND('Таблица для заполнения'!AP26='Таблица для заполнения'!AS26,'Таблица для заполнения'!AQ26='Таблица для заполнения'!AT26)),'Таблица для заполнения'!AR26&lt;'Таблица для заполнения'!AO26)</f>
        <v>1</v>
      </c>
      <c r="AM26" s="36" t="b">
        <f>'Таблица для заполнения'!AS26&lt;='Таблица для заполнения'!AP26</f>
        <v>1</v>
      </c>
      <c r="AN26" s="36" t="b">
        <f>'Таблица для заполнения'!AR26&gt;='Таблица для заполнения'!AS26+'Таблица для заполнения'!AT26</f>
        <v>1</v>
      </c>
      <c r="AO26" s="36" t="b">
        <f>('Таблица для заполнения'!AO26-'Таблица для заполнения'!AR26)&gt;=('Таблица для заполнения'!AP26+'Таблица для заполнения'!AQ26)-('Таблица для заполнения'!AS26+'Таблица для заполнения'!AT26)</f>
        <v>1</v>
      </c>
      <c r="AP26" s="36" t="b">
        <f>'Таблица для заполнения'!AT26&lt;='Таблица для заполнения'!AQ26</f>
        <v>1</v>
      </c>
      <c r="AQ26" s="36" t="b">
        <f>'Таблица для заполнения'!AU26&lt;='Таблица для заполнения'!AR26</f>
        <v>1</v>
      </c>
      <c r="AR26" s="36" t="b">
        <f>'Таблица для заполнения'!AR26='Таблица для заполнения'!AX26+'Таблица для заполнения'!BF26+'Таблица для заполнения'!BK26+'Таблица для заполнения'!BV26+'Таблица для заполнения'!CA26+'Таблица для заполнения'!CB26+'Таблица для заполнения'!CC26+'Таблица для заполнения'!CD26+'Таблица для заполнения'!CE26+'Таблица для заполнения'!CF26</f>
        <v>1</v>
      </c>
      <c r="AS26" s="36" t="b">
        <f>'Таблица для заполнения'!AX26&gt;='Таблица для заполнения'!AY26+'Таблица для заполнения'!BB26+'Таблица для заполнения'!BE26</f>
        <v>1</v>
      </c>
      <c r="AT26" s="36" t="b">
        <f>'Таблица для заполнения'!AY26='Таблица для заполнения'!AZ26+'Таблица для заполнения'!BA26</f>
        <v>1</v>
      </c>
      <c r="AU26" s="36" t="b">
        <f>'Таблица для заполнения'!BB26='Таблица для заполнения'!BC26+'Таблица для заполнения'!BD26</f>
        <v>1</v>
      </c>
      <c r="AV26" s="36" t="b">
        <f>'Таблица для заполнения'!BF26&gt;='Таблица для заполнения'!BG26+'Таблица для заполнения'!BH26+'Таблица для заполнения'!BI26+'Таблица для заполнения'!BJ26</f>
        <v>1</v>
      </c>
      <c r="AW26" s="36" t="b">
        <f>'Таблица для заполнения'!BK26&gt;='Таблица для заполнения'!BL26+'Таблица для заполнения'!BQ26</f>
        <v>1</v>
      </c>
      <c r="AX26" s="36" t="b">
        <f>'Таблица для заполнения'!BL26&gt;='Таблица для заполнения'!BM26+'Таблица для заполнения'!BN26+'Таблица для заполнения'!BO26+'Таблица для заполнения'!BP26</f>
        <v>1</v>
      </c>
      <c r="AY26" s="36" t="b">
        <f>'Таблица для заполнения'!BQ26&gt;='Таблица для заполнения'!BR26+'Таблица для заполнения'!BS26+'Таблица для заполнения'!BT26+'Таблица для заполнения'!BU26</f>
        <v>1</v>
      </c>
      <c r="AZ26" s="36" t="b">
        <f>'Таблица для заполнения'!BV26&gt;='Таблица для заполнения'!BW26+'Таблица для заполнения'!BX26+'Таблица для заполнения'!BY26+'Таблица для заполнения'!BZ26</f>
        <v>1</v>
      </c>
      <c r="BA26" s="36" t="b">
        <f>'Таблица для заполнения'!CG26+'Таблица для заполнения'!CH26&lt;='Таблица для заполнения'!AO26</f>
        <v>1</v>
      </c>
      <c r="BB26" s="36" t="b">
        <f>'Таблица для заполнения'!CI26&lt;='Таблица для заполнения'!AO26</f>
        <v>1</v>
      </c>
      <c r="BC26" s="36" t="b">
        <f>'Таблица для заполнения'!CJ26&lt;='Таблица для заполнения'!AO26</f>
        <v>1</v>
      </c>
      <c r="BD26" s="36" t="b">
        <f>'Таблица для заполнения'!CK26&lt;='Таблица для заполнения'!AO26</f>
        <v>1</v>
      </c>
      <c r="BE26" s="36" t="b">
        <f>'Таблица для заполнения'!CL26&lt;='Таблица для заполнения'!AO26</f>
        <v>1</v>
      </c>
      <c r="BF26" s="36" t="b">
        <f>'Таблица для заполнения'!CM26='Таблица для заполнения'!CP26+'Таблица для заполнения'!CR26</f>
        <v>1</v>
      </c>
      <c r="BG26" s="36" t="b">
        <f>'Таблица для заполнения'!CM26&gt;='Таблица для заполнения'!CN26+'Таблица для заполнения'!CO26</f>
        <v>1</v>
      </c>
      <c r="BH26" s="36" t="b">
        <f>'Таблица для заполнения'!CQ26&lt;='Таблица для заполнения'!CM26</f>
        <v>1</v>
      </c>
      <c r="BI26" s="36" t="b">
        <f>OR(AND('Таблица для заполнения'!CR26='Таблица для заполнения'!CM26,AND('Таблица для заполнения'!CN26='Таблица для заполнения'!CS26,'Таблица для заполнения'!CO26='Таблица для заполнения'!CT26)),'Таблица для заполнения'!CR26&lt;'Таблица для заполнения'!CM26)</f>
        <v>1</v>
      </c>
      <c r="BJ26" s="36" t="b">
        <f>'Таблица для заполнения'!CS26&lt;='Таблица для заполнения'!CN26</f>
        <v>1</v>
      </c>
      <c r="BK26" s="36" t="b">
        <f>'Таблица для заполнения'!CR26&gt;='Таблица для заполнения'!CS26+'Таблица для заполнения'!CT26</f>
        <v>1</v>
      </c>
      <c r="BL26" s="36" t="b">
        <f>'Таблица для заполнения'!CP26&gt;=('Таблица для заполнения'!CN26+'Таблица для заполнения'!CO26)-('Таблица для заполнения'!CS26+'Таблица для заполнения'!CT26)</f>
        <v>1</v>
      </c>
      <c r="BM26" s="36" t="b">
        <f>'Таблица для заполнения'!CT26&lt;='Таблица для заполнения'!CO26</f>
        <v>1</v>
      </c>
      <c r="BN26" s="36" t="b">
        <f>'Таблица для заполнения'!CR26&gt;='Таблица для заполнения'!CU26+'Таблица для заполнения'!CY26+'Таблица для заполнения'!CZ26</f>
        <v>1</v>
      </c>
      <c r="BO26" s="36" t="b">
        <f>OR(AND('Таблица для заполнения'!CU26='Таблица для заполнения'!CR26,AND('Таблица для заполнения'!CS26='Таблица для заполнения'!CV26,'Таблица для заполнения'!CT26='Таблица для заполнения'!CW26)),'Таблица для заполнения'!CU26&lt;'Таблица для заполнения'!CR26)</f>
        <v>1</v>
      </c>
      <c r="BP26" s="36" t="b">
        <f>'Таблица для заполнения'!CV26&lt;='Таблица для заполнения'!CS26</f>
        <v>1</v>
      </c>
      <c r="BQ26" s="36" t="b">
        <f>'Таблица для заполнения'!CU26&gt;='Таблица для заполнения'!CV26+'Таблица для заполнения'!CW26</f>
        <v>1</v>
      </c>
      <c r="BR26" s="36" t="b">
        <f>'Таблица для заполнения'!CR26-'Таблица для заполнения'!CU26&gt;=('Таблица для заполнения'!CS26+'Таблица для заполнения'!CT26)-('Таблица для заполнения'!CV26+'Таблица для заполнения'!CW26)</f>
        <v>1</v>
      </c>
      <c r="BS26" s="36" t="b">
        <f>'Таблица для заполнения'!CW26&lt;='Таблица для заполнения'!CT26</f>
        <v>1</v>
      </c>
      <c r="BT26" s="36" t="b">
        <f>'Таблица для заполнения'!CX26&lt;='Таблица для заполнения'!CU26</f>
        <v>1</v>
      </c>
      <c r="BU26" s="36" t="b">
        <f>'Таблица для заполнения'!CU26='Таблица для заполнения'!DA26+'Таблица для заполнения'!DI26+'Таблица для заполнения'!DN26+'Таблица для заполнения'!DY26+'Таблица для заполнения'!ED26+'Таблица для заполнения'!EE26+'Таблица для заполнения'!EF26+'Таблица для заполнения'!EG26+'Таблица для заполнения'!EH26+'Таблица для заполнения'!EI26</f>
        <v>1</v>
      </c>
      <c r="BV26" s="36" t="b">
        <f>'Таблица для заполнения'!DA26&gt;='Таблица для заполнения'!DB26+'Таблица для заполнения'!DE26+'Таблица для заполнения'!DH26</f>
        <v>1</v>
      </c>
      <c r="BW26" s="36" t="b">
        <f>'Таблица для заполнения'!DB26='Таблица для заполнения'!DC26+'Таблица для заполнения'!DD26</f>
        <v>1</v>
      </c>
      <c r="BX26" s="36" t="b">
        <f>'Таблица для заполнения'!DE26='Таблица для заполнения'!DF26+'Таблица для заполнения'!DG26</f>
        <v>1</v>
      </c>
      <c r="BY26" s="36" t="b">
        <f>'Таблица для заполнения'!DI26&gt;='Таблица для заполнения'!DJ26+'Таблица для заполнения'!DK26+'Таблица для заполнения'!DL26+'Таблица для заполнения'!DM26</f>
        <v>1</v>
      </c>
      <c r="BZ26" s="36" t="b">
        <f>'Таблица для заполнения'!DN26&gt;='Таблица для заполнения'!DO26+'Таблица для заполнения'!DT26</f>
        <v>1</v>
      </c>
      <c r="CA26" s="36" t="b">
        <f>'Таблица для заполнения'!DO26&gt;='Таблица для заполнения'!DP26+'Таблица для заполнения'!DQ26+'Таблица для заполнения'!DR26+'Таблица для заполнения'!DS26</f>
        <v>1</v>
      </c>
      <c r="CB26" s="36" t="b">
        <f>'Таблица для заполнения'!DT26&gt;='Таблица для заполнения'!DU26+'Таблица для заполнения'!DV26+'Таблица для заполнения'!DW26+'Таблица для заполнения'!DX26</f>
        <v>1</v>
      </c>
      <c r="CC26" s="36" t="b">
        <f>'Таблица для заполнения'!DY26&gt;='Таблица для заполнения'!DZ26+'Таблица для заполнения'!EA26+'Таблица для заполнения'!EB26+'Таблица для заполнения'!EC26</f>
        <v>1</v>
      </c>
      <c r="CD26" s="36" t="b">
        <f>'Таблица для заполнения'!EJ26+'Таблица для заполнения'!EK26&lt;='Таблица для заполнения'!CR26</f>
        <v>1</v>
      </c>
      <c r="CE26" s="36" t="b">
        <f>'Таблица для заполнения'!EL26&lt;='Таблица для заполнения'!CR26</f>
        <v>1</v>
      </c>
      <c r="CF26" s="36" t="b">
        <f>'Таблица для заполнения'!EM26&lt;='Таблица для заполнения'!CR26</f>
        <v>1</v>
      </c>
      <c r="CG26" s="36" t="b">
        <f>'Таблица для заполнения'!EN26&lt;='Таблица для заполнения'!CR26</f>
        <v>1</v>
      </c>
      <c r="CH26" s="36" t="b">
        <f>'Таблица для заполнения'!EO26&lt;='Таблица для заполнения'!CR26</f>
        <v>1</v>
      </c>
      <c r="CI26" s="36" t="b">
        <f>OR(AND('Таблица для заполнения'!AJ26='Таблица для заполнения'!AK26+'Таблица для заполнения'!AL26,'Таблица для заполнения'!CM26='Таблица для заполнения'!CN26+'Таблица для заполнения'!CO26),AND('Таблица для заполнения'!AJ26&gt;'Таблица для заполнения'!AK26+'Таблица для заполнения'!AL26,'Таблица для заполнения'!CM26&gt;'Таблица для заполнения'!CN26+'Таблица для заполнения'!CO26))</f>
        <v>1</v>
      </c>
      <c r="CJ26" s="36" t="b">
        <f>OR(AND('Таблица для заполнения'!AO26='Таблица для заполнения'!AP26+'Таблица для заполнения'!AQ26,'Таблица для заполнения'!CR26='Таблица для заполнения'!CS26+'Таблица для заполнения'!CT26),AND('Таблица для заполнения'!AO26&gt;'Таблица для заполнения'!AP26+'Таблица для заполнения'!AQ26,'Таблица для заполнения'!CR26&gt;'Таблица для заполнения'!CS26+'Таблица для заполнения'!CT26))</f>
        <v>1</v>
      </c>
      <c r="CK26" s="36" t="b">
        <f>OR(AND('Таблица для заполнения'!AR26='Таблица для заполнения'!AS26+'Таблица для заполнения'!AT26,'Таблица для заполнения'!CU26='Таблица для заполнения'!CV26+'Таблица для заполнения'!CW26),AND('Таблица для заполнения'!AR26&gt;'Таблица для заполнения'!AS26+'Таблица для заполнения'!AT26,'Таблица для заполнения'!CU26&gt;'Таблица для заполнения'!CV26+'Таблица для заполнения'!CW26))</f>
        <v>1</v>
      </c>
      <c r="CL26" s="36" t="b">
        <f>OR(AND('Таблица для заполнения'!AO26='Таблица для заполнения'!AR26+'Таблица для заполнения'!AV26+'Таблица для заполнения'!AW26,'Таблица для заполнения'!CR26='Таблица для заполнения'!CU26+'Таблица для заполнения'!CY26+'Таблица для заполнения'!CZ26),AND('Таблица для заполнения'!AO26&gt;'Таблица для заполнения'!AR26+'Таблица для заполнения'!AV26+'Таблица для заполнения'!AW26,'Таблица для заполнения'!CR26&gt;'Таблица для заполнения'!CU26+'Таблица для заполнения'!CY26+'Таблица для заполнения'!CZ26))</f>
        <v>1</v>
      </c>
      <c r="CM26" s="36" t="b">
        <f>OR(AND('Таблица для заполнения'!AX26='Таблица для заполнения'!AY26+'Таблица для заполнения'!BB26+'Таблица для заполнения'!BE26,'Таблица для заполнения'!DA26='Таблица для заполнения'!DB26+'Таблица для заполнения'!DE26+'Таблица для заполнения'!DH26),AND('Таблица для заполнения'!AX26&gt;'Таблица для заполнения'!AY26+'Таблица для заполнения'!BB26+'Таблица для заполнения'!BE26,'Таблица для заполнения'!DA26&gt;'Таблица для заполнения'!DB26+'Таблица для заполнения'!DE26+'Таблица для заполнения'!DH26))</f>
        <v>1</v>
      </c>
      <c r="CN26" s="36" t="b">
        <f>OR(AND('Таблица для заполнения'!BF26='Таблица для заполнения'!BG26+'Таблица для заполнения'!BH26+'Таблица для заполнения'!BI26+'Таблица для заполнения'!BJ26,'Таблица для заполнения'!DI26='Таблица для заполнения'!DJ26+'Таблица для заполнения'!DK26+'Таблица для заполнения'!DL26+'Таблица для заполнения'!DM26),AND('Таблица для заполнения'!BF26&gt;'Таблица для заполнения'!BG26+'Таблица для заполнения'!BH26+'Таблица для заполнения'!BI26+'Таблица для заполнения'!BJ26,'Таблица для заполнения'!DI26&gt;'Таблица для заполнения'!DJ26+'Таблица для заполнения'!DK26+'Таблица для заполнения'!DL26+'Таблица для заполнения'!DM26))</f>
        <v>1</v>
      </c>
      <c r="CO26" s="36" t="b">
        <f>OR(AND('Таблица для заполнения'!BK26='Таблица для заполнения'!BL26+'Таблица для заполнения'!BQ26,'Таблица для заполнения'!DN26='Таблица для заполнения'!DO26+'Таблица для заполнения'!DT26),AND('Таблица для заполнения'!BK26&gt;'Таблица для заполнения'!BL26+'Таблица для заполнения'!BQ26,'Таблица для заполнения'!DN26&gt;'Таблица для заполнения'!DO26+'Таблица для заполнения'!DT26))</f>
        <v>1</v>
      </c>
      <c r="CP26" s="36" t="b">
        <f>AND(IF('Таблица для заполнения'!AJ26=0,'Таблица для заполнения'!CM26=0,'Таблица для заполнения'!CM26&gt;='Таблица для заполнения'!AJ26),IF('Таблица для заполнения'!AK26=0,'Таблица для заполнения'!CN26=0,'Таблица для заполнения'!CN26&gt;='Таблица для заполнения'!AK26),IF('Таблица для заполнения'!AL26=0,'Таблица для заполнения'!CO26=0,'Таблица для заполнения'!CO26&gt;='Таблица для заполнения'!AL26),IF('Таблица для заполнения'!AM26=0,'Таблица для заполнения'!CP26=0,'Таблица для заполнения'!CP26&gt;='Таблица для заполнения'!AM26),IF('Таблица для заполнения'!AN26=0,'Таблица для заполнения'!CQ26=0,'Таблица для заполнения'!CQ26&gt;='Таблица для заполнения'!AN26),IF('Таблица для заполнения'!AO26=0,'Таблица для заполнения'!CR26=0,'Таблица для заполнения'!CR26&gt;='Таблица для заполнения'!AO26),IF('Таблица для заполнения'!AP26=0,'Таблица для заполнения'!CS26=0,'Таблица для заполнения'!CS26&gt;='Таблица для заполнения'!AP26),IF('Таблица для заполнения'!AQ26=0,'Таблица для заполнения'!CT26=0,'Таблица для заполнения'!CT26&gt;='Таблица для заполнения'!AQ26),IF('Таблица для заполнения'!AR26=0,'Таблица для заполнения'!CU26=0,'Таблица для заполнения'!CU26&gt;='Таблица для заполнения'!AR26),IF('Таблица для заполнения'!AS26=0,'Таблица для заполнения'!CV26=0,'Таблица для заполнения'!CV26&gt;='Таблица для заполнения'!AS26),IF('Таблица для заполнения'!AT26=0,'Таблица для заполнения'!CW26=0,'Таблица для заполнения'!CW26&gt;='Таблица для заполнения'!AT26),IF('Таблица для заполнения'!AU26=0,'Таблица для заполнения'!CX26=0,'Таблица для заполнения'!CX26&gt;='Таблица для заполнения'!AU26),IF('Таблица для заполнения'!AV26=0,'Таблица для заполнения'!CY26=0,'Таблица для заполнения'!CY26&gt;='Таблица для заполнения'!AV26),IF('Таблица для заполнения'!AW26=0,'Таблица для заполнения'!CZ26=0,'Таблица для заполнения'!CZ26&gt;='Таблица для заполнения'!AW26),IF('Таблица для заполнения'!AX26=0,'Таблица для заполнения'!DA26=0,'Таблица для заполнения'!DA26&gt;='Таблица для заполнения'!AX26),IF('Таблица для заполнения'!AY26=0,'Таблица для заполнения'!DB26=0,'Таблица для заполнения'!DB26&gt;='Таблица для заполнения'!AY26),IF('Таблица для заполнения'!AZ26=0,'Таблица для заполнения'!DC26=0,'Таблица для заполнения'!DC26&gt;='Таблица для заполнения'!AZ26),IF('Таблица для заполнения'!BA26=0,'Таблица для заполнения'!DD26=0,'Таблица для заполнения'!DD26&gt;='Таблица для заполнения'!BA26),IF('Таблица для заполнения'!BB26=0,'Таблица для заполнения'!DE26=0,'Таблица для заполнения'!DE26&gt;='Таблица для заполнения'!BB26),IF('Таблица для заполнения'!BC26=0,'Таблица для заполнения'!DF26=0,'Таблица для заполнения'!DF26&gt;='Таблица для заполнения'!BC26),IF('Таблица для заполнения'!BD26=0,'Таблица для заполнения'!DG26=0,'Таблица для заполнения'!DG26&gt;='Таблица для заполнения'!BD26),IF('Таблица для заполнения'!BE26=0,'Таблица для заполнения'!DH26=0,'Таблица для заполнения'!DH26&gt;='Таблица для заполнения'!BE26),IF('Таблица для заполнения'!BF26=0,'Таблица для заполнения'!DI26=0,'Таблица для заполнения'!DI26&gt;='Таблица для заполнения'!BF26),IF('Таблица для заполнения'!BG26=0,'Таблица для заполнения'!DJ26=0,'Таблица для заполнения'!DJ26&gt;='Таблица для заполнения'!BG26),IF('Таблица для заполнения'!BH26=0,'Таблица для заполнения'!DK26=0,'Таблица для заполнения'!DK26&gt;='Таблица для заполнения'!BH26),IF('Таблица для заполнения'!BI26=0,'Таблица для заполнения'!DL26=0,'Таблица для заполнения'!DL26&gt;='Таблица для заполнения'!BI26),IF('Таблица для заполнения'!BJ26=0,'Таблица для заполнения'!DM26=0,'Таблица для заполнения'!DM26&gt;='Таблица для заполнения'!BJ26),IF('Таблица для заполнения'!BK26=0,'Таблица для заполнения'!DN26=0,'Таблица для заполнения'!DN26&gt;='Таблица для заполнения'!BK26),IF('Таблица для заполнения'!BL26=0,'Таблица для заполнения'!DO26=0,'Таблица для заполнения'!DO26&gt;='Таблица для заполнения'!BL26),IF('Таблица для заполнения'!BM26=0,'Таблица для заполнения'!DP26=0,'Таблица для заполнения'!DP26&gt;='Таблица для заполнения'!BM26),IF('Таблица для заполнения'!BN26=0,'Таблица для заполнения'!DQ26=0,'Таблица для заполнения'!DQ26&gt;='Таблица для заполнения'!BN26),IF('Таблица для заполнения'!BO26=0,'Таблица для заполнения'!DR26=0,'Таблица для заполнения'!DR26&gt;='Таблица для заполнения'!BO26),IF('Таблица для заполнения'!BP26=0,'Таблица для заполнения'!DS26=0,'Таблица для заполнения'!DS26&gt;='Таблица для заполнения'!BP26),IF('Таблица для заполнения'!BQ26=0,'Таблица для заполнения'!DT26=0,'Таблица для заполнения'!DT26&gt;='Таблица для заполнения'!BQ26),IF('Таблица для заполнения'!BR26=0,'Таблица для заполнения'!DU26=0,'Таблица для заполнения'!DU26&gt;='Таблица для заполнения'!BR26),IF('Таблица для заполнения'!BS26=0,'Таблица для заполнения'!DV26=0,'Таблица для заполнения'!DV26&gt;='Таблица для заполнения'!BS26),IF('Таблица для заполнения'!BT26=0,'Таблица для заполнения'!DW26=0,'Таблица для заполнения'!DW26&gt;='Таблица для заполнения'!BT26),IF('Таблица для заполнения'!BU26=0,'Таблица для заполнения'!DX26=0,'Таблица для заполнения'!DX26&gt;='Таблица для заполнения'!BU26),IF('Таблица для заполнения'!BV26=0,'Таблица для заполнения'!DY26=0,'Таблица для заполнения'!DY26&gt;='Таблица для заполнения'!BV26),IF('Таблица для заполнения'!BW26=0,'Таблица для заполнения'!DZ26=0,'Таблица для заполнения'!DZ26&gt;='Таблица для заполнения'!BW26),IF('Таблица для заполнения'!BX26=0,'Таблица для заполнения'!EA26=0,'Таблица для заполнения'!EA26&gt;='Таблица для заполнения'!BX26),IF('Таблица для заполнения'!BY26=0,'Таблица для заполнения'!EB26=0,'Таблица для заполнения'!EB26&gt;='Таблица для заполнения'!BY26),IF('Таблица для заполнения'!BZ26=0,'Таблица для заполнения'!EC26=0,'Таблица для заполнения'!EC26&gt;='Таблица для заполнения'!BZ26),IF('Таблица для заполнения'!CA26=0,'Таблица для заполнения'!ED26=0,'Таблица для заполнения'!ED26&gt;='Таблица для заполнения'!CA26),IF('Таблица для заполнения'!CB26=0,'Таблица для заполнения'!EE26=0,'Таблица для заполнения'!EE26&gt;='Таблица для заполнения'!CB26),IF('Таблица для заполнения'!CC26=0,'Таблица для заполнения'!EF26=0,'Таблица для заполнения'!EF26&gt;='Таблица для заполнения'!CC26),IF('Таблица для заполнения'!CD26=0,'Таблица для заполнения'!EG26=0,'Таблица для заполнения'!EG26&gt;='Таблица для заполнения'!CD26),IF('Таблица для заполнения'!CE26=0,'Таблица для заполнения'!EH26=0,'Таблица для заполнения'!EH26&gt;='Таблица для заполнения'!CE26),IF('Таблица для заполнения'!CF26=0,'Таблица для заполнения'!EI26=0,'Таблица для заполнения'!EI26&gt;='Таблица для заполнения'!CF26),IF('Таблица для заполнения'!CG26=0,'Таблица для заполнения'!EJ26=0,'Таблица для заполнения'!EJ26&gt;='Таблица для заполнения'!CG26),IF('Таблица для заполнения'!CH26=0,'Таблица для заполнения'!EK26=0,'Таблица для заполнения'!EK26&gt;='Таблица для заполнения'!CH26),IF('Таблица для заполнения'!CI26=0,'Таблица для заполнения'!EL26=0,'Таблица для заполнения'!EL26&gt;='Таблица для заполнения'!CI26),IF('Таблица для заполнения'!CJ26=0,'Таблица для заполнения'!EM26=0,'Таблица для заполнения'!EM26&gt;='Таблица для заполнения'!CJ26),IF('Таблица для заполнения'!CK26=0,'Таблица для заполнения'!EN26=0,'Таблица для заполнения'!EN26&gt;='Таблица для заполнения'!CK26),IF('Таблица для заполнения'!CL26=0,'Таблица для заполнения'!EO26=0,'Таблица для заполнения'!EO26&gt;='Таблица для заполнения'!CL26))</f>
        <v>1</v>
      </c>
      <c r="CQ26" s="36" t="b">
        <f>'Таблица для заполнения'!EP26&gt;='Таблица для заполнения'!EQ26+'Таблица для заполнения'!ER26</f>
        <v>1</v>
      </c>
      <c r="CR26" s="36" t="b">
        <f>'Таблица для заполнения'!ES26&lt;='Таблица для заполнения'!EP26</f>
        <v>1</v>
      </c>
      <c r="CS26" s="36" t="b">
        <f>OR(AND('Таблица для заполнения'!EP26='Таблица для заполнения'!ES26,AND('Таблица для заполнения'!EQ26='Таблица для заполнения'!ET26,'Таблица для заполнения'!ER26='Таблица для заполнения'!EU26)),'Таблица для заполнения'!ES26&lt;'Таблица для заполнения'!EP26)</f>
        <v>1</v>
      </c>
      <c r="CT26" s="36" t="b">
        <f>'Таблица для заполнения'!ET26&lt;='Таблица для заполнения'!EQ26</f>
        <v>1</v>
      </c>
      <c r="CU26" s="36" t="b">
        <f>'Таблица для заполнения'!ES26&gt;='Таблица для заполнения'!ET26+'Таблица для заполнения'!EU26</f>
        <v>1</v>
      </c>
      <c r="CV26" s="36" t="b">
        <f>'Таблица для заполнения'!EU26&lt;='Таблица для заполнения'!ER26</f>
        <v>1</v>
      </c>
      <c r="CW26" s="36" t="b">
        <f>'Таблица для заполнения'!EP26-'Таблица для заполнения'!ES26&gt;=('Таблица для заполнения'!EQ26+'Таблица для заполнения'!ER26)-('Таблица для заполнения'!ET26+'Таблица для заполнения'!EU26)</f>
        <v>1</v>
      </c>
      <c r="CX26" s="36" t="b">
        <f>'Таблица для заполнения'!EV26&lt;='Таблица для заполнения'!EP26</f>
        <v>1</v>
      </c>
      <c r="CY26" s="36" t="b">
        <f>'Таблица для заполнения'!EW26&lt;='Таблица для заполнения'!EP26</f>
        <v>1</v>
      </c>
      <c r="CZ26" s="36" t="b">
        <f>'Таблица для заполнения'!EX26&lt;='Таблица для заполнения'!EP26</f>
        <v>1</v>
      </c>
      <c r="DA26" s="36" t="b">
        <f>IF('Таблица для заполнения'!AF26&gt;0,'Таблица для заполнения'!EX26&gt;=0,'Таблица для заполнения'!EX26=0)</f>
        <v>1</v>
      </c>
      <c r="DB26" s="36" t="b">
        <f>OR(AND('Таблица для заполнения'!EP26='Таблица для заполнения'!ES26,'Таблица для заполнения'!FH26='Таблица для заполнения'!FK26),AND('Таблица для заполнения'!EP26&gt;'Таблица для заполнения'!ES26,'Таблица для заполнения'!FH26&gt;'Таблица для заполнения'!FK26))</f>
        <v>1</v>
      </c>
      <c r="DC26" s="36" t="b">
        <f>OR(AND('Таблица для заполнения'!EQ26='Таблица для заполнения'!ET26,'Таблица для заполнения'!FI26='Таблица для заполнения'!FL26),AND('Таблица для заполнения'!EQ26&gt;'Таблица для заполнения'!ET26,'Таблица для заполнения'!FI26&gt;'Таблица для заполнения'!FL26))</f>
        <v>1</v>
      </c>
      <c r="DD26" s="36" t="b">
        <f>OR(AND('Таблица для заполнения'!ER26='Таблица для заполнения'!EU26,'Таблица для заполнения'!FJ26='Таблица для заполнения'!FM26),AND('Таблица для заполнения'!ER26&gt;'Таблица для заполнения'!EU26,'Таблица для заполнения'!FJ26&gt;'Таблица для заполнения'!FM26))</f>
        <v>1</v>
      </c>
      <c r="DE26" s="36" t="b">
        <f>OR(AND('Таблица для заполнения'!EP26='Таблица для заполнения'!EQ26+'Таблица для заполнения'!ER26,'Таблица для заполнения'!FH26='Таблица для заполнения'!FI26+'Таблица для заполнения'!FJ26),AND('Таблица для заполнения'!EP26&gt;'Таблица для заполнения'!EQ26+'Таблица для заполнения'!ER26,'Таблица для заполнения'!FH26&gt;'Таблица для заполнения'!FI26+'Таблица для заполнения'!FJ26))</f>
        <v>1</v>
      </c>
      <c r="DF26" s="36" t="b">
        <f>OR(AND('Таблица для заполнения'!ES26='Таблица для заполнения'!ET26+'Таблица для заполнения'!EU26,'Таблица для заполнения'!FK26='Таблица для заполнения'!FL26+'Таблица для заполнения'!FM26),AND('Таблица для заполнения'!ES26&gt;'Таблица для заполнения'!ET26+'Таблица для заполнения'!EU26,'Таблица для заполнения'!FK26&gt;'Таблица для заполнения'!FL26+'Таблица для заполнения'!FM26))</f>
        <v>1</v>
      </c>
      <c r="DG26" s="36" t="b">
        <f>'Таблица для заполнения'!EP26-'Таблица для заполнения'!EY26&gt;=('Таблица для заполнения'!EQ26+'Таблица для заполнения'!ER26)-('Таблица для заполнения'!EZ26+'Таблица для заполнения'!FA26)</f>
        <v>1</v>
      </c>
      <c r="DH26" s="36" t="b">
        <f>'Таблица для заполнения'!ES26-'Таблица для заполнения'!FB26&gt;=('Таблица для заполнения'!ET26+'Таблица для заполнения'!EU26)-('Таблица для заполнения'!FC26+'Таблица для заполнения'!FD26)</f>
        <v>1</v>
      </c>
      <c r="DI26" s="36" t="b">
        <f>'Таблица для заполнения'!EY26&gt;='Таблица для заполнения'!EZ26+'Таблица для заполнения'!FA26</f>
        <v>1</v>
      </c>
      <c r="DJ26" s="36" t="b">
        <f>'Таблица для заполнения'!FB26&lt;='Таблица для заполнения'!EY26</f>
        <v>1</v>
      </c>
      <c r="DK26" s="36" t="b">
        <f>OR(AND('Таблица для заполнения'!EY26='Таблица для заполнения'!FB26,AND('Таблица для заполнения'!EZ26='Таблица для заполнения'!FC26,'Таблица для заполнения'!FA26='Таблица для заполнения'!FD26)),'Таблица для заполнения'!FB26&lt;'Таблица для заполнения'!EY26)</f>
        <v>1</v>
      </c>
      <c r="DL26" s="36" t="b">
        <f>'Таблица для заполнения'!FC26&lt;='Таблица для заполнения'!EZ26</f>
        <v>1</v>
      </c>
      <c r="DM26" s="36" t="b">
        <f>'Таблица для заполнения'!FB26&gt;='Таблица для заполнения'!FC26+'Таблица для заполнения'!FD26</f>
        <v>1</v>
      </c>
      <c r="DN26" s="36" t="b">
        <f>'Таблица для заполнения'!FD26&lt;='Таблица для заполнения'!FA26</f>
        <v>1</v>
      </c>
      <c r="DO26" s="36" t="b">
        <f>'Таблица для заполнения'!EY26-'Таблица для заполнения'!FB26&gt;=('Таблица для заполнения'!EZ26+'Таблица для заполнения'!FA26)-('Таблица для заполнения'!FC26+'Таблица для заполнения'!FD26)</f>
        <v>1</v>
      </c>
      <c r="DP26" s="36" t="b">
        <f>'Таблица для заполнения'!FE26&lt;='Таблица для заполнения'!EY26</f>
        <v>1</v>
      </c>
      <c r="DQ26" s="36" t="b">
        <f>'Таблица для заполнения'!FF26&lt;='Таблица для заполнения'!EY26</f>
        <v>1</v>
      </c>
      <c r="DR26" s="36" t="b">
        <f>'Таблица для заполнения'!FG26&lt;='Таблица для заполнения'!EY26</f>
        <v>1</v>
      </c>
      <c r="DS26" s="36" t="b">
        <f>OR(AND('Таблица для заполнения'!EY26='Таблица для заполнения'!FB26,'Таблица для заполнения'!FO26='Таблица для заполнения'!FR26),AND('Таблица для заполнения'!EY26&gt;'Таблица для заполнения'!FB26,'Таблица для заполнения'!FO26&gt;'Таблица для заполнения'!FR26))</f>
        <v>1</v>
      </c>
      <c r="DT26" s="36" t="b">
        <f>OR(AND('Таблица для заполнения'!EZ26='Таблица для заполнения'!FC26,'Таблица для заполнения'!FP26='Таблица для заполнения'!FS26),AND('Таблица для заполнения'!EZ26&gt;'Таблица для заполнения'!FC26,'Таблица для заполнения'!FP26&gt;'Таблица для заполнения'!FS26))</f>
        <v>1</v>
      </c>
      <c r="DU26" s="36" t="b">
        <f>OR(AND('Таблица для заполнения'!FA26='Таблица для заполнения'!FD26,'Таблица для заполнения'!FQ26='Таблица для заполнения'!FT26),AND('Таблица для заполнения'!FA26&gt;'Таблица для заполнения'!FD26,'Таблица для заполнения'!FQ26&gt;'Таблица для заполнения'!FT26))</f>
        <v>1</v>
      </c>
      <c r="DV26" s="36" t="b">
        <f>OR(AND('Таблица для заполнения'!EY26='Таблица для заполнения'!EZ26+'Таблица для заполнения'!FA26,'Таблица для заполнения'!FO26='Таблица для заполнения'!FP26+'Таблица для заполнения'!FQ26),AND('Таблица для заполнения'!EY26&gt;'Таблица для заполнения'!EZ26+'Таблица для заполнения'!FA26,'Таблица для заполнения'!FO26&gt;'Таблица для заполнения'!FP26+'Таблица для заполнения'!FQ26))</f>
        <v>1</v>
      </c>
      <c r="DW26" s="36" t="b">
        <f>OR(AND('Таблица для заполнения'!FB26='Таблица для заполнения'!FC26+'Таблица для заполнения'!FD26,'Таблица для заполнения'!FR26='Таблица для заполнения'!FS26+'Таблица для заполнения'!FT26),AND('Таблица для заполнения'!FB26&gt;'Таблица для заполнения'!FC26+'Таблица для заполнения'!FD26,'Таблица для заполнения'!FR26&gt;'Таблица для заполнения'!FS26+'Таблица для заполнения'!FT26))</f>
        <v>1</v>
      </c>
      <c r="DX26" s="36" t="b">
        <f>'Таблица для заполнения'!FH26-'Таблица для заполнения'!FO26&gt;=('Таблица для заполнения'!FI26+'Таблица для заполнения'!FJ26)-('Таблица для заполнения'!FP26+'Таблица для заполнения'!FQ26)</f>
        <v>1</v>
      </c>
      <c r="DY26" s="36" t="b">
        <f>'Таблица для заполнения'!FK26-'Таблица для заполнения'!FR26&gt;=('Таблица для заполнения'!FL26+'Таблица для заполнения'!FM26)-('Таблица для заполнения'!FS26+'Таблица для заполнения'!FT26)</f>
        <v>1</v>
      </c>
      <c r="DZ26" s="36" t="b">
        <f>AND('Таблица для заполнения'!EP26&gt;='Таблица для заполнения'!EY26,'Таблица для заполнения'!EQ26&gt;='Таблица для заполнения'!EZ26,'Таблица для заполнения'!ER26&gt;='Таблица для заполнения'!FA26,'Таблица для заполнения'!ES26&gt;='Таблица для заполнения'!FB26,'Таблица для заполнения'!ET26&gt;='Таблица для заполнения'!FC26,'Таблица для заполнения'!EU26&gt;='Таблица для заполнения'!FD26,'Таблица для заполнения'!EV26&gt;='Таблица для заполнения'!FE26,'Таблица для заполнения'!EW26&gt;='Таблица для заполнения'!FF26,'Таблица для заполнения'!EX26&gt;='Таблица для заполнения'!FG26)</f>
        <v>1</v>
      </c>
      <c r="EA26" s="36" t="b">
        <f>'Таблица для заполнения'!FH26&gt;='Таблица для заполнения'!FI26+'Таблица для заполнения'!FJ26</f>
        <v>1</v>
      </c>
      <c r="EB26" s="36" t="b">
        <f>'Таблица для заполнения'!FK26&lt;='Таблица для заполнения'!FH26</f>
        <v>1</v>
      </c>
      <c r="EC26" s="36" t="b">
        <f>OR(AND('Таблица для заполнения'!FH26='Таблица для заполнения'!FK26,AND('Таблица для заполнения'!FI26='Таблица для заполнения'!FL26,'Таблица для заполнения'!FJ26='Таблица для заполнения'!FM26)),'Таблица для заполнения'!FK26&lt;'Таблица для заполнения'!FH26)</f>
        <v>1</v>
      </c>
      <c r="ED26" s="36" t="b">
        <f>'Таблица для заполнения'!FL26&lt;='Таблица для заполнения'!FI26</f>
        <v>1</v>
      </c>
      <c r="EE26" s="36" t="b">
        <f>'Таблица для заполнения'!FK26&gt;='Таблица для заполнения'!FL26+'Таблица для заполнения'!FM26</f>
        <v>1</v>
      </c>
      <c r="EF26" s="36" t="b">
        <f>'Таблица для заполнения'!FM26&lt;='Таблица для заполнения'!FJ26</f>
        <v>1</v>
      </c>
      <c r="EG26" s="36" t="b">
        <f>'Таблица для заполнения'!FH26-'Таблица для заполнения'!FK26&gt;=('Таблица для заполнения'!FI26+'Таблица для заполнения'!FJ26)-('Таблица для заполнения'!FL26+'Таблица для заполнения'!FM26)</f>
        <v>1</v>
      </c>
      <c r="EH26" s="36" t="b">
        <f>'Таблица для заполнения'!FN26&lt;='Таблица для заполнения'!FH26</f>
        <v>1</v>
      </c>
      <c r="EI26" s="36" t="b">
        <f>AND(IF('Таблица для заполнения'!EP26=0,'Таблица для заполнения'!FH26=0,'Таблица для заполнения'!FH26&gt;='Таблица для заполнения'!EP26),IF('Таблица для заполнения'!EQ26=0,'Таблица для заполнения'!FI26=0,'Таблица для заполнения'!FI26&gt;='Таблица для заполнения'!EQ26),IF('Таблица для заполнения'!ER26=0,'Таблица для заполнения'!FJ26=0,'Таблица для заполнения'!FJ26&gt;='Таблица для заполнения'!ER26),IF('Таблица для заполнения'!ES26=0,'Таблица для заполнения'!FK26=0,'Таблица для заполнения'!FK26&gt;='Таблица для заполнения'!ES26),IF('Таблица для заполнения'!ET26=0,'Таблица для заполнения'!FL26=0,'Таблица для заполнения'!FL26&gt;='Таблица для заполнения'!ET26),IF('Таблица для заполнения'!EU26=0,'Таблица для заполнения'!FM26=0,'Таблица для заполнения'!FM26&gt;='Таблица для заполнения'!EU26),IF('Таблица для заполнения'!EX26=0,'Таблица для заполнения'!FN26=0,'Таблица для заполнения'!FN26&gt;='Таблица для заполнения'!EX26))</f>
        <v>1</v>
      </c>
      <c r="EJ26" s="36" t="b">
        <f>'Таблица для заполнения'!FO26&gt;='Таблица для заполнения'!FP26+'Таблица для заполнения'!FQ26</f>
        <v>1</v>
      </c>
      <c r="EK26" s="36" t="b">
        <f>'Таблица для заполнения'!FR26&lt;='Таблица для заполнения'!FO26</f>
        <v>1</v>
      </c>
      <c r="EL26" s="36" t="b">
        <f>OR(AND('Таблица для заполнения'!FO26='Таблица для заполнения'!FR26,AND('Таблица для заполнения'!FP26='Таблица для заполнения'!FS26,'Таблица для заполнения'!FQ26='Таблица для заполнения'!FT26)),'Таблица для заполнения'!FR26&lt;'Таблица для заполнения'!FO26)</f>
        <v>1</v>
      </c>
      <c r="EM26" s="36" t="b">
        <f>'Таблица для заполнения'!FS26&lt;='Таблица для заполнения'!FP26</f>
        <v>1</v>
      </c>
      <c r="EN26" s="36" t="b">
        <f>'Таблица для заполнения'!FR26&gt;='Таблица для заполнения'!FS26+'Таблица для заполнения'!FT26</f>
        <v>1</v>
      </c>
      <c r="EO26" s="36" t="b">
        <f>'Таблица для заполнения'!FT26&lt;='Таблица для заполнения'!FQ26</f>
        <v>1</v>
      </c>
      <c r="EP26" s="36" t="b">
        <f>'Таблица для заполнения'!FO26-'Таблица для заполнения'!FR26&gt;=('Таблица для заполнения'!FP26+'Таблица для заполнения'!FQ26)-('Таблица для заполнения'!FS26+'Таблица для заполнения'!FT26)</f>
        <v>1</v>
      </c>
      <c r="EQ26" s="36" t="b">
        <f>'Таблица для заполнения'!FU26&lt;='Таблица для заполнения'!FO26</f>
        <v>1</v>
      </c>
      <c r="ER26" s="36" t="b">
        <f>AND(IF('Таблица для заполнения'!EY26=0,'Таблица для заполнения'!FO26=0,'Таблица для заполнения'!FO26&gt;='Таблица для заполнения'!EY26),IF('Таблица для заполнения'!EZ26=0,'Таблица для заполнения'!FP26=0,'Таблица для заполнения'!FP26&gt;='Таблица для заполнения'!EZ26),IF('Таблица для заполнения'!FA26=0,'Таблица для заполнения'!FQ26=0,'Таблица для заполнения'!FQ26&gt;='Таблица для заполнения'!FA26),IF('Таблица для заполнения'!FB26=0,'Таблица для заполнения'!FR26=0,'Таблица для заполнения'!FR26&gt;='Таблица для заполнения'!FB26),IF('Таблица для заполнения'!FC26=0,'Таблица для заполнения'!FS26=0,'Таблица для заполнения'!FS26&gt;='Таблица для заполнения'!FC26),IF('Таблица для заполнения'!FD26=0,'Таблица для заполнения'!FT26=0,'Таблица для заполнения'!FT26&gt;='Таблица для заполнения'!FD26),IF('Таблица для заполнения'!FG26=0,'Таблица для заполнения'!FU26=0,'Таблица для заполнения'!FU26&gt;='Таблица для заполнения'!FG26))</f>
        <v>1</v>
      </c>
      <c r="ES26" s="36" t="b">
        <f>AND('Таблица для заполнения'!FH26&gt;='Таблица для заполнения'!FO26,'Таблица для заполнения'!FI26&gt;='Таблица для заполнения'!FP26,'Таблица для заполнения'!FJ26&gt;='Таблица для заполнения'!FQ26,'Таблица для заполнения'!FK26&gt;='Таблица для заполнения'!FR26,'Таблица для заполнения'!FL26&gt;='Таблица для заполнения'!FS26,'Таблица для заполнения'!FM26&gt;='Таблица для заполнения'!FT26,'Таблица для заполнения'!FN26&gt;='Таблица для заполнения'!FU26)</f>
        <v>1</v>
      </c>
      <c r="ET26" s="36" t="b">
        <f>AND(OR(AND('Таблица для заполнения'!EP26='Таблица для заполнения'!EY26,'Таблица для заполнения'!FH26='Таблица для заполнения'!FO26),AND('Таблица для заполнения'!EP26&gt;'Таблица для заполнения'!EY26,'Таблица для заполнения'!FH26&gt;'Таблица для заполнения'!FO26)),OR(AND('Таблица для заполнения'!EQ26='Таблица для заполнения'!EZ26,'Таблица для заполнения'!FI26='Таблица для заполнения'!FP26),AND('Таблица для заполнения'!EQ26&gt;'Таблица для заполнения'!EZ26,'Таблица для заполнения'!FI26&gt;'Таблица для заполнения'!FP26)),OR(AND('Таблица для заполнения'!ER26='Таблица для заполнения'!FA26,'Таблица для заполнения'!FJ26='Таблица для заполнения'!FQ26),AND('Таблица для заполнения'!ER26&gt;'Таблица для заполнения'!FA26,'Таблица для заполнения'!FJ26&gt;'Таблица для заполнения'!FQ26)),OR(AND('Таблица для заполнения'!ES26='Таблица для заполнения'!FB26,'Таблица для заполнения'!FK26='Таблица для заполнения'!FR26),AND('Таблица для заполнения'!ES26&gt;'Таблица для заполнения'!FB26,'Таблица для заполнения'!FK26&gt;'Таблица для заполнения'!FR26)),OR(AND('Таблица для заполнения'!ET26='Таблица для заполнения'!FC26,'Таблица для заполнения'!FL26='Таблица для заполнения'!FS26),AND('Таблица для заполнения'!ET26&gt;'Таблица для заполнения'!FC26,'Таблица для заполнения'!FL26&gt;'Таблица для заполнения'!FS26)),OR(AND('Таблица для заполнения'!EU26='Таблица для заполнения'!FD26,'Таблица для заполнения'!FM26='Таблица для заполнения'!FT26),AND('Таблица для заполнения'!EU26&gt;'Таблица для заполнения'!FD26,'Таблица для заполнения'!FM26&gt;'Таблица для заполнения'!FT26)),OR(AND('Таблица для заполнения'!EX26='Таблица для заполнения'!FG26,'Таблица для заполнения'!FN26='Таблица для заполнения'!FU26),AND('Таблица для заполнения'!EX26&gt;'Таблица для заполнения'!FG26,'Таблица для заполнения'!FN26&gt;'Таблица для заполнения'!FU26)))</f>
        <v>1</v>
      </c>
      <c r="EU26" s="36" t="b">
        <f>'Таблица для заполнения'!FW26&lt;='Таблица для заполнения'!FV26</f>
        <v>1</v>
      </c>
      <c r="EV26" s="36" t="b">
        <f>'Таблица для заполнения'!FX26&lt;='Таблица для заполнения'!FV26</f>
        <v>1</v>
      </c>
      <c r="EW26" s="36" t="b">
        <f>IF('Таблица для заполнения'!GQ26&gt;0,'Таблица для заполнения'!FX26&gt;0,'Таблица для заполнения'!FX26=0)</f>
        <v>1</v>
      </c>
      <c r="EX26" s="36" t="b">
        <f>'Таблица для заполнения'!FY26&lt;='Таблица для заполнения'!FV26</f>
        <v>1</v>
      </c>
      <c r="EY26" s="36" t="b">
        <f>'Таблица для заполнения'!FZ26&lt;='Таблица для заполнения'!FV26</f>
        <v>1</v>
      </c>
      <c r="EZ26" s="36" t="b">
        <f>'Таблица для заполнения'!FX26&gt;='Таблица для заполнения'!GA26+'Таблица для заполнения'!GB26</f>
        <v>1</v>
      </c>
      <c r="FA26" s="36" t="b">
        <f>'Таблица для заполнения'!FW26='Таблица для заполнения'!GC26+'Таблица для заполнения'!GD26+'Таблица для заполнения'!GE26</f>
        <v>1</v>
      </c>
      <c r="FB26" s="36" t="b">
        <f>'Таблица для заполнения'!GF26='Таблица для заполнения'!GG26+'Таблица для заполнения'!GH26+'Таблица для заполнения'!GI26+'Таблица для заполнения'!GM26</f>
        <v>1</v>
      </c>
      <c r="FC26" s="36" t="b">
        <f>'Таблица для заполнения'!GI26&gt;='Таблица для заполнения'!GJ26+'Таблица для заполнения'!GK26+'Таблица для заполнения'!GL26</f>
        <v>1</v>
      </c>
      <c r="FD26" s="36" t="b">
        <f>'Таблица для заполнения'!GN26&gt;='Таблица для заполнения'!GO26+'Таблица для заполнения'!GS26+'Таблица для заполнения'!GU26+'Таблица для заполнения'!GX26</f>
        <v>1</v>
      </c>
      <c r="FE26" s="36" t="b">
        <f>'Таблица для заполнения'!GP26&lt;='Таблица для заполнения'!GO26</f>
        <v>1</v>
      </c>
      <c r="FF26" s="36" t="b">
        <f>'Таблица для заполнения'!GQ26&lt;='Таблица для заполнения'!GO26</f>
        <v>1</v>
      </c>
      <c r="FG26" s="36" t="b">
        <f>IF('Таблица для заполнения'!FX26&gt;0,'Таблица для заполнения'!GQ26&gt;0,'Таблица для заполнения'!GQ26=0)</f>
        <v>1</v>
      </c>
      <c r="FH26" s="36" t="b">
        <f>'Таблица для заполнения'!GR26&lt;='Таблица для заполнения'!GQ26</f>
        <v>1</v>
      </c>
      <c r="FI26" s="36" t="b">
        <f>'Таблица для заполнения'!GR26&lt;='Таблица для заполнения'!GP26</f>
        <v>1</v>
      </c>
      <c r="FJ26" s="36" t="b">
        <f>'Таблица для заполнения'!GT26&lt;='Таблица для заполнения'!GS26</f>
        <v>1</v>
      </c>
      <c r="FK26" s="36" t="b">
        <f>'Таблица для заполнения'!GV26&lt;='Таблица для заполнения'!GU26</f>
        <v>1</v>
      </c>
      <c r="FL26" s="36" t="b">
        <f>'Таблица для заполнения'!GW26&lt;='Таблица для заполнения'!GU26</f>
        <v>1</v>
      </c>
      <c r="FM26" s="38" t="b">
        <f>'Таблица для заполнения'!GY26&lt;='Таблица для заполнения'!GX26</f>
        <v>1</v>
      </c>
      <c r="FN26" s="42" t="b">
        <f t="shared" si="1"/>
        <v>1</v>
      </c>
      <c r="FO26" s="35" t="b">
        <f>IF($B26&lt;&gt;"",IF(ISNUMBER('Таблица для заполнения'!E26),ABS(ROUND('Таблица для заполнения'!E26,0))='Таблица для заполнения'!E26,FALSE),TRUE)</f>
        <v>1</v>
      </c>
      <c r="FP26" s="36" t="b">
        <f>IF($B26&lt;&gt;"",IF(ISNUMBER('Таблица для заполнения'!F26),ABS(ROUND('Таблица для заполнения'!F26,0))='Таблица для заполнения'!F26,FALSE),TRUE)</f>
        <v>1</v>
      </c>
      <c r="FQ26" s="36" t="b">
        <f>IF($B26&lt;&gt;"",IF(ISNUMBER('Таблица для заполнения'!G26),ABS(ROUND('Таблица для заполнения'!G26,0))='Таблица для заполнения'!G26,FALSE),TRUE)</f>
        <v>1</v>
      </c>
      <c r="FR26" s="36" t="b">
        <f>IF($B26&lt;&gt;"",IF(ISNUMBER('Таблица для заполнения'!H26),ABS(ROUND('Таблица для заполнения'!H26,0))='Таблица для заполнения'!H26,FALSE),TRUE)</f>
        <v>1</v>
      </c>
      <c r="FS26" s="36" t="b">
        <f>IF($B26&lt;&gt;"",IF(ISNUMBER('Таблица для заполнения'!I26),ABS(ROUND('Таблица для заполнения'!I26,0))='Таблица для заполнения'!I26,FALSE),TRUE)</f>
        <v>1</v>
      </c>
      <c r="FT26" s="36" t="b">
        <f>IF($B26&lt;&gt;"",IF(ISNUMBER('Таблица для заполнения'!J26),ABS(ROUND('Таблица для заполнения'!J26,0))='Таблица для заполнения'!J26,FALSE),TRUE)</f>
        <v>1</v>
      </c>
      <c r="FU26" s="36" t="b">
        <f>IF($B26&lt;&gt;"",IF(ISNUMBER('Таблица для заполнения'!K26),ABS(ROUND('Таблица для заполнения'!K26,0))='Таблица для заполнения'!K26,FALSE),TRUE)</f>
        <v>1</v>
      </c>
      <c r="FV26" s="36" t="b">
        <f>IF($B26&lt;&gt;"",IF(ISNUMBER('Таблица для заполнения'!L26),ABS(ROUND('Таблица для заполнения'!L26,0))='Таблица для заполнения'!L26,FALSE),TRUE)</f>
        <v>1</v>
      </c>
      <c r="FW26" s="36" t="b">
        <f>IF($B26&lt;&gt;"",IF(ISNUMBER('Таблица для заполнения'!M26),ABS(ROUND('Таблица для заполнения'!M26,0))='Таблица для заполнения'!M26,FALSE),TRUE)</f>
        <v>1</v>
      </c>
      <c r="FX26" s="36" t="b">
        <f>IF($B26&lt;&gt;"",IF(ISNUMBER('Таблица для заполнения'!N26),ABS(ROUND('Таблица для заполнения'!N26,0))='Таблица для заполнения'!N26,FALSE),TRUE)</f>
        <v>1</v>
      </c>
      <c r="FY26" s="36" t="b">
        <f>IF($B26&lt;&gt;"",IF(ISNUMBER('Таблица для заполнения'!O26),ABS(ROUND('Таблица для заполнения'!O26,0))='Таблица для заполнения'!O26,FALSE),TRUE)</f>
        <v>1</v>
      </c>
      <c r="FZ26" s="36" t="b">
        <f>IF($B26&lt;&gt;"",IF(ISNUMBER('Таблица для заполнения'!P26),ABS(ROUND('Таблица для заполнения'!P26,0))='Таблица для заполнения'!P26,FALSE),TRUE)</f>
        <v>1</v>
      </c>
      <c r="GA26" s="36" t="b">
        <f>IF($B26&lt;&gt;"",IF(ISNUMBER('Таблица для заполнения'!Q26),ABS(ROUND('Таблица для заполнения'!Q26,0))='Таблица для заполнения'!Q26,FALSE),TRUE)</f>
        <v>1</v>
      </c>
      <c r="GB26" s="36" t="b">
        <f>IF($B26&lt;&gt;"",IF(ISNUMBER('Таблица для заполнения'!R26),ABS(ROUND('Таблица для заполнения'!R26,0))='Таблица для заполнения'!R26,FALSE),TRUE)</f>
        <v>1</v>
      </c>
      <c r="GC26" s="36" t="b">
        <f>IF($B26&lt;&gt;"",IF(ISNUMBER('Таблица для заполнения'!S26),ABS(ROUND('Таблица для заполнения'!S26,0))='Таблица для заполнения'!S26,FALSE),TRUE)</f>
        <v>1</v>
      </c>
      <c r="GD26" s="36" t="b">
        <f>IF($B26&lt;&gt;"",IF(ISNUMBER('Таблица для заполнения'!T26),ABS(ROUND('Таблица для заполнения'!T26,0))='Таблица для заполнения'!T26,FALSE),TRUE)</f>
        <v>1</v>
      </c>
      <c r="GE26" s="36" t="b">
        <f>IF($B26&lt;&gt;"",IF(ISNUMBER('Таблица для заполнения'!U26),ABS(ROUND('Таблица для заполнения'!U26,0))='Таблица для заполнения'!U26,FALSE),TRUE)</f>
        <v>1</v>
      </c>
      <c r="GF26" s="36" t="b">
        <f>IF($B26&lt;&gt;"",IF(ISNUMBER('Таблица для заполнения'!V26),ABS(ROUND('Таблица для заполнения'!V26,1))='Таблица для заполнения'!V26,FALSE),TRUE)</f>
        <v>1</v>
      </c>
      <c r="GG26" s="36" t="b">
        <f>IF($B26&lt;&gt;"",IF(ISNUMBER('Таблица для заполнения'!W26),ABS(ROUND('Таблица для заполнения'!W26,0))='Таблица для заполнения'!W26,FALSE),TRUE)</f>
        <v>1</v>
      </c>
      <c r="GH26" s="36" t="b">
        <f>IF($B26&lt;&gt;"",IF(ISNUMBER('Таблица для заполнения'!X26),ABS(ROUND('Таблица для заполнения'!X26,1))='Таблица для заполнения'!X26,FALSE),TRUE)</f>
        <v>1</v>
      </c>
      <c r="GI26" s="36" t="b">
        <f>IF($B26&lt;&gt;"",IF(ISNUMBER('Таблица для заполнения'!Y26),ABS(ROUND('Таблица для заполнения'!Y26,1))='Таблица для заполнения'!Y26,FALSE),TRUE)</f>
        <v>1</v>
      </c>
      <c r="GJ26" s="36" t="b">
        <f>IF($B26&lt;&gt;"",IF(ISNUMBER('Таблица для заполнения'!Z26),ABS(ROUND('Таблица для заполнения'!Z26,0))='Таблица для заполнения'!Z26,FALSE),TRUE)</f>
        <v>1</v>
      </c>
      <c r="GK26" s="36" t="b">
        <f>IF($B26&lt;&gt;"",IF(ISNUMBER('Таблица для заполнения'!AA26),ABS(ROUND('Таблица для заполнения'!AA26,0))='Таблица для заполнения'!AA26,FALSE),TRUE)</f>
        <v>1</v>
      </c>
      <c r="GL26" s="36" t="b">
        <f>IF($B26&lt;&gt;"",IF(ISNUMBER('Таблица для заполнения'!AB26),ABS(ROUND('Таблица для заполнения'!AB26,0))='Таблица для заполнения'!AB26,FALSE),TRUE)</f>
        <v>1</v>
      </c>
      <c r="GM26" s="36" t="b">
        <f>IF($B26&lt;&gt;"",IF(ISNUMBER('Таблица для заполнения'!AC26),ABS(ROUND('Таблица для заполнения'!AC26,0))='Таблица для заполнения'!AC26,FALSE),TRUE)</f>
        <v>1</v>
      </c>
      <c r="GN26" s="36" t="b">
        <f>IF($B26&lt;&gt;"",IF(ISNUMBER('Таблица для заполнения'!AD26),ABS(ROUND('Таблица для заполнения'!AD26,0))='Таблица для заполнения'!AD26,FALSE),TRUE)</f>
        <v>1</v>
      </c>
      <c r="GO26" s="36" t="b">
        <f>IF($B26&lt;&gt;"",IF(ISNUMBER('Таблица для заполнения'!AE26),ABS(ROUND('Таблица для заполнения'!AE26,0))='Таблица для заполнения'!AE26,FALSE),TRUE)</f>
        <v>1</v>
      </c>
      <c r="GP26" s="36" t="b">
        <f>IF($B26&lt;&gt;"",IF(ISNUMBER('Таблица для заполнения'!AF26),ABS(ROUND('Таблица для заполнения'!AF26,0))='Таблица для заполнения'!AF26,FALSE),TRUE)</f>
        <v>1</v>
      </c>
      <c r="GQ26" s="36" t="b">
        <f>IF($B26&lt;&gt;"",IF(ISNUMBER('Таблица для заполнения'!AG26),ABS(ROUND('Таблица для заполнения'!AG26,0))='Таблица для заполнения'!AG26,FALSE),TRUE)</f>
        <v>1</v>
      </c>
      <c r="GR26" s="36" t="b">
        <f>IF($B26&lt;&gt;"",IF(ISNUMBER('Таблица для заполнения'!AH26),ABS(ROUND('Таблица для заполнения'!AH26,0))='Таблица для заполнения'!AH26,FALSE),TRUE)</f>
        <v>1</v>
      </c>
      <c r="GS26" s="36" t="b">
        <f>IF($B26&lt;&gt;"",IF(ISNUMBER('Таблица для заполнения'!AI26),ABS(ROUND('Таблица для заполнения'!AI26,0))='Таблица для заполнения'!AI26,FALSE),TRUE)</f>
        <v>1</v>
      </c>
      <c r="GT26" s="36" t="b">
        <f>IF($B26&lt;&gt;"",IF(ISNUMBER('Таблица для заполнения'!AJ26),ABS(ROUND('Таблица для заполнения'!AJ26,0))='Таблица для заполнения'!AJ26,FALSE),TRUE)</f>
        <v>1</v>
      </c>
      <c r="GU26" s="36" t="b">
        <f>IF($B26&lt;&gt;"",IF(ISNUMBER('Таблица для заполнения'!AK26),ABS(ROUND('Таблица для заполнения'!AK26,0))='Таблица для заполнения'!AK26,FALSE),TRUE)</f>
        <v>1</v>
      </c>
      <c r="GV26" s="36" t="b">
        <f>IF($B26&lt;&gt;"",IF(ISNUMBER('Таблица для заполнения'!AL26),ABS(ROUND('Таблица для заполнения'!AL26,0))='Таблица для заполнения'!AL26,FALSE),TRUE)</f>
        <v>1</v>
      </c>
      <c r="GW26" s="36" t="b">
        <f>IF($B26&lt;&gt;"",IF(ISNUMBER('Таблица для заполнения'!AM26),ABS(ROUND('Таблица для заполнения'!AM26,0))='Таблица для заполнения'!AM26,FALSE),TRUE)</f>
        <v>1</v>
      </c>
      <c r="GX26" s="36" t="b">
        <f>IF($B26&lt;&gt;"",IF(ISNUMBER('Таблица для заполнения'!AN26),ABS(ROUND('Таблица для заполнения'!AN26,0))='Таблица для заполнения'!AN26,FALSE),TRUE)</f>
        <v>1</v>
      </c>
      <c r="GY26" s="36" t="b">
        <f>IF($B26&lt;&gt;"",IF(ISNUMBER('Таблица для заполнения'!AO26),ABS(ROUND('Таблица для заполнения'!AO26,0))='Таблица для заполнения'!AO26,FALSE),TRUE)</f>
        <v>1</v>
      </c>
      <c r="GZ26" s="36" t="b">
        <f>IF($B26&lt;&gt;"",IF(ISNUMBER('Таблица для заполнения'!AP26),ABS(ROUND('Таблица для заполнения'!AP26,0))='Таблица для заполнения'!AP26,FALSE),TRUE)</f>
        <v>1</v>
      </c>
      <c r="HA26" s="36" t="b">
        <f>IF($B26&lt;&gt;"",IF(ISNUMBER('Таблица для заполнения'!AQ26),ABS(ROUND('Таблица для заполнения'!AQ26,0))='Таблица для заполнения'!AQ26,FALSE),TRUE)</f>
        <v>1</v>
      </c>
      <c r="HB26" s="36" t="b">
        <f>IF($B26&lt;&gt;"",IF(ISNUMBER('Таблица для заполнения'!AR26),ABS(ROUND('Таблица для заполнения'!AR26,0))='Таблица для заполнения'!AR26,FALSE),TRUE)</f>
        <v>1</v>
      </c>
      <c r="HC26" s="36" t="b">
        <f>IF($B26&lt;&gt;"",IF(ISNUMBER('Таблица для заполнения'!AS26),ABS(ROUND('Таблица для заполнения'!AS26,0))='Таблица для заполнения'!AS26,FALSE),TRUE)</f>
        <v>1</v>
      </c>
      <c r="HD26" s="36" t="b">
        <f>IF($B26&lt;&gt;"",IF(ISNUMBER('Таблица для заполнения'!AT26),ABS(ROUND('Таблица для заполнения'!AT26,0))='Таблица для заполнения'!AT26,FALSE),TRUE)</f>
        <v>1</v>
      </c>
      <c r="HE26" s="36" t="b">
        <f>IF($B26&lt;&gt;"",IF(ISNUMBER('Таблица для заполнения'!AU26),ABS(ROUND('Таблица для заполнения'!AU26,0))='Таблица для заполнения'!AU26,FALSE),TRUE)</f>
        <v>1</v>
      </c>
      <c r="HF26" s="36" t="b">
        <f>IF($B26&lt;&gt;"",IF(ISNUMBER('Таблица для заполнения'!AV26),ABS(ROUND('Таблица для заполнения'!AV26,0))='Таблица для заполнения'!AV26,FALSE),TRUE)</f>
        <v>1</v>
      </c>
      <c r="HG26" s="36" t="b">
        <f>IF($B26&lt;&gt;"",IF(ISNUMBER('Таблица для заполнения'!AW26),ABS(ROUND('Таблица для заполнения'!AW26,0))='Таблица для заполнения'!AW26,FALSE),TRUE)</f>
        <v>1</v>
      </c>
      <c r="HH26" s="36" t="b">
        <f>IF($B26&lt;&gt;"",IF(ISNUMBER('Таблица для заполнения'!AX26),ABS(ROUND('Таблица для заполнения'!AX26,0))='Таблица для заполнения'!AX26,FALSE),TRUE)</f>
        <v>1</v>
      </c>
      <c r="HI26" s="36" t="b">
        <f>IF($B26&lt;&gt;"",IF(ISNUMBER('Таблица для заполнения'!AY26),ABS(ROUND('Таблица для заполнения'!AY26,0))='Таблица для заполнения'!AY26,FALSE),TRUE)</f>
        <v>1</v>
      </c>
      <c r="HJ26" s="36" t="b">
        <f>IF($B26&lt;&gt;"",IF(ISNUMBER('Таблица для заполнения'!AZ26),ABS(ROUND('Таблица для заполнения'!AZ26,0))='Таблица для заполнения'!AZ26,FALSE),TRUE)</f>
        <v>1</v>
      </c>
      <c r="HK26" s="36" t="b">
        <f>IF($B26&lt;&gt;"",IF(ISNUMBER('Таблица для заполнения'!BA26),ABS(ROUND('Таблица для заполнения'!BA26,0))='Таблица для заполнения'!BA26,FALSE),TRUE)</f>
        <v>1</v>
      </c>
      <c r="HL26" s="36" t="b">
        <f>IF($B26&lt;&gt;"",IF(ISNUMBER('Таблица для заполнения'!BB26),ABS(ROUND('Таблица для заполнения'!BB26,0))='Таблица для заполнения'!BB26,FALSE),TRUE)</f>
        <v>1</v>
      </c>
      <c r="HM26" s="36" t="b">
        <f>IF($B26&lt;&gt;"",IF(ISNUMBER('Таблица для заполнения'!BC26),ABS(ROUND('Таблица для заполнения'!BC26,0))='Таблица для заполнения'!BC26,FALSE),TRUE)</f>
        <v>1</v>
      </c>
      <c r="HN26" s="36" t="b">
        <f>IF($B26&lt;&gt;"",IF(ISNUMBER('Таблица для заполнения'!BD26),ABS(ROUND('Таблица для заполнения'!BD26,0))='Таблица для заполнения'!BD26,FALSE),TRUE)</f>
        <v>1</v>
      </c>
      <c r="HO26" s="36" t="b">
        <f>IF($B26&lt;&gt;"",IF(ISNUMBER('Таблица для заполнения'!BE26),ABS(ROUND('Таблица для заполнения'!BE26,0))='Таблица для заполнения'!BE26,FALSE),TRUE)</f>
        <v>1</v>
      </c>
      <c r="HP26" s="36" t="b">
        <f>IF($B26&lt;&gt;"",IF(ISNUMBER('Таблица для заполнения'!BF26),ABS(ROUND('Таблица для заполнения'!BF26,0))='Таблица для заполнения'!BF26,FALSE),TRUE)</f>
        <v>1</v>
      </c>
      <c r="HQ26" s="36" t="b">
        <f>IF($B26&lt;&gt;"",IF(ISNUMBER('Таблица для заполнения'!BG26),ABS(ROUND('Таблица для заполнения'!BG26,0))='Таблица для заполнения'!BG26,FALSE),TRUE)</f>
        <v>1</v>
      </c>
      <c r="HR26" s="36" t="b">
        <f>IF($B26&lt;&gt;"",IF(ISNUMBER('Таблица для заполнения'!BH26),ABS(ROUND('Таблица для заполнения'!BH26,0))='Таблица для заполнения'!BH26,FALSE),TRUE)</f>
        <v>1</v>
      </c>
      <c r="HS26" s="36" t="b">
        <f>IF($B26&lt;&gt;"",IF(ISNUMBER('Таблица для заполнения'!BI26),ABS(ROUND('Таблица для заполнения'!BI26,0))='Таблица для заполнения'!BI26,FALSE),TRUE)</f>
        <v>1</v>
      </c>
      <c r="HT26" s="36" t="b">
        <f>IF($B26&lt;&gt;"",IF(ISNUMBER('Таблица для заполнения'!BJ26),ABS(ROUND('Таблица для заполнения'!BJ26,0))='Таблица для заполнения'!BJ26,FALSE),TRUE)</f>
        <v>1</v>
      </c>
      <c r="HU26" s="36" t="b">
        <f>IF($B26&lt;&gt;"",IF(ISNUMBER('Таблица для заполнения'!BK26),ABS(ROUND('Таблица для заполнения'!BK26,0))='Таблица для заполнения'!BK26,FALSE),TRUE)</f>
        <v>1</v>
      </c>
      <c r="HV26" s="36" t="b">
        <f>IF($B26&lt;&gt;"",IF(ISNUMBER('Таблица для заполнения'!BL26),ABS(ROUND('Таблица для заполнения'!BL26,0))='Таблица для заполнения'!BL26,FALSE),TRUE)</f>
        <v>1</v>
      </c>
      <c r="HW26" s="36" t="b">
        <f>IF($B26&lt;&gt;"",IF(ISNUMBER('Таблица для заполнения'!BM26),ABS(ROUND('Таблица для заполнения'!BM26,0))='Таблица для заполнения'!BM26,FALSE),TRUE)</f>
        <v>1</v>
      </c>
      <c r="HX26" s="36" t="b">
        <f>IF($B26&lt;&gt;"",IF(ISNUMBER('Таблица для заполнения'!BN26),ABS(ROUND('Таблица для заполнения'!BN26,0))='Таблица для заполнения'!BN26,FALSE),TRUE)</f>
        <v>1</v>
      </c>
      <c r="HY26" s="36" t="b">
        <f>IF($B26&lt;&gt;"",IF(ISNUMBER('Таблица для заполнения'!BO26),ABS(ROUND('Таблица для заполнения'!BO26,0))='Таблица для заполнения'!BO26,FALSE),TRUE)</f>
        <v>1</v>
      </c>
      <c r="HZ26" s="36" t="b">
        <f>IF($B26&lt;&gt;"",IF(ISNUMBER('Таблица для заполнения'!BP26),ABS(ROUND('Таблица для заполнения'!BP26,0))='Таблица для заполнения'!BP26,FALSE),TRUE)</f>
        <v>1</v>
      </c>
      <c r="IA26" s="36" t="b">
        <f>IF($B26&lt;&gt;"",IF(ISNUMBER('Таблица для заполнения'!BQ26),ABS(ROUND('Таблица для заполнения'!BQ26,0))='Таблица для заполнения'!BQ26,FALSE),TRUE)</f>
        <v>1</v>
      </c>
      <c r="IB26" s="36" t="b">
        <f>IF($B26&lt;&gt;"",IF(ISNUMBER('Таблица для заполнения'!BR26),ABS(ROUND('Таблица для заполнения'!BR26,0))='Таблица для заполнения'!BR26,FALSE),TRUE)</f>
        <v>1</v>
      </c>
      <c r="IC26" s="36" t="b">
        <f>IF($B26&lt;&gt;"",IF(ISNUMBER('Таблица для заполнения'!BS26),ABS(ROUND('Таблица для заполнения'!BS26,0))='Таблица для заполнения'!BS26,FALSE),TRUE)</f>
        <v>1</v>
      </c>
      <c r="ID26" s="36" t="b">
        <f>IF($B26&lt;&gt;"",IF(ISNUMBER('Таблица для заполнения'!BT26),ABS(ROUND('Таблица для заполнения'!BT26,0))='Таблица для заполнения'!BT26,FALSE),TRUE)</f>
        <v>1</v>
      </c>
      <c r="IE26" s="36" t="b">
        <f>IF($B26&lt;&gt;"",IF(ISNUMBER('Таблица для заполнения'!BU26),ABS(ROUND('Таблица для заполнения'!BU26,0))='Таблица для заполнения'!BU26,FALSE),TRUE)</f>
        <v>1</v>
      </c>
      <c r="IF26" s="36" t="b">
        <f>IF($B26&lt;&gt;"",IF(ISNUMBER('Таблица для заполнения'!BV26),ABS(ROUND('Таблица для заполнения'!BV26,0))='Таблица для заполнения'!BV26,FALSE),TRUE)</f>
        <v>1</v>
      </c>
      <c r="IG26" s="36" t="b">
        <f>IF($B26&lt;&gt;"",IF(ISNUMBER('Таблица для заполнения'!BW26),ABS(ROUND('Таблица для заполнения'!BW26,0))='Таблица для заполнения'!BW26,FALSE),TRUE)</f>
        <v>1</v>
      </c>
      <c r="IH26" s="36" t="b">
        <f>IF($B26&lt;&gt;"",IF(ISNUMBER('Таблица для заполнения'!BX26),ABS(ROUND('Таблица для заполнения'!BX26,0))='Таблица для заполнения'!BX26,FALSE),TRUE)</f>
        <v>1</v>
      </c>
      <c r="II26" s="36" t="b">
        <f>IF($B26&lt;&gt;"",IF(ISNUMBER('Таблица для заполнения'!BY26),ABS(ROUND('Таблица для заполнения'!BY26,0))='Таблица для заполнения'!BY26,FALSE),TRUE)</f>
        <v>1</v>
      </c>
      <c r="IJ26" s="36" t="b">
        <f>IF($B26&lt;&gt;"",IF(ISNUMBER('Таблица для заполнения'!BZ26),ABS(ROUND('Таблица для заполнения'!BZ26,0))='Таблица для заполнения'!BZ26,FALSE),TRUE)</f>
        <v>1</v>
      </c>
      <c r="IK26" s="36" t="b">
        <f>IF($B26&lt;&gt;"",IF(ISNUMBER('Таблица для заполнения'!CA26),ABS(ROUND('Таблица для заполнения'!CA26,0))='Таблица для заполнения'!CA26,FALSE),TRUE)</f>
        <v>1</v>
      </c>
      <c r="IL26" s="36" t="b">
        <f>IF($B26&lt;&gt;"",IF(ISNUMBER('Таблица для заполнения'!CB26),ABS(ROUND('Таблица для заполнения'!CB26,0))='Таблица для заполнения'!CB26,FALSE),TRUE)</f>
        <v>1</v>
      </c>
      <c r="IM26" s="36" t="b">
        <f>IF($B26&lt;&gt;"",IF(ISNUMBER('Таблица для заполнения'!CC26),ABS(ROUND('Таблица для заполнения'!CC26,0))='Таблица для заполнения'!CC26,FALSE),TRUE)</f>
        <v>1</v>
      </c>
      <c r="IN26" s="36" t="b">
        <f>IF($B26&lt;&gt;"",IF(ISNUMBER('Таблица для заполнения'!CD26),ABS(ROUND('Таблица для заполнения'!CD26,0))='Таблица для заполнения'!CD26,FALSE),TRUE)</f>
        <v>1</v>
      </c>
      <c r="IO26" s="36" t="b">
        <f>IF($B26&lt;&gt;"",IF(ISNUMBER('Таблица для заполнения'!CE26),ABS(ROUND('Таблица для заполнения'!CE26,0))='Таблица для заполнения'!CE26,FALSE),TRUE)</f>
        <v>1</v>
      </c>
      <c r="IP26" s="36" t="b">
        <f>IF($B26&lt;&gt;"",IF(ISNUMBER('Таблица для заполнения'!CF26),ABS(ROUND('Таблица для заполнения'!CF26,0))='Таблица для заполнения'!CF26,FALSE),TRUE)</f>
        <v>1</v>
      </c>
      <c r="IQ26" s="36" t="b">
        <f>IF($B26&lt;&gt;"",IF(ISNUMBER('Таблица для заполнения'!CG26),ABS(ROUND('Таблица для заполнения'!CG26,0))='Таблица для заполнения'!CG26,FALSE),TRUE)</f>
        <v>1</v>
      </c>
      <c r="IR26" s="36" t="b">
        <f>IF($B26&lt;&gt;"",IF(ISNUMBER('Таблица для заполнения'!CH26),ABS(ROUND('Таблица для заполнения'!CH26,0))='Таблица для заполнения'!CH26,FALSE),TRUE)</f>
        <v>1</v>
      </c>
      <c r="IS26" s="36" t="b">
        <f>IF($B26&lt;&gt;"",IF(ISNUMBER('Таблица для заполнения'!CI26),ABS(ROUND('Таблица для заполнения'!CI26,0))='Таблица для заполнения'!CI26,FALSE),TRUE)</f>
        <v>1</v>
      </c>
      <c r="IT26" s="36" t="b">
        <f>IF($B26&lt;&gt;"",IF(ISNUMBER('Таблица для заполнения'!CJ26),ABS(ROUND('Таблица для заполнения'!CJ26,0))='Таблица для заполнения'!CJ26,FALSE),TRUE)</f>
        <v>1</v>
      </c>
      <c r="IU26" s="36" t="b">
        <f>IF($B26&lt;&gt;"",IF(ISNUMBER('Таблица для заполнения'!CK26),ABS(ROUND('Таблица для заполнения'!CK26,0))='Таблица для заполнения'!CK26,FALSE),TRUE)</f>
        <v>1</v>
      </c>
      <c r="IV26" s="36" t="b">
        <f>IF($B26&lt;&gt;"",IF(ISNUMBER('Таблица для заполнения'!CL26),ABS(ROUND('Таблица для заполнения'!CL26,0))='Таблица для заполнения'!CL26,FALSE),TRUE)</f>
        <v>1</v>
      </c>
      <c r="IW26" s="36" t="b">
        <f>IF($B26&lt;&gt;"",IF(ISNUMBER('Таблица для заполнения'!CM26),ABS(ROUND('Таблица для заполнения'!CM26,0))='Таблица для заполнения'!CM26,FALSE),TRUE)</f>
        <v>1</v>
      </c>
      <c r="IX26" s="36" t="b">
        <f>IF($B26&lt;&gt;"",IF(ISNUMBER('Таблица для заполнения'!CN26),ABS(ROUND('Таблица для заполнения'!CN26,0))='Таблица для заполнения'!CN26,FALSE),TRUE)</f>
        <v>1</v>
      </c>
      <c r="IY26" s="36" t="b">
        <f>IF($B26&lt;&gt;"",IF(ISNUMBER('Таблица для заполнения'!CO26),ABS(ROUND('Таблица для заполнения'!CO26,0))='Таблица для заполнения'!CO26,FALSE),TRUE)</f>
        <v>1</v>
      </c>
      <c r="IZ26" s="36" t="b">
        <f>IF($B26&lt;&gt;"",IF(ISNUMBER('Таблица для заполнения'!CP26),ABS(ROUND('Таблица для заполнения'!CP26,0))='Таблица для заполнения'!CP26,FALSE),TRUE)</f>
        <v>1</v>
      </c>
      <c r="JA26" s="36" t="b">
        <f>IF($B26&lt;&gt;"",IF(ISNUMBER('Таблица для заполнения'!CQ26),ABS(ROUND('Таблица для заполнения'!CQ26,0))='Таблица для заполнения'!CQ26,FALSE),TRUE)</f>
        <v>1</v>
      </c>
      <c r="JB26" s="36" t="b">
        <f>IF($B26&lt;&gt;"",IF(ISNUMBER('Таблица для заполнения'!CR26),ABS(ROUND('Таблица для заполнения'!CR26,0))='Таблица для заполнения'!CR26,FALSE),TRUE)</f>
        <v>1</v>
      </c>
      <c r="JC26" s="36" t="b">
        <f>IF($B26&lt;&gt;"",IF(ISNUMBER('Таблица для заполнения'!CS26),ABS(ROUND('Таблица для заполнения'!CS26,0))='Таблица для заполнения'!CS26,FALSE),TRUE)</f>
        <v>1</v>
      </c>
      <c r="JD26" s="36" t="b">
        <f>IF($B26&lt;&gt;"",IF(ISNUMBER('Таблица для заполнения'!CT26),ABS(ROUND('Таблица для заполнения'!CT26,0))='Таблица для заполнения'!CT26,FALSE),TRUE)</f>
        <v>1</v>
      </c>
      <c r="JE26" s="36" t="b">
        <f>IF($B26&lt;&gt;"",IF(ISNUMBER('Таблица для заполнения'!CU26),ABS(ROUND('Таблица для заполнения'!CU26,0))='Таблица для заполнения'!CU26,FALSE),TRUE)</f>
        <v>1</v>
      </c>
      <c r="JF26" s="36" t="b">
        <f>IF($B26&lt;&gt;"",IF(ISNUMBER('Таблица для заполнения'!CV26),ABS(ROUND('Таблица для заполнения'!CV26,0))='Таблица для заполнения'!CV26,FALSE),TRUE)</f>
        <v>1</v>
      </c>
      <c r="JG26" s="36" t="b">
        <f>IF($B26&lt;&gt;"",IF(ISNUMBER('Таблица для заполнения'!CW26),ABS(ROUND('Таблица для заполнения'!CW26,0))='Таблица для заполнения'!CW26,FALSE),TRUE)</f>
        <v>1</v>
      </c>
      <c r="JH26" s="36" t="b">
        <f>IF($B26&lt;&gt;"",IF(ISNUMBER('Таблица для заполнения'!CX26),ABS(ROUND('Таблица для заполнения'!CX26,0))='Таблица для заполнения'!CX26,FALSE),TRUE)</f>
        <v>1</v>
      </c>
      <c r="JI26" s="36" t="b">
        <f>IF($B26&lt;&gt;"",IF(ISNUMBER('Таблица для заполнения'!CY26),ABS(ROUND('Таблица для заполнения'!CY26,0))='Таблица для заполнения'!CY26,FALSE),TRUE)</f>
        <v>1</v>
      </c>
      <c r="JJ26" s="36" t="b">
        <f>IF($B26&lt;&gt;"",IF(ISNUMBER('Таблица для заполнения'!CZ26),ABS(ROUND('Таблица для заполнения'!CZ26,0))='Таблица для заполнения'!CZ26,FALSE),TRUE)</f>
        <v>1</v>
      </c>
      <c r="JK26" s="36" t="b">
        <f>IF($B26&lt;&gt;"",IF(ISNUMBER('Таблица для заполнения'!DA26),ABS(ROUND('Таблица для заполнения'!DA26,0))='Таблица для заполнения'!DA26,FALSE),TRUE)</f>
        <v>1</v>
      </c>
      <c r="JL26" s="36" t="b">
        <f>IF($B26&lt;&gt;"",IF(ISNUMBER('Таблица для заполнения'!DB26),ABS(ROUND('Таблица для заполнения'!DB26,0))='Таблица для заполнения'!DB26,FALSE),TRUE)</f>
        <v>1</v>
      </c>
      <c r="JM26" s="36" t="b">
        <f>IF($B26&lt;&gt;"",IF(ISNUMBER('Таблица для заполнения'!DC26),ABS(ROUND('Таблица для заполнения'!DC26,0))='Таблица для заполнения'!DC26,FALSE),TRUE)</f>
        <v>1</v>
      </c>
      <c r="JN26" s="36" t="b">
        <f>IF($B26&lt;&gt;"",IF(ISNUMBER('Таблица для заполнения'!DD26),ABS(ROUND('Таблица для заполнения'!DD26,0))='Таблица для заполнения'!DD26,FALSE),TRUE)</f>
        <v>1</v>
      </c>
      <c r="JO26" s="36" t="b">
        <f>IF($B26&lt;&gt;"",IF(ISNUMBER('Таблица для заполнения'!DE26),ABS(ROUND('Таблица для заполнения'!DE26,0))='Таблица для заполнения'!DE26,FALSE),TRUE)</f>
        <v>1</v>
      </c>
      <c r="JP26" s="36" t="b">
        <f>IF($B26&lt;&gt;"",IF(ISNUMBER('Таблица для заполнения'!DF26),ABS(ROUND('Таблица для заполнения'!DF26,0))='Таблица для заполнения'!DF26,FALSE),TRUE)</f>
        <v>1</v>
      </c>
      <c r="JQ26" s="36" t="b">
        <f>IF($B26&lt;&gt;"",IF(ISNUMBER('Таблица для заполнения'!DG26),ABS(ROUND('Таблица для заполнения'!DG26,0))='Таблица для заполнения'!DG26,FALSE),TRUE)</f>
        <v>1</v>
      </c>
      <c r="JR26" s="36" t="b">
        <f>IF($B26&lt;&gt;"",IF(ISNUMBER('Таблица для заполнения'!DH26),ABS(ROUND('Таблица для заполнения'!DH26,0))='Таблица для заполнения'!DH26,FALSE),TRUE)</f>
        <v>1</v>
      </c>
      <c r="JS26" s="36" t="b">
        <f>IF($B26&lt;&gt;"",IF(ISNUMBER('Таблица для заполнения'!DI26),ABS(ROUND('Таблица для заполнения'!DI26,0))='Таблица для заполнения'!DI26,FALSE),TRUE)</f>
        <v>1</v>
      </c>
      <c r="JT26" s="36" t="b">
        <f>IF($B26&lt;&gt;"",IF(ISNUMBER('Таблица для заполнения'!DJ26),ABS(ROUND('Таблица для заполнения'!DJ26,0))='Таблица для заполнения'!DJ26,FALSE),TRUE)</f>
        <v>1</v>
      </c>
      <c r="JU26" s="36" t="b">
        <f>IF($B26&lt;&gt;"",IF(ISNUMBER('Таблица для заполнения'!DK26),ABS(ROUND('Таблица для заполнения'!DK26,0))='Таблица для заполнения'!DK26,FALSE),TRUE)</f>
        <v>1</v>
      </c>
      <c r="JV26" s="36" t="b">
        <f>IF($B26&lt;&gt;"",IF(ISNUMBER('Таблица для заполнения'!DL26),ABS(ROUND('Таблица для заполнения'!DL26,0))='Таблица для заполнения'!DL26,FALSE),TRUE)</f>
        <v>1</v>
      </c>
      <c r="JW26" s="36" t="b">
        <f>IF($B26&lt;&gt;"",IF(ISNUMBER('Таблица для заполнения'!DM26),ABS(ROUND('Таблица для заполнения'!DM26,0))='Таблица для заполнения'!DM26,FALSE),TRUE)</f>
        <v>1</v>
      </c>
      <c r="JX26" s="36" t="b">
        <f>IF($B26&lt;&gt;"",IF(ISNUMBER('Таблица для заполнения'!DN26),ABS(ROUND('Таблица для заполнения'!DN26,0))='Таблица для заполнения'!DN26,FALSE),TRUE)</f>
        <v>1</v>
      </c>
      <c r="JY26" s="36" t="b">
        <f>IF($B26&lt;&gt;"",IF(ISNUMBER('Таблица для заполнения'!DO26),ABS(ROUND('Таблица для заполнения'!DO26,0))='Таблица для заполнения'!DO26,FALSE),TRUE)</f>
        <v>1</v>
      </c>
      <c r="JZ26" s="36" t="b">
        <f>IF($B26&lt;&gt;"",IF(ISNUMBER('Таблица для заполнения'!DP26),ABS(ROUND('Таблица для заполнения'!DP26,0))='Таблица для заполнения'!DP26,FALSE),TRUE)</f>
        <v>1</v>
      </c>
      <c r="KA26" s="36" t="b">
        <f>IF($B26&lt;&gt;"",IF(ISNUMBER('Таблица для заполнения'!DQ26),ABS(ROUND('Таблица для заполнения'!DQ26,0))='Таблица для заполнения'!DQ26,FALSE),TRUE)</f>
        <v>1</v>
      </c>
      <c r="KB26" s="36" t="b">
        <f>IF($B26&lt;&gt;"",IF(ISNUMBER('Таблица для заполнения'!DR26),ABS(ROUND('Таблица для заполнения'!DR26,0))='Таблица для заполнения'!DR26,FALSE),TRUE)</f>
        <v>1</v>
      </c>
      <c r="KC26" s="36" t="b">
        <f>IF($B26&lt;&gt;"",IF(ISNUMBER('Таблица для заполнения'!DS26),ABS(ROUND('Таблица для заполнения'!DS26,0))='Таблица для заполнения'!DS26,FALSE),TRUE)</f>
        <v>1</v>
      </c>
      <c r="KD26" s="36" t="b">
        <f>IF($B26&lt;&gt;"",IF(ISNUMBER('Таблица для заполнения'!DT26),ABS(ROUND('Таблица для заполнения'!DT26,0))='Таблица для заполнения'!DT26,FALSE),TRUE)</f>
        <v>1</v>
      </c>
      <c r="KE26" s="36" t="b">
        <f>IF($B26&lt;&gt;"",IF(ISNUMBER('Таблица для заполнения'!DU26),ABS(ROUND('Таблица для заполнения'!DU26,0))='Таблица для заполнения'!DU26,FALSE),TRUE)</f>
        <v>1</v>
      </c>
      <c r="KF26" s="36" t="b">
        <f>IF($B26&lt;&gt;"",IF(ISNUMBER('Таблица для заполнения'!DV26),ABS(ROUND('Таблица для заполнения'!DV26,0))='Таблица для заполнения'!DV26,FALSE),TRUE)</f>
        <v>1</v>
      </c>
      <c r="KG26" s="36" t="b">
        <f>IF($B26&lt;&gt;"",IF(ISNUMBER('Таблица для заполнения'!DW26),ABS(ROUND('Таблица для заполнения'!DW26,0))='Таблица для заполнения'!DW26,FALSE),TRUE)</f>
        <v>1</v>
      </c>
      <c r="KH26" s="36" t="b">
        <f>IF($B26&lt;&gt;"",IF(ISNUMBER('Таблица для заполнения'!DX26),ABS(ROUND('Таблица для заполнения'!DX26,0))='Таблица для заполнения'!DX26,FALSE),TRUE)</f>
        <v>1</v>
      </c>
      <c r="KI26" s="36" t="b">
        <f>IF($B26&lt;&gt;"",IF(ISNUMBER('Таблица для заполнения'!DY26),ABS(ROUND('Таблица для заполнения'!DY26,0))='Таблица для заполнения'!DY26,FALSE),TRUE)</f>
        <v>1</v>
      </c>
      <c r="KJ26" s="36" t="b">
        <f>IF($B26&lt;&gt;"",IF(ISNUMBER('Таблица для заполнения'!DZ26),ABS(ROUND('Таблица для заполнения'!DZ26,0))='Таблица для заполнения'!DZ26,FALSE),TRUE)</f>
        <v>1</v>
      </c>
      <c r="KK26" s="36" t="b">
        <f>IF($B26&lt;&gt;"",IF(ISNUMBER('Таблица для заполнения'!EA26),ABS(ROUND('Таблица для заполнения'!EA26,0))='Таблица для заполнения'!EA26,FALSE),TRUE)</f>
        <v>1</v>
      </c>
      <c r="KL26" s="36" t="b">
        <f>IF($B26&lt;&gt;"",IF(ISNUMBER('Таблица для заполнения'!EB26),ABS(ROUND('Таблица для заполнения'!EB26,0))='Таблица для заполнения'!EB26,FALSE),TRUE)</f>
        <v>1</v>
      </c>
      <c r="KM26" s="36" t="b">
        <f>IF($B26&lt;&gt;"",IF(ISNUMBER('Таблица для заполнения'!EC26),ABS(ROUND('Таблица для заполнения'!EC26,0))='Таблица для заполнения'!EC26,FALSE),TRUE)</f>
        <v>1</v>
      </c>
      <c r="KN26" s="36" t="b">
        <f>IF($B26&lt;&gt;"",IF(ISNUMBER('Таблица для заполнения'!ED26),ABS(ROUND('Таблица для заполнения'!ED26,0))='Таблица для заполнения'!ED26,FALSE),TRUE)</f>
        <v>1</v>
      </c>
      <c r="KO26" s="36" t="b">
        <f>IF($B26&lt;&gt;"",IF(ISNUMBER('Таблица для заполнения'!EE26),ABS(ROUND('Таблица для заполнения'!EE26,0))='Таблица для заполнения'!EE26,FALSE),TRUE)</f>
        <v>1</v>
      </c>
      <c r="KP26" s="36" t="b">
        <f>IF($B26&lt;&gt;"",IF(ISNUMBER('Таблица для заполнения'!EF26),ABS(ROUND('Таблица для заполнения'!EF26,0))='Таблица для заполнения'!EF26,FALSE),TRUE)</f>
        <v>1</v>
      </c>
      <c r="KQ26" s="36" t="b">
        <f>IF($B26&lt;&gt;"",IF(ISNUMBER('Таблица для заполнения'!EG26),ABS(ROUND('Таблица для заполнения'!EG26,0))='Таблица для заполнения'!EG26,FALSE),TRUE)</f>
        <v>1</v>
      </c>
      <c r="KR26" s="36" t="b">
        <f>IF($B26&lt;&gt;"",IF(ISNUMBER('Таблица для заполнения'!EH26),ABS(ROUND('Таблица для заполнения'!EH26,0))='Таблица для заполнения'!EH26,FALSE),TRUE)</f>
        <v>1</v>
      </c>
      <c r="KS26" s="36" t="b">
        <f>IF($B26&lt;&gt;"",IF(ISNUMBER('Таблица для заполнения'!EI26),ABS(ROUND('Таблица для заполнения'!EI26,0))='Таблица для заполнения'!EI26,FALSE),TRUE)</f>
        <v>1</v>
      </c>
      <c r="KT26" s="36" t="b">
        <f>IF($B26&lt;&gt;"",IF(ISNUMBER('Таблица для заполнения'!EJ26),ABS(ROUND('Таблица для заполнения'!EJ26,0))='Таблица для заполнения'!EJ26,FALSE),TRUE)</f>
        <v>1</v>
      </c>
      <c r="KU26" s="36" t="b">
        <f>IF($B26&lt;&gt;"",IF(ISNUMBER('Таблица для заполнения'!EK26),ABS(ROUND('Таблица для заполнения'!EK26,0))='Таблица для заполнения'!EK26,FALSE),TRUE)</f>
        <v>1</v>
      </c>
      <c r="KV26" s="36" t="b">
        <f>IF($B26&lt;&gt;"",IF(ISNUMBER('Таблица для заполнения'!EL26),ABS(ROUND('Таблица для заполнения'!EL26,0))='Таблица для заполнения'!EL26,FALSE),TRUE)</f>
        <v>1</v>
      </c>
      <c r="KW26" s="36" t="b">
        <f>IF($B26&lt;&gt;"",IF(ISNUMBER('Таблица для заполнения'!EM26),ABS(ROUND('Таблица для заполнения'!EM26,0))='Таблица для заполнения'!EM26,FALSE),TRUE)</f>
        <v>1</v>
      </c>
      <c r="KX26" s="36" t="b">
        <f>IF($B26&lt;&gt;"",IF(ISNUMBER('Таблица для заполнения'!EN26),ABS(ROUND('Таблица для заполнения'!EN26,0))='Таблица для заполнения'!EN26,FALSE),TRUE)</f>
        <v>1</v>
      </c>
      <c r="KY26" s="36" t="b">
        <f>IF($B26&lt;&gt;"",IF(ISNUMBER('Таблица для заполнения'!EO26),ABS(ROUND('Таблица для заполнения'!EO26,0))='Таблица для заполнения'!EO26,FALSE),TRUE)</f>
        <v>1</v>
      </c>
      <c r="KZ26" s="36" t="b">
        <f>IF($B26&lt;&gt;"",IF(ISNUMBER('Таблица для заполнения'!EP26),ABS(ROUND('Таблица для заполнения'!EP26,0))='Таблица для заполнения'!EP26,FALSE),TRUE)</f>
        <v>1</v>
      </c>
      <c r="LA26" s="36" t="b">
        <f>IF($B26&lt;&gt;"",IF(ISNUMBER('Таблица для заполнения'!EQ26),ABS(ROUND('Таблица для заполнения'!EQ26,0))='Таблица для заполнения'!EQ26,FALSE),TRUE)</f>
        <v>1</v>
      </c>
      <c r="LB26" s="36" t="b">
        <f>IF($B26&lt;&gt;"",IF(ISNUMBER('Таблица для заполнения'!ER26),ABS(ROUND('Таблица для заполнения'!ER26,0))='Таблица для заполнения'!ER26,FALSE),TRUE)</f>
        <v>1</v>
      </c>
      <c r="LC26" s="36" t="b">
        <f>IF($B26&lt;&gt;"",IF(ISNUMBER('Таблица для заполнения'!ES26),ABS(ROUND('Таблица для заполнения'!ES26,0))='Таблица для заполнения'!ES26,FALSE),TRUE)</f>
        <v>1</v>
      </c>
      <c r="LD26" s="36" t="b">
        <f>IF($B26&lt;&gt;"",IF(ISNUMBER('Таблица для заполнения'!ET26),ABS(ROUND('Таблица для заполнения'!ET26,0))='Таблица для заполнения'!ET26,FALSE),TRUE)</f>
        <v>1</v>
      </c>
      <c r="LE26" s="36" t="b">
        <f>IF($B26&lt;&gt;"",IF(ISNUMBER('Таблица для заполнения'!EU26),ABS(ROUND('Таблица для заполнения'!EU26,0))='Таблица для заполнения'!EU26,FALSE),TRUE)</f>
        <v>1</v>
      </c>
      <c r="LF26" s="36" t="b">
        <f>IF($B26&lt;&gt;"",IF(ISNUMBER('Таблица для заполнения'!EV26),ABS(ROUND('Таблица для заполнения'!EV26,0))='Таблица для заполнения'!EV26,FALSE),TRUE)</f>
        <v>1</v>
      </c>
      <c r="LG26" s="36" t="b">
        <f>IF($B26&lt;&gt;"",IF(ISNUMBER('Таблица для заполнения'!EW26),ABS(ROUND('Таблица для заполнения'!EW26,0))='Таблица для заполнения'!EW26,FALSE),TRUE)</f>
        <v>1</v>
      </c>
      <c r="LH26" s="36" t="b">
        <f>IF($B26&lt;&gt;"",IF(ISNUMBER('Таблица для заполнения'!EX26),ABS(ROUND('Таблица для заполнения'!EX26,0))='Таблица для заполнения'!EX26,FALSE),TRUE)</f>
        <v>1</v>
      </c>
      <c r="LI26" s="36" t="b">
        <f>IF($B26&lt;&gt;"",IF(ISNUMBER('Таблица для заполнения'!EY26),ABS(ROUND('Таблица для заполнения'!EY26,0))='Таблица для заполнения'!EY26,FALSE),TRUE)</f>
        <v>1</v>
      </c>
      <c r="LJ26" s="36" t="b">
        <f>IF($B26&lt;&gt;"",IF(ISNUMBER('Таблица для заполнения'!EZ26),ABS(ROUND('Таблица для заполнения'!EZ26,0))='Таблица для заполнения'!EZ26,FALSE),TRUE)</f>
        <v>1</v>
      </c>
      <c r="LK26" s="36" t="b">
        <f>IF($B26&lt;&gt;"",IF(ISNUMBER('Таблица для заполнения'!FA26),ABS(ROUND('Таблица для заполнения'!FA26,0))='Таблица для заполнения'!FA26,FALSE),TRUE)</f>
        <v>1</v>
      </c>
      <c r="LL26" s="36" t="b">
        <f>IF($B26&lt;&gt;"",IF(ISNUMBER('Таблица для заполнения'!FB26),ABS(ROUND('Таблица для заполнения'!FB26,0))='Таблица для заполнения'!FB26,FALSE),TRUE)</f>
        <v>1</v>
      </c>
      <c r="LM26" s="36" t="b">
        <f>IF($B26&lt;&gt;"",IF(ISNUMBER('Таблица для заполнения'!FC26),ABS(ROUND('Таблица для заполнения'!FC26,0))='Таблица для заполнения'!FC26,FALSE),TRUE)</f>
        <v>1</v>
      </c>
      <c r="LN26" s="36" t="b">
        <f>IF($B26&lt;&gt;"",IF(ISNUMBER('Таблица для заполнения'!FD26),ABS(ROUND('Таблица для заполнения'!FD26,0))='Таблица для заполнения'!FD26,FALSE),TRUE)</f>
        <v>1</v>
      </c>
      <c r="LO26" s="36" t="b">
        <f>IF($B26&lt;&gt;"",IF(ISNUMBER('Таблица для заполнения'!FE26),ABS(ROUND('Таблица для заполнения'!FE26,0))='Таблица для заполнения'!FE26,FALSE),TRUE)</f>
        <v>1</v>
      </c>
      <c r="LP26" s="36" t="b">
        <f>IF($B26&lt;&gt;"",IF(ISNUMBER('Таблица для заполнения'!FF26),ABS(ROUND('Таблица для заполнения'!FF26,0))='Таблица для заполнения'!FF26,FALSE),TRUE)</f>
        <v>1</v>
      </c>
      <c r="LQ26" s="36" t="b">
        <f>IF($B26&lt;&gt;"",IF(ISNUMBER('Таблица для заполнения'!FG26),ABS(ROUND('Таблица для заполнения'!FG26,0))='Таблица для заполнения'!FG26,FALSE),TRUE)</f>
        <v>1</v>
      </c>
      <c r="LR26" s="36" t="b">
        <f>IF($B26&lt;&gt;"",IF(ISNUMBER('Таблица для заполнения'!FH26),ABS(ROUND('Таблица для заполнения'!FH26,0))='Таблица для заполнения'!FH26,FALSE),TRUE)</f>
        <v>1</v>
      </c>
      <c r="LS26" s="36" t="b">
        <f>IF($B26&lt;&gt;"",IF(ISNUMBER('Таблица для заполнения'!FI26),ABS(ROUND('Таблица для заполнения'!FI26,0))='Таблица для заполнения'!FI26,FALSE),TRUE)</f>
        <v>1</v>
      </c>
      <c r="LT26" s="36" t="b">
        <f>IF($B26&lt;&gt;"",IF(ISNUMBER('Таблица для заполнения'!FJ26),ABS(ROUND('Таблица для заполнения'!FJ26,0))='Таблица для заполнения'!FJ26,FALSE),TRUE)</f>
        <v>1</v>
      </c>
      <c r="LU26" s="36" t="b">
        <f>IF($B26&lt;&gt;"",IF(ISNUMBER('Таблица для заполнения'!FK26),ABS(ROUND('Таблица для заполнения'!FK26,0))='Таблица для заполнения'!FK26,FALSE),TRUE)</f>
        <v>1</v>
      </c>
      <c r="LV26" s="36" t="b">
        <f>IF($B26&lt;&gt;"",IF(ISNUMBER('Таблица для заполнения'!FL26),ABS(ROUND('Таблица для заполнения'!FL26,0))='Таблица для заполнения'!FL26,FALSE),TRUE)</f>
        <v>1</v>
      </c>
      <c r="LW26" s="36" t="b">
        <f>IF($B26&lt;&gt;"",IF(ISNUMBER('Таблица для заполнения'!FM26),ABS(ROUND('Таблица для заполнения'!FM26,0))='Таблица для заполнения'!FM26,FALSE),TRUE)</f>
        <v>1</v>
      </c>
      <c r="LX26" s="36" t="b">
        <f>IF($B26&lt;&gt;"",IF(ISNUMBER('Таблица для заполнения'!FN26),ABS(ROUND('Таблица для заполнения'!FN26,0))='Таблица для заполнения'!FN26,FALSE),TRUE)</f>
        <v>1</v>
      </c>
      <c r="LY26" s="36" t="b">
        <f>IF($B26&lt;&gt;"",IF(ISNUMBER('Таблица для заполнения'!FO26),ABS(ROUND('Таблица для заполнения'!FO26,0))='Таблица для заполнения'!FO26,FALSE),TRUE)</f>
        <v>1</v>
      </c>
      <c r="LZ26" s="36" t="b">
        <f>IF($B26&lt;&gt;"",IF(ISNUMBER('Таблица для заполнения'!FP26),ABS(ROUND('Таблица для заполнения'!FP26,0))='Таблица для заполнения'!FP26,FALSE),TRUE)</f>
        <v>1</v>
      </c>
      <c r="MA26" s="36" t="b">
        <f>IF($B26&lt;&gt;"",IF(ISNUMBER('Таблица для заполнения'!FQ26),ABS(ROUND('Таблица для заполнения'!FQ26,0))='Таблица для заполнения'!FQ26,FALSE),TRUE)</f>
        <v>1</v>
      </c>
      <c r="MB26" s="36" t="b">
        <f>IF($B26&lt;&gt;"",IF(ISNUMBER('Таблица для заполнения'!FR26),ABS(ROUND('Таблица для заполнения'!FR26,0))='Таблица для заполнения'!FR26,FALSE),TRUE)</f>
        <v>1</v>
      </c>
      <c r="MC26" s="36" t="b">
        <f>IF($B26&lt;&gt;"",IF(ISNUMBER('Таблица для заполнения'!FS26),ABS(ROUND('Таблица для заполнения'!FS26,0))='Таблица для заполнения'!FS26,FALSE),TRUE)</f>
        <v>1</v>
      </c>
      <c r="MD26" s="36" t="b">
        <f>IF($B26&lt;&gt;"",IF(ISNUMBER('Таблица для заполнения'!FT26),ABS(ROUND('Таблица для заполнения'!FT26,0))='Таблица для заполнения'!FT26,FALSE),TRUE)</f>
        <v>1</v>
      </c>
      <c r="ME26" s="36" t="b">
        <f>IF($B26&lt;&gt;"",IF(ISNUMBER('Таблица для заполнения'!FU26),ABS(ROUND('Таблица для заполнения'!FU26,0))='Таблица для заполнения'!FU26,FALSE),TRUE)</f>
        <v>1</v>
      </c>
      <c r="MF26" s="36" t="b">
        <f>IF($B26&lt;&gt;"",IF(ISNUMBER('Таблица для заполнения'!FV26),ABS(ROUND('Таблица для заполнения'!FV26,0))='Таблица для заполнения'!FV26,FALSE),TRUE)</f>
        <v>1</v>
      </c>
      <c r="MG26" s="36" t="b">
        <f>IF($B26&lt;&gt;"",IF(ISNUMBER('Таблица для заполнения'!FW26),ABS(ROUND('Таблица для заполнения'!FW26,0))='Таблица для заполнения'!FW26,FALSE),TRUE)</f>
        <v>1</v>
      </c>
      <c r="MH26" s="36" t="b">
        <f>IF($B26&lt;&gt;"",IF(ISNUMBER('Таблица для заполнения'!FX26),ABS(ROUND('Таблица для заполнения'!FX26,0))='Таблица для заполнения'!FX26,FALSE),TRUE)</f>
        <v>1</v>
      </c>
      <c r="MI26" s="36" t="b">
        <f>IF($B26&lt;&gt;"",IF(ISNUMBER('Таблица для заполнения'!FY26),ABS(ROUND('Таблица для заполнения'!FY26,0))='Таблица для заполнения'!FY26,FALSE),TRUE)</f>
        <v>1</v>
      </c>
      <c r="MJ26" s="36" t="b">
        <f>IF($B26&lt;&gt;"",IF(ISNUMBER('Таблица для заполнения'!FZ26),ABS(ROUND('Таблица для заполнения'!FZ26,0))='Таблица для заполнения'!FZ26,FALSE),TRUE)</f>
        <v>1</v>
      </c>
      <c r="MK26" s="36" t="b">
        <f>IF($B26&lt;&gt;"",IF(ISNUMBER('Таблица для заполнения'!GA26),ABS(ROUND('Таблица для заполнения'!GA26,0))='Таблица для заполнения'!GA26,FALSE),TRUE)</f>
        <v>1</v>
      </c>
      <c r="ML26" s="36" t="b">
        <f>IF($B26&lt;&gt;"",IF(ISNUMBER('Таблица для заполнения'!GB26),ABS(ROUND('Таблица для заполнения'!GB26,0))='Таблица для заполнения'!GB26,FALSE),TRUE)</f>
        <v>1</v>
      </c>
      <c r="MM26" s="36" t="b">
        <f>IF($B26&lt;&gt;"",IF(ISNUMBER('Таблица для заполнения'!GC26),ABS(ROUND('Таблица для заполнения'!GC26,0))='Таблица для заполнения'!GC26,FALSE),TRUE)</f>
        <v>1</v>
      </c>
      <c r="MN26" s="36" t="b">
        <f>IF($B26&lt;&gt;"",IF(ISNUMBER('Таблица для заполнения'!GD26),ABS(ROUND('Таблица для заполнения'!GD26,0))='Таблица для заполнения'!GD26,FALSE),TRUE)</f>
        <v>1</v>
      </c>
      <c r="MO26" s="36" t="b">
        <f>IF($B26&lt;&gt;"",IF(ISNUMBER('Таблица для заполнения'!GE26),ABS(ROUND('Таблица для заполнения'!GE26,0))='Таблица для заполнения'!GE26,FALSE),TRUE)</f>
        <v>1</v>
      </c>
      <c r="MP26" s="36" t="b">
        <f>IF($B26&lt;&gt;"",IF(ISNUMBER('Таблица для заполнения'!GF26),ABS(ROUND('Таблица для заполнения'!GF26,1))='Таблица для заполнения'!GF26,FALSE),TRUE)</f>
        <v>1</v>
      </c>
      <c r="MQ26" s="36" t="b">
        <f>IF($B26&lt;&gt;"",IF(ISNUMBER('Таблица для заполнения'!GG26),ABS(ROUND('Таблица для заполнения'!GG26,1))='Таблица для заполнения'!GG26,FALSE),TRUE)</f>
        <v>1</v>
      </c>
      <c r="MR26" s="36" t="b">
        <f>IF($B26&lt;&gt;"",IF(ISNUMBER('Таблица для заполнения'!GH26),ABS(ROUND('Таблица для заполнения'!GH26,1))='Таблица для заполнения'!GH26,FALSE),TRUE)</f>
        <v>1</v>
      </c>
      <c r="MS26" s="36" t="b">
        <f>IF($B26&lt;&gt;"",IF(ISNUMBER('Таблица для заполнения'!GI26),ABS(ROUND('Таблица для заполнения'!GI26,1))='Таблица для заполнения'!GI26,FALSE),TRUE)</f>
        <v>1</v>
      </c>
      <c r="MT26" s="36" t="b">
        <f>IF($B26&lt;&gt;"",IF(ISNUMBER('Таблица для заполнения'!GJ26),ABS(ROUND('Таблица для заполнения'!GJ26,1))='Таблица для заполнения'!GJ26,FALSE),TRUE)</f>
        <v>1</v>
      </c>
      <c r="MU26" s="36" t="b">
        <f>IF($B26&lt;&gt;"",IF(ISNUMBER('Таблица для заполнения'!GK26),ABS(ROUND('Таблица для заполнения'!GK26,1))='Таблица для заполнения'!GK26,FALSE),TRUE)</f>
        <v>1</v>
      </c>
      <c r="MV26" s="36" t="b">
        <f>IF($B26&lt;&gt;"",IF(ISNUMBER('Таблица для заполнения'!GL26),ABS(ROUND('Таблица для заполнения'!GL26,1))='Таблица для заполнения'!GL26,FALSE),TRUE)</f>
        <v>1</v>
      </c>
      <c r="MW26" s="36" t="b">
        <f>IF($B26&lt;&gt;"",IF(ISNUMBER('Таблица для заполнения'!GM26),ABS(ROUND('Таблица для заполнения'!GM26,1))='Таблица для заполнения'!GM26,FALSE),TRUE)</f>
        <v>1</v>
      </c>
      <c r="MX26" s="36" t="b">
        <f>IF($B26&lt;&gt;"",IF(ISNUMBER('Таблица для заполнения'!GN26),ABS(ROUND('Таблица для заполнения'!GN26,1))='Таблица для заполнения'!GN26,FALSE),TRUE)</f>
        <v>1</v>
      </c>
      <c r="MY26" s="36" t="b">
        <f>IF($B26&lt;&gt;"",IF(ISNUMBER('Таблица для заполнения'!GO26),ABS(ROUND('Таблица для заполнения'!GO26,1))='Таблица для заполнения'!GO26,FALSE),TRUE)</f>
        <v>1</v>
      </c>
      <c r="MZ26" s="36" t="b">
        <f>IF($B26&lt;&gt;"",IF(ISNUMBER('Таблица для заполнения'!GP26),ABS(ROUND('Таблица для заполнения'!GP26,1))='Таблица для заполнения'!GP26,FALSE),TRUE)</f>
        <v>1</v>
      </c>
      <c r="NA26" s="36" t="b">
        <f>IF($B26&lt;&gt;"",IF(ISNUMBER('Таблица для заполнения'!GQ26),ABS(ROUND('Таблица для заполнения'!GQ26,1))='Таблица для заполнения'!GQ26,FALSE),TRUE)</f>
        <v>1</v>
      </c>
      <c r="NB26" s="36" t="b">
        <f>IF($B26&lt;&gt;"",IF(ISNUMBER('Таблица для заполнения'!GR26),ABS(ROUND('Таблица для заполнения'!GR26,1))='Таблица для заполнения'!GR26,FALSE),TRUE)</f>
        <v>1</v>
      </c>
      <c r="NC26" s="36" t="b">
        <f>IF($B26&lt;&gt;"",IF(ISNUMBER('Таблица для заполнения'!GS26),ABS(ROUND('Таблица для заполнения'!GS26,1))='Таблица для заполнения'!GS26,FALSE),TRUE)</f>
        <v>1</v>
      </c>
      <c r="ND26" s="36" t="b">
        <f>IF($B26&lt;&gt;"",IF(ISNUMBER('Таблица для заполнения'!GT26),ABS(ROUND('Таблица для заполнения'!GT26,1))='Таблица для заполнения'!GT26,FALSE),TRUE)</f>
        <v>1</v>
      </c>
      <c r="NE26" s="36" t="b">
        <f>IF($B26&lt;&gt;"",IF(ISNUMBER('Таблица для заполнения'!GU26),ABS(ROUND('Таблица для заполнения'!GU26,1))='Таблица для заполнения'!GU26,FALSE),TRUE)</f>
        <v>1</v>
      </c>
      <c r="NF26" s="36" t="b">
        <f>IF($B26&lt;&gt;"",IF(ISNUMBER('Таблица для заполнения'!GV26),ABS(ROUND('Таблица для заполнения'!GV26,1))='Таблица для заполнения'!GV26,FALSE),TRUE)</f>
        <v>1</v>
      </c>
      <c r="NG26" s="36" t="b">
        <f>IF($B26&lt;&gt;"",IF(ISNUMBER('Таблица для заполнения'!GW26),ABS(ROUND('Таблица для заполнения'!GW26,1))='Таблица для заполнения'!GW26,FALSE),TRUE)</f>
        <v>1</v>
      </c>
      <c r="NH26" s="36" t="b">
        <f>IF($B26&lt;&gt;"",IF(ISNUMBER('Таблица для заполнения'!GX26),ABS(ROUND('Таблица для заполнения'!GX26,1))='Таблица для заполнения'!GX26,FALSE),TRUE)</f>
        <v>1</v>
      </c>
      <c r="NI26" s="38" t="b">
        <f>IF($B26&lt;&gt;"",IF(ISNUMBER('Таблица для заполнения'!GY26),ABS(ROUND('Таблица для заполнения'!GY26,1))='Таблица для заполнения'!GY26,FALSE),TRUE)</f>
        <v>1</v>
      </c>
    </row>
    <row r="27" spans="1:373" ht="44.25" customHeight="1" thickBot="1" x14ac:dyDescent="0.3">
      <c r="A27" s="2">
        <v>20</v>
      </c>
      <c r="B27" s="17" t="str">
        <f>IF('Таблица для заполнения'!B27=0,"",'Таблица для заполнения'!B27)</f>
        <v/>
      </c>
      <c r="C27" s="35" t="b">
        <f t="shared" si="0"/>
        <v>1</v>
      </c>
      <c r="D27" s="35" t="b">
        <f>'Таблица для заполнения'!F27&lt;='Таблица для заполнения'!E27</f>
        <v>1</v>
      </c>
      <c r="E27" s="119" t="b">
        <f>'Таблица для заполнения'!G27&lt;='Таблица для заполнения'!E27</f>
        <v>1</v>
      </c>
      <c r="F27" s="36" t="b">
        <f>'Таблица для заполнения'!H27&lt;='Таблица для заполнения'!E27</f>
        <v>1</v>
      </c>
      <c r="G27" s="36" t="b">
        <f>'Таблица для заполнения'!I27&lt;='Таблица для заполнения'!E27</f>
        <v>1</v>
      </c>
      <c r="H27" s="36" t="b">
        <f>'Таблица для заполнения'!E27&gt;='Таблица для заполнения'!J27+'Таблица для заполнения'!K27</f>
        <v>1</v>
      </c>
      <c r="I27" s="36" t="b">
        <f>'Таблица для заполнения'!E27='Таблица для заполнения'!L27+'Таблица для заполнения'!M27+'Таблица для заполнения'!N27</f>
        <v>1</v>
      </c>
      <c r="J27" s="36" t="b">
        <f>'Таблица для заполнения'!M27&lt;='Таблица для заполнения'!R27</f>
        <v>1</v>
      </c>
      <c r="K27" s="36" t="b">
        <f>'Таблица для заполнения'!O27&gt;='Таблица для заполнения'!E27</f>
        <v>1</v>
      </c>
      <c r="L27" s="36" t="b">
        <f>'Таблица для заполнения'!O27&gt;='Таблица для заполнения'!P27+'Таблица для заполнения'!Q27</f>
        <v>1</v>
      </c>
      <c r="M27" s="36" t="b">
        <f>'Таблица для заполнения'!R27&lt;='Таблица для заполнения'!O27</f>
        <v>1</v>
      </c>
      <c r="N27" s="36" t="b">
        <f>'Таблица для заполнения'!O27&gt;='Таблица для заполнения'!S27+'Таблица для заполнения'!U27</f>
        <v>1</v>
      </c>
      <c r="O27" s="36" t="b">
        <f>OR(AND('Таблица для заполнения'!S27&gt;0,'Таблица для заполнения'!T27&gt;0),AND('Таблица для заполнения'!S27=0,'Таблица для заполнения'!T27=0))</f>
        <v>1</v>
      </c>
      <c r="P27" s="36" t="b">
        <f>OR(AND('Таблица для заполнения'!U27&gt;0,'Таблица для заполнения'!V27&gt;0),AND('Таблица для заполнения'!U27=0,'Таблица для заполнения'!V27=0))</f>
        <v>1</v>
      </c>
      <c r="Q27" s="36" t="b">
        <f>'Таблица для заполнения'!W27&lt;='Таблица для заполнения'!U27</f>
        <v>1</v>
      </c>
      <c r="R27" s="36" t="b">
        <f>'Таблица для заполнения'!V27&gt;='Таблица для заполнения'!X27+'Таблица для заполнения'!Y27</f>
        <v>1</v>
      </c>
      <c r="S27" s="36" t="b">
        <f>'Таблица для заполнения'!AB27&lt;='Таблица для заполнения'!AA27</f>
        <v>1</v>
      </c>
      <c r="T27" s="36" t="b">
        <f>'Таблица для заполнения'!AD27&lt;='Таблица для заполнения'!AC27</f>
        <v>1</v>
      </c>
      <c r="U27" s="36" t="b">
        <f>OR('Таблица для заполнения'!AA27=0,'Таблица для заполнения'!AA27=1)</f>
        <v>1</v>
      </c>
      <c r="V27" s="36" t="b">
        <f>OR('Таблица для заполнения'!AB27=0,'Таблица для заполнения'!AB27=1)</f>
        <v>1</v>
      </c>
      <c r="W27" s="36" t="b">
        <f>OR('Таблица для заполнения'!AC27=0,'Таблица для заполнения'!AC27=1)</f>
        <v>1</v>
      </c>
      <c r="X27" s="36" t="b">
        <f>OR('Таблица для заполнения'!AD27=0,'Таблица для заполнения'!AD27=1)</f>
        <v>1</v>
      </c>
      <c r="Y27" s="36" t="b">
        <f>'Таблица для заполнения'!AG27&lt;='Таблица для заполнения'!AF27</f>
        <v>1</v>
      </c>
      <c r="Z27" s="36" t="b">
        <f>'Таблица для заполнения'!AI27&lt;='Таблица для заполнения'!AH27</f>
        <v>1</v>
      </c>
      <c r="AA27" s="36" t="b">
        <f>'Таблица для заполнения'!AJ27='Таблица для заполнения'!AM27+'Таблица для заполнения'!AO27</f>
        <v>1</v>
      </c>
      <c r="AB27" s="36" t="b">
        <f>'Таблица для заполнения'!AJ27&gt;='Таблица для заполнения'!AK27+'Таблица для заполнения'!AL27</f>
        <v>1</v>
      </c>
      <c r="AC27" s="36" t="b">
        <f>'Таблица для заполнения'!AN27&lt;='Таблица для заполнения'!AJ27</f>
        <v>1</v>
      </c>
      <c r="AD27" s="36" t="b">
        <f>OR(AND('Таблица для заполнения'!AO27='Таблица для заполнения'!AJ27,AND('Таблица для заполнения'!AK27='Таблица для заполнения'!AP27,'Таблица для заполнения'!AL27='Таблица для заполнения'!AQ27)),'Таблица для заполнения'!AO27&lt;'Таблица для заполнения'!AJ27)</f>
        <v>1</v>
      </c>
      <c r="AE27" s="36" t="b">
        <f>OR(AND('Таблица для заполнения'!AJ27='Таблица для заполнения'!AO27,'Таблица для заполнения'!CM27='Таблица для заполнения'!CR27),AND('Таблица для заполнения'!AJ27&gt;'Таблица для заполнения'!AO27,'Таблица для заполнения'!CM27&gt;'Таблица для заполнения'!CR27))</f>
        <v>1</v>
      </c>
      <c r="AF27" s="36" t="b">
        <f>OR(AND('Таблица для заполнения'!AO27='Таблица для заполнения'!AR27,'Таблица для заполнения'!CR27='Таблица для заполнения'!CU27),AND('Таблица для заполнения'!AO27&gt;'Таблица для заполнения'!AR27,'Таблица для заполнения'!CR27&gt;'Таблица для заполнения'!CU27))</f>
        <v>1</v>
      </c>
      <c r="AG27" s="36" t="b">
        <f>'Таблица для заполнения'!AP27&lt;='Таблица для заполнения'!AK27</f>
        <v>1</v>
      </c>
      <c r="AH27" s="36" t="b">
        <f>'Таблица для заполнения'!AO27&gt;='Таблица для заполнения'!AP27+'Таблица для заполнения'!AQ27</f>
        <v>1</v>
      </c>
      <c r="AI27" s="36" t="b">
        <f>'Таблица для заполнения'!AM27&gt;=('Таблица для заполнения'!AK27+'Таблица для заполнения'!AL27)-('Таблица для заполнения'!AP27+'Таблица для заполнения'!AQ27)</f>
        <v>1</v>
      </c>
      <c r="AJ27" s="36" t="b">
        <f>'Таблица для заполнения'!AQ27&lt;='Таблица для заполнения'!AL27</f>
        <v>1</v>
      </c>
      <c r="AK27" s="36" t="b">
        <f>'Таблица для заполнения'!AO27&gt;='Таблица для заполнения'!AR27+'Таблица для заполнения'!AV27+'Таблица для заполнения'!AW27</f>
        <v>1</v>
      </c>
      <c r="AL27" s="36" t="b">
        <f>OR(AND('Таблица для заполнения'!AR27='Таблица для заполнения'!AO27,AND('Таблица для заполнения'!AP27='Таблица для заполнения'!AS27,'Таблица для заполнения'!AQ27='Таблица для заполнения'!AT27)),'Таблица для заполнения'!AR27&lt;'Таблица для заполнения'!AO27)</f>
        <v>1</v>
      </c>
      <c r="AM27" s="36" t="b">
        <f>'Таблица для заполнения'!AS27&lt;='Таблица для заполнения'!AP27</f>
        <v>1</v>
      </c>
      <c r="AN27" s="36" t="b">
        <f>'Таблица для заполнения'!AR27&gt;='Таблица для заполнения'!AS27+'Таблица для заполнения'!AT27</f>
        <v>1</v>
      </c>
      <c r="AO27" s="36" t="b">
        <f>('Таблица для заполнения'!AO27-'Таблица для заполнения'!AR27)&gt;=('Таблица для заполнения'!AP27+'Таблица для заполнения'!AQ27)-('Таблица для заполнения'!AS27+'Таблица для заполнения'!AT27)</f>
        <v>1</v>
      </c>
      <c r="AP27" s="36" t="b">
        <f>'Таблица для заполнения'!AT27&lt;='Таблица для заполнения'!AQ27</f>
        <v>1</v>
      </c>
      <c r="AQ27" s="36" t="b">
        <f>'Таблица для заполнения'!AU27&lt;='Таблица для заполнения'!AR27</f>
        <v>1</v>
      </c>
      <c r="AR27" s="36" t="b">
        <f>'Таблица для заполнения'!AR27='Таблица для заполнения'!AX27+'Таблица для заполнения'!BF27+'Таблица для заполнения'!BK27+'Таблица для заполнения'!BV27+'Таблица для заполнения'!CA27+'Таблица для заполнения'!CB27+'Таблица для заполнения'!CC27+'Таблица для заполнения'!CD27+'Таблица для заполнения'!CE27+'Таблица для заполнения'!CF27</f>
        <v>1</v>
      </c>
      <c r="AS27" s="36" t="b">
        <f>'Таблица для заполнения'!AX27&gt;='Таблица для заполнения'!AY27+'Таблица для заполнения'!BB27+'Таблица для заполнения'!BE27</f>
        <v>1</v>
      </c>
      <c r="AT27" s="36" t="b">
        <f>'Таблица для заполнения'!AY27='Таблица для заполнения'!AZ27+'Таблица для заполнения'!BA27</f>
        <v>1</v>
      </c>
      <c r="AU27" s="36" t="b">
        <f>'Таблица для заполнения'!BB27='Таблица для заполнения'!BC27+'Таблица для заполнения'!BD27</f>
        <v>1</v>
      </c>
      <c r="AV27" s="36" t="b">
        <f>'Таблица для заполнения'!BF27&gt;='Таблица для заполнения'!BG27+'Таблица для заполнения'!BH27+'Таблица для заполнения'!BI27+'Таблица для заполнения'!BJ27</f>
        <v>1</v>
      </c>
      <c r="AW27" s="36" t="b">
        <f>'Таблица для заполнения'!BK27&gt;='Таблица для заполнения'!BL27+'Таблица для заполнения'!BQ27</f>
        <v>1</v>
      </c>
      <c r="AX27" s="36" t="b">
        <f>'Таблица для заполнения'!BL27&gt;='Таблица для заполнения'!BM27+'Таблица для заполнения'!BN27+'Таблица для заполнения'!BO27+'Таблица для заполнения'!BP27</f>
        <v>1</v>
      </c>
      <c r="AY27" s="36" t="b">
        <f>'Таблица для заполнения'!BQ27&gt;='Таблица для заполнения'!BR27+'Таблица для заполнения'!BS27+'Таблица для заполнения'!BT27+'Таблица для заполнения'!BU27</f>
        <v>1</v>
      </c>
      <c r="AZ27" s="36" t="b">
        <f>'Таблица для заполнения'!BV27&gt;='Таблица для заполнения'!BW27+'Таблица для заполнения'!BX27+'Таблица для заполнения'!BY27+'Таблица для заполнения'!BZ27</f>
        <v>1</v>
      </c>
      <c r="BA27" s="36" t="b">
        <f>'Таблица для заполнения'!CG27+'Таблица для заполнения'!CH27&lt;='Таблица для заполнения'!AO27</f>
        <v>1</v>
      </c>
      <c r="BB27" s="36" t="b">
        <f>'Таблица для заполнения'!CI27&lt;='Таблица для заполнения'!AO27</f>
        <v>1</v>
      </c>
      <c r="BC27" s="36" t="b">
        <f>'Таблица для заполнения'!CJ27&lt;='Таблица для заполнения'!AO27</f>
        <v>1</v>
      </c>
      <c r="BD27" s="36" t="b">
        <f>'Таблица для заполнения'!CK27&lt;='Таблица для заполнения'!AO27</f>
        <v>1</v>
      </c>
      <c r="BE27" s="36" t="b">
        <f>'Таблица для заполнения'!CL27&lt;='Таблица для заполнения'!AO27</f>
        <v>1</v>
      </c>
      <c r="BF27" s="36" t="b">
        <f>'Таблица для заполнения'!CM27='Таблица для заполнения'!CP27+'Таблица для заполнения'!CR27</f>
        <v>1</v>
      </c>
      <c r="BG27" s="36" t="b">
        <f>'Таблица для заполнения'!CM27&gt;='Таблица для заполнения'!CN27+'Таблица для заполнения'!CO27</f>
        <v>1</v>
      </c>
      <c r="BH27" s="36" t="b">
        <f>'Таблица для заполнения'!CQ27&lt;='Таблица для заполнения'!CM27</f>
        <v>1</v>
      </c>
      <c r="BI27" s="36" t="b">
        <f>OR(AND('Таблица для заполнения'!CR27='Таблица для заполнения'!CM27,AND('Таблица для заполнения'!CN27='Таблица для заполнения'!CS27,'Таблица для заполнения'!CO27='Таблица для заполнения'!CT27)),'Таблица для заполнения'!CR27&lt;'Таблица для заполнения'!CM27)</f>
        <v>1</v>
      </c>
      <c r="BJ27" s="36" t="b">
        <f>'Таблица для заполнения'!CS27&lt;='Таблица для заполнения'!CN27</f>
        <v>1</v>
      </c>
      <c r="BK27" s="36" t="b">
        <f>'Таблица для заполнения'!CR27&gt;='Таблица для заполнения'!CS27+'Таблица для заполнения'!CT27</f>
        <v>1</v>
      </c>
      <c r="BL27" s="36" t="b">
        <f>'Таблица для заполнения'!CP27&gt;=('Таблица для заполнения'!CN27+'Таблица для заполнения'!CO27)-('Таблица для заполнения'!CS27+'Таблица для заполнения'!CT27)</f>
        <v>1</v>
      </c>
      <c r="BM27" s="36" t="b">
        <f>'Таблица для заполнения'!CT27&lt;='Таблица для заполнения'!CO27</f>
        <v>1</v>
      </c>
      <c r="BN27" s="36" t="b">
        <f>'Таблица для заполнения'!CR27&gt;='Таблица для заполнения'!CU27+'Таблица для заполнения'!CY27+'Таблица для заполнения'!CZ27</f>
        <v>1</v>
      </c>
      <c r="BO27" s="36" t="b">
        <f>OR(AND('Таблица для заполнения'!CU27='Таблица для заполнения'!CR27,AND('Таблица для заполнения'!CS27='Таблица для заполнения'!CV27,'Таблица для заполнения'!CT27='Таблица для заполнения'!CW27)),'Таблица для заполнения'!CU27&lt;'Таблица для заполнения'!CR27)</f>
        <v>1</v>
      </c>
      <c r="BP27" s="36" t="b">
        <f>'Таблица для заполнения'!CV27&lt;='Таблица для заполнения'!CS27</f>
        <v>1</v>
      </c>
      <c r="BQ27" s="36" t="b">
        <f>'Таблица для заполнения'!CU27&gt;='Таблица для заполнения'!CV27+'Таблица для заполнения'!CW27</f>
        <v>1</v>
      </c>
      <c r="BR27" s="36" t="b">
        <f>'Таблица для заполнения'!CR27-'Таблица для заполнения'!CU27&gt;=('Таблица для заполнения'!CS27+'Таблица для заполнения'!CT27)-('Таблица для заполнения'!CV27+'Таблица для заполнения'!CW27)</f>
        <v>1</v>
      </c>
      <c r="BS27" s="36" t="b">
        <f>'Таблица для заполнения'!CW27&lt;='Таблица для заполнения'!CT27</f>
        <v>1</v>
      </c>
      <c r="BT27" s="36" t="b">
        <f>'Таблица для заполнения'!CX27&lt;='Таблица для заполнения'!CU27</f>
        <v>1</v>
      </c>
      <c r="BU27" s="36" t="b">
        <f>'Таблица для заполнения'!CU27='Таблица для заполнения'!DA27+'Таблица для заполнения'!DI27+'Таблица для заполнения'!DN27+'Таблица для заполнения'!DY27+'Таблица для заполнения'!ED27+'Таблица для заполнения'!EE27+'Таблица для заполнения'!EF27+'Таблица для заполнения'!EG27+'Таблица для заполнения'!EH27+'Таблица для заполнения'!EI27</f>
        <v>1</v>
      </c>
      <c r="BV27" s="36" t="b">
        <f>'Таблица для заполнения'!DA27&gt;='Таблица для заполнения'!DB27+'Таблица для заполнения'!DE27+'Таблица для заполнения'!DH27</f>
        <v>1</v>
      </c>
      <c r="BW27" s="36" t="b">
        <f>'Таблица для заполнения'!DB27='Таблица для заполнения'!DC27+'Таблица для заполнения'!DD27</f>
        <v>1</v>
      </c>
      <c r="BX27" s="36" t="b">
        <f>'Таблица для заполнения'!DE27='Таблица для заполнения'!DF27+'Таблица для заполнения'!DG27</f>
        <v>1</v>
      </c>
      <c r="BY27" s="36" t="b">
        <f>'Таблица для заполнения'!DI27&gt;='Таблица для заполнения'!DJ27+'Таблица для заполнения'!DK27+'Таблица для заполнения'!DL27+'Таблица для заполнения'!DM27</f>
        <v>1</v>
      </c>
      <c r="BZ27" s="36" t="b">
        <f>'Таблица для заполнения'!DN27&gt;='Таблица для заполнения'!DO27+'Таблица для заполнения'!DT27</f>
        <v>1</v>
      </c>
      <c r="CA27" s="36" t="b">
        <f>'Таблица для заполнения'!DO27&gt;='Таблица для заполнения'!DP27+'Таблица для заполнения'!DQ27+'Таблица для заполнения'!DR27+'Таблица для заполнения'!DS27</f>
        <v>1</v>
      </c>
      <c r="CB27" s="36" t="b">
        <f>'Таблица для заполнения'!DT27&gt;='Таблица для заполнения'!DU27+'Таблица для заполнения'!DV27+'Таблица для заполнения'!DW27+'Таблица для заполнения'!DX27</f>
        <v>1</v>
      </c>
      <c r="CC27" s="36" t="b">
        <f>'Таблица для заполнения'!DY27&gt;='Таблица для заполнения'!DZ27+'Таблица для заполнения'!EA27+'Таблица для заполнения'!EB27+'Таблица для заполнения'!EC27</f>
        <v>1</v>
      </c>
      <c r="CD27" s="36" t="b">
        <f>'Таблица для заполнения'!EJ27+'Таблица для заполнения'!EK27&lt;='Таблица для заполнения'!CR27</f>
        <v>1</v>
      </c>
      <c r="CE27" s="36" t="b">
        <f>'Таблица для заполнения'!EL27&lt;='Таблица для заполнения'!CR27</f>
        <v>1</v>
      </c>
      <c r="CF27" s="36" t="b">
        <f>'Таблица для заполнения'!EM27&lt;='Таблица для заполнения'!CR27</f>
        <v>1</v>
      </c>
      <c r="CG27" s="36" t="b">
        <f>'Таблица для заполнения'!EN27&lt;='Таблица для заполнения'!CR27</f>
        <v>1</v>
      </c>
      <c r="CH27" s="36" t="b">
        <f>'Таблица для заполнения'!EO27&lt;='Таблица для заполнения'!CR27</f>
        <v>1</v>
      </c>
      <c r="CI27" s="36" t="b">
        <f>OR(AND('Таблица для заполнения'!AJ27='Таблица для заполнения'!AK27+'Таблица для заполнения'!AL27,'Таблица для заполнения'!CM27='Таблица для заполнения'!CN27+'Таблица для заполнения'!CO27),AND('Таблица для заполнения'!AJ27&gt;'Таблица для заполнения'!AK27+'Таблица для заполнения'!AL27,'Таблица для заполнения'!CM27&gt;'Таблица для заполнения'!CN27+'Таблица для заполнения'!CO27))</f>
        <v>1</v>
      </c>
      <c r="CJ27" s="36" t="b">
        <f>OR(AND('Таблица для заполнения'!AO27='Таблица для заполнения'!AP27+'Таблица для заполнения'!AQ27,'Таблица для заполнения'!CR27='Таблица для заполнения'!CS27+'Таблица для заполнения'!CT27),AND('Таблица для заполнения'!AO27&gt;'Таблица для заполнения'!AP27+'Таблица для заполнения'!AQ27,'Таблица для заполнения'!CR27&gt;'Таблица для заполнения'!CS27+'Таблица для заполнения'!CT27))</f>
        <v>1</v>
      </c>
      <c r="CK27" s="36" t="b">
        <f>OR(AND('Таблица для заполнения'!AR27='Таблица для заполнения'!AS27+'Таблица для заполнения'!AT27,'Таблица для заполнения'!CU27='Таблица для заполнения'!CV27+'Таблица для заполнения'!CW27),AND('Таблица для заполнения'!AR27&gt;'Таблица для заполнения'!AS27+'Таблица для заполнения'!AT27,'Таблица для заполнения'!CU27&gt;'Таблица для заполнения'!CV27+'Таблица для заполнения'!CW27))</f>
        <v>1</v>
      </c>
      <c r="CL27" s="36" t="b">
        <f>OR(AND('Таблица для заполнения'!AO27='Таблица для заполнения'!AR27+'Таблица для заполнения'!AV27+'Таблица для заполнения'!AW27,'Таблица для заполнения'!CR27='Таблица для заполнения'!CU27+'Таблица для заполнения'!CY27+'Таблица для заполнения'!CZ27),AND('Таблица для заполнения'!AO27&gt;'Таблица для заполнения'!AR27+'Таблица для заполнения'!AV27+'Таблица для заполнения'!AW27,'Таблица для заполнения'!CR27&gt;'Таблица для заполнения'!CU27+'Таблица для заполнения'!CY27+'Таблица для заполнения'!CZ27))</f>
        <v>1</v>
      </c>
      <c r="CM27" s="36" t="b">
        <f>OR(AND('Таблица для заполнения'!AX27='Таблица для заполнения'!AY27+'Таблица для заполнения'!BB27+'Таблица для заполнения'!BE27,'Таблица для заполнения'!DA27='Таблица для заполнения'!DB27+'Таблица для заполнения'!DE27+'Таблица для заполнения'!DH27),AND('Таблица для заполнения'!AX27&gt;'Таблица для заполнения'!AY27+'Таблица для заполнения'!BB27+'Таблица для заполнения'!BE27,'Таблица для заполнения'!DA27&gt;'Таблица для заполнения'!DB27+'Таблица для заполнения'!DE27+'Таблица для заполнения'!DH27))</f>
        <v>1</v>
      </c>
      <c r="CN27" s="36" t="b">
        <f>OR(AND('Таблица для заполнения'!BF27='Таблица для заполнения'!BG27+'Таблица для заполнения'!BH27+'Таблица для заполнения'!BI27+'Таблица для заполнения'!BJ27,'Таблица для заполнения'!DI27='Таблица для заполнения'!DJ27+'Таблица для заполнения'!DK27+'Таблица для заполнения'!DL27+'Таблица для заполнения'!DM27),AND('Таблица для заполнения'!BF27&gt;'Таблица для заполнения'!BG27+'Таблица для заполнения'!BH27+'Таблица для заполнения'!BI27+'Таблица для заполнения'!BJ27,'Таблица для заполнения'!DI27&gt;'Таблица для заполнения'!DJ27+'Таблица для заполнения'!DK27+'Таблица для заполнения'!DL27+'Таблица для заполнения'!DM27))</f>
        <v>1</v>
      </c>
      <c r="CO27" s="36" t="b">
        <f>OR(AND('Таблица для заполнения'!BK27='Таблица для заполнения'!BL27+'Таблица для заполнения'!BQ27,'Таблица для заполнения'!DN27='Таблица для заполнения'!DO27+'Таблица для заполнения'!DT27),AND('Таблица для заполнения'!BK27&gt;'Таблица для заполнения'!BL27+'Таблица для заполнения'!BQ27,'Таблица для заполнения'!DN27&gt;'Таблица для заполнения'!DO27+'Таблица для заполнения'!DT27))</f>
        <v>1</v>
      </c>
      <c r="CP27" s="36" t="b">
        <f>AND(IF('Таблица для заполнения'!AJ27=0,'Таблица для заполнения'!CM27=0,'Таблица для заполнения'!CM27&gt;='Таблица для заполнения'!AJ27),IF('Таблица для заполнения'!AK27=0,'Таблица для заполнения'!CN27=0,'Таблица для заполнения'!CN27&gt;='Таблица для заполнения'!AK27),IF('Таблица для заполнения'!AL27=0,'Таблица для заполнения'!CO27=0,'Таблица для заполнения'!CO27&gt;='Таблица для заполнения'!AL27),IF('Таблица для заполнения'!AM27=0,'Таблица для заполнения'!CP27=0,'Таблица для заполнения'!CP27&gt;='Таблица для заполнения'!AM27),IF('Таблица для заполнения'!AN27=0,'Таблица для заполнения'!CQ27=0,'Таблица для заполнения'!CQ27&gt;='Таблица для заполнения'!AN27),IF('Таблица для заполнения'!AO27=0,'Таблица для заполнения'!CR27=0,'Таблица для заполнения'!CR27&gt;='Таблица для заполнения'!AO27),IF('Таблица для заполнения'!AP27=0,'Таблица для заполнения'!CS27=0,'Таблица для заполнения'!CS27&gt;='Таблица для заполнения'!AP27),IF('Таблица для заполнения'!AQ27=0,'Таблица для заполнения'!CT27=0,'Таблица для заполнения'!CT27&gt;='Таблица для заполнения'!AQ27),IF('Таблица для заполнения'!AR27=0,'Таблица для заполнения'!CU27=0,'Таблица для заполнения'!CU27&gt;='Таблица для заполнения'!AR27),IF('Таблица для заполнения'!AS27=0,'Таблица для заполнения'!CV27=0,'Таблица для заполнения'!CV27&gt;='Таблица для заполнения'!AS27),IF('Таблица для заполнения'!AT27=0,'Таблица для заполнения'!CW27=0,'Таблица для заполнения'!CW27&gt;='Таблица для заполнения'!AT27),IF('Таблица для заполнения'!AU27=0,'Таблица для заполнения'!CX27=0,'Таблица для заполнения'!CX27&gt;='Таблица для заполнения'!AU27),IF('Таблица для заполнения'!AV27=0,'Таблица для заполнения'!CY27=0,'Таблица для заполнения'!CY27&gt;='Таблица для заполнения'!AV27),IF('Таблица для заполнения'!AW27=0,'Таблица для заполнения'!CZ27=0,'Таблица для заполнения'!CZ27&gt;='Таблица для заполнения'!AW27),IF('Таблица для заполнения'!AX27=0,'Таблица для заполнения'!DA27=0,'Таблица для заполнения'!DA27&gt;='Таблица для заполнения'!AX27),IF('Таблица для заполнения'!AY27=0,'Таблица для заполнения'!DB27=0,'Таблица для заполнения'!DB27&gt;='Таблица для заполнения'!AY27),IF('Таблица для заполнения'!AZ27=0,'Таблица для заполнения'!DC27=0,'Таблица для заполнения'!DC27&gt;='Таблица для заполнения'!AZ27),IF('Таблица для заполнения'!BA27=0,'Таблица для заполнения'!DD27=0,'Таблица для заполнения'!DD27&gt;='Таблица для заполнения'!BA27),IF('Таблица для заполнения'!BB27=0,'Таблица для заполнения'!DE27=0,'Таблица для заполнения'!DE27&gt;='Таблица для заполнения'!BB27),IF('Таблица для заполнения'!BC27=0,'Таблица для заполнения'!DF27=0,'Таблица для заполнения'!DF27&gt;='Таблица для заполнения'!BC27),IF('Таблица для заполнения'!BD27=0,'Таблица для заполнения'!DG27=0,'Таблица для заполнения'!DG27&gt;='Таблица для заполнения'!BD27),IF('Таблица для заполнения'!BE27=0,'Таблица для заполнения'!DH27=0,'Таблица для заполнения'!DH27&gt;='Таблица для заполнения'!BE27),IF('Таблица для заполнения'!BF27=0,'Таблица для заполнения'!DI27=0,'Таблица для заполнения'!DI27&gt;='Таблица для заполнения'!BF27),IF('Таблица для заполнения'!BG27=0,'Таблица для заполнения'!DJ27=0,'Таблица для заполнения'!DJ27&gt;='Таблица для заполнения'!BG27),IF('Таблица для заполнения'!BH27=0,'Таблица для заполнения'!DK27=0,'Таблица для заполнения'!DK27&gt;='Таблица для заполнения'!BH27),IF('Таблица для заполнения'!BI27=0,'Таблица для заполнения'!DL27=0,'Таблица для заполнения'!DL27&gt;='Таблица для заполнения'!BI27),IF('Таблица для заполнения'!BJ27=0,'Таблица для заполнения'!DM27=0,'Таблица для заполнения'!DM27&gt;='Таблица для заполнения'!BJ27),IF('Таблица для заполнения'!BK27=0,'Таблица для заполнения'!DN27=0,'Таблица для заполнения'!DN27&gt;='Таблица для заполнения'!BK27),IF('Таблица для заполнения'!BL27=0,'Таблица для заполнения'!DO27=0,'Таблица для заполнения'!DO27&gt;='Таблица для заполнения'!BL27),IF('Таблица для заполнения'!BM27=0,'Таблица для заполнения'!DP27=0,'Таблица для заполнения'!DP27&gt;='Таблица для заполнения'!BM27),IF('Таблица для заполнения'!BN27=0,'Таблица для заполнения'!DQ27=0,'Таблица для заполнения'!DQ27&gt;='Таблица для заполнения'!BN27),IF('Таблица для заполнения'!BO27=0,'Таблица для заполнения'!DR27=0,'Таблица для заполнения'!DR27&gt;='Таблица для заполнения'!BO27),IF('Таблица для заполнения'!BP27=0,'Таблица для заполнения'!DS27=0,'Таблица для заполнения'!DS27&gt;='Таблица для заполнения'!BP27),IF('Таблица для заполнения'!BQ27=0,'Таблица для заполнения'!DT27=0,'Таблица для заполнения'!DT27&gt;='Таблица для заполнения'!BQ27),IF('Таблица для заполнения'!BR27=0,'Таблица для заполнения'!DU27=0,'Таблица для заполнения'!DU27&gt;='Таблица для заполнения'!BR27),IF('Таблица для заполнения'!BS27=0,'Таблица для заполнения'!DV27=0,'Таблица для заполнения'!DV27&gt;='Таблица для заполнения'!BS27),IF('Таблица для заполнения'!BT27=0,'Таблица для заполнения'!DW27=0,'Таблица для заполнения'!DW27&gt;='Таблица для заполнения'!BT27),IF('Таблица для заполнения'!BU27=0,'Таблица для заполнения'!DX27=0,'Таблица для заполнения'!DX27&gt;='Таблица для заполнения'!BU27),IF('Таблица для заполнения'!BV27=0,'Таблица для заполнения'!DY27=0,'Таблица для заполнения'!DY27&gt;='Таблица для заполнения'!BV27),IF('Таблица для заполнения'!BW27=0,'Таблица для заполнения'!DZ27=0,'Таблица для заполнения'!DZ27&gt;='Таблица для заполнения'!BW27),IF('Таблица для заполнения'!BX27=0,'Таблица для заполнения'!EA27=0,'Таблица для заполнения'!EA27&gt;='Таблица для заполнения'!BX27),IF('Таблица для заполнения'!BY27=0,'Таблица для заполнения'!EB27=0,'Таблица для заполнения'!EB27&gt;='Таблица для заполнения'!BY27),IF('Таблица для заполнения'!BZ27=0,'Таблица для заполнения'!EC27=0,'Таблица для заполнения'!EC27&gt;='Таблица для заполнения'!BZ27),IF('Таблица для заполнения'!CA27=0,'Таблица для заполнения'!ED27=0,'Таблица для заполнения'!ED27&gt;='Таблица для заполнения'!CA27),IF('Таблица для заполнения'!CB27=0,'Таблица для заполнения'!EE27=0,'Таблица для заполнения'!EE27&gt;='Таблица для заполнения'!CB27),IF('Таблица для заполнения'!CC27=0,'Таблица для заполнения'!EF27=0,'Таблица для заполнения'!EF27&gt;='Таблица для заполнения'!CC27),IF('Таблица для заполнения'!CD27=0,'Таблица для заполнения'!EG27=0,'Таблица для заполнения'!EG27&gt;='Таблица для заполнения'!CD27),IF('Таблица для заполнения'!CE27=0,'Таблица для заполнения'!EH27=0,'Таблица для заполнения'!EH27&gt;='Таблица для заполнения'!CE27),IF('Таблица для заполнения'!CF27=0,'Таблица для заполнения'!EI27=0,'Таблица для заполнения'!EI27&gt;='Таблица для заполнения'!CF27),IF('Таблица для заполнения'!CG27=0,'Таблица для заполнения'!EJ27=0,'Таблица для заполнения'!EJ27&gt;='Таблица для заполнения'!CG27),IF('Таблица для заполнения'!CH27=0,'Таблица для заполнения'!EK27=0,'Таблица для заполнения'!EK27&gt;='Таблица для заполнения'!CH27),IF('Таблица для заполнения'!CI27=0,'Таблица для заполнения'!EL27=0,'Таблица для заполнения'!EL27&gt;='Таблица для заполнения'!CI27),IF('Таблица для заполнения'!CJ27=0,'Таблица для заполнения'!EM27=0,'Таблица для заполнения'!EM27&gt;='Таблица для заполнения'!CJ27),IF('Таблица для заполнения'!CK27=0,'Таблица для заполнения'!EN27=0,'Таблица для заполнения'!EN27&gt;='Таблица для заполнения'!CK27),IF('Таблица для заполнения'!CL27=0,'Таблица для заполнения'!EO27=0,'Таблица для заполнения'!EO27&gt;='Таблица для заполнения'!CL27))</f>
        <v>1</v>
      </c>
      <c r="CQ27" s="36" t="b">
        <f>'Таблица для заполнения'!EP27&gt;='Таблица для заполнения'!EQ27+'Таблица для заполнения'!ER27</f>
        <v>1</v>
      </c>
      <c r="CR27" s="36" t="b">
        <f>'Таблица для заполнения'!ES27&lt;='Таблица для заполнения'!EP27</f>
        <v>1</v>
      </c>
      <c r="CS27" s="36" t="b">
        <f>OR(AND('Таблица для заполнения'!EP27='Таблица для заполнения'!ES27,AND('Таблица для заполнения'!EQ27='Таблица для заполнения'!ET27,'Таблица для заполнения'!ER27='Таблица для заполнения'!EU27)),'Таблица для заполнения'!ES27&lt;'Таблица для заполнения'!EP27)</f>
        <v>1</v>
      </c>
      <c r="CT27" s="36" t="b">
        <f>'Таблица для заполнения'!ET27&lt;='Таблица для заполнения'!EQ27</f>
        <v>1</v>
      </c>
      <c r="CU27" s="36" t="b">
        <f>'Таблица для заполнения'!ES27&gt;='Таблица для заполнения'!ET27+'Таблица для заполнения'!EU27</f>
        <v>1</v>
      </c>
      <c r="CV27" s="36" t="b">
        <f>'Таблица для заполнения'!EU27&lt;='Таблица для заполнения'!ER27</f>
        <v>1</v>
      </c>
      <c r="CW27" s="36" t="b">
        <f>'Таблица для заполнения'!EP27-'Таблица для заполнения'!ES27&gt;=('Таблица для заполнения'!EQ27+'Таблица для заполнения'!ER27)-('Таблица для заполнения'!ET27+'Таблица для заполнения'!EU27)</f>
        <v>1</v>
      </c>
      <c r="CX27" s="36" t="b">
        <f>'Таблица для заполнения'!EV27&lt;='Таблица для заполнения'!EP27</f>
        <v>1</v>
      </c>
      <c r="CY27" s="36" t="b">
        <f>'Таблица для заполнения'!EW27&lt;='Таблица для заполнения'!EP27</f>
        <v>1</v>
      </c>
      <c r="CZ27" s="36" t="b">
        <f>'Таблица для заполнения'!EX27&lt;='Таблица для заполнения'!EP27</f>
        <v>1</v>
      </c>
      <c r="DA27" s="36" t="b">
        <f>IF('Таблица для заполнения'!AF27&gt;0,'Таблица для заполнения'!EX27&gt;=0,'Таблица для заполнения'!EX27=0)</f>
        <v>1</v>
      </c>
      <c r="DB27" s="36" t="b">
        <f>OR(AND('Таблица для заполнения'!EP27='Таблица для заполнения'!ES27,'Таблица для заполнения'!FH27='Таблица для заполнения'!FK27),AND('Таблица для заполнения'!EP27&gt;'Таблица для заполнения'!ES27,'Таблица для заполнения'!FH27&gt;'Таблица для заполнения'!FK27))</f>
        <v>1</v>
      </c>
      <c r="DC27" s="36" t="b">
        <f>OR(AND('Таблица для заполнения'!EQ27='Таблица для заполнения'!ET27,'Таблица для заполнения'!FI27='Таблица для заполнения'!FL27),AND('Таблица для заполнения'!EQ27&gt;'Таблица для заполнения'!ET27,'Таблица для заполнения'!FI27&gt;'Таблица для заполнения'!FL27))</f>
        <v>1</v>
      </c>
      <c r="DD27" s="36" t="b">
        <f>OR(AND('Таблица для заполнения'!ER27='Таблица для заполнения'!EU27,'Таблица для заполнения'!FJ27='Таблица для заполнения'!FM27),AND('Таблица для заполнения'!ER27&gt;'Таблица для заполнения'!EU27,'Таблица для заполнения'!FJ27&gt;'Таблица для заполнения'!FM27))</f>
        <v>1</v>
      </c>
      <c r="DE27" s="36" t="b">
        <f>OR(AND('Таблица для заполнения'!EP27='Таблица для заполнения'!EQ27+'Таблица для заполнения'!ER27,'Таблица для заполнения'!FH27='Таблица для заполнения'!FI27+'Таблица для заполнения'!FJ27),AND('Таблица для заполнения'!EP27&gt;'Таблица для заполнения'!EQ27+'Таблица для заполнения'!ER27,'Таблица для заполнения'!FH27&gt;'Таблица для заполнения'!FI27+'Таблица для заполнения'!FJ27))</f>
        <v>1</v>
      </c>
      <c r="DF27" s="36" t="b">
        <f>OR(AND('Таблица для заполнения'!ES27='Таблица для заполнения'!ET27+'Таблица для заполнения'!EU27,'Таблица для заполнения'!FK27='Таблица для заполнения'!FL27+'Таблица для заполнения'!FM27),AND('Таблица для заполнения'!ES27&gt;'Таблица для заполнения'!ET27+'Таблица для заполнения'!EU27,'Таблица для заполнения'!FK27&gt;'Таблица для заполнения'!FL27+'Таблица для заполнения'!FM27))</f>
        <v>1</v>
      </c>
      <c r="DG27" s="36" t="b">
        <f>'Таблица для заполнения'!EP27-'Таблица для заполнения'!EY27&gt;=('Таблица для заполнения'!EQ27+'Таблица для заполнения'!ER27)-('Таблица для заполнения'!EZ27+'Таблица для заполнения'!FA27)</f>
        <v>1</v>
      </c>
      <c r="DH27" s="36" t="b">
        <f>'Таблица для заполнения'!ES27-'Таблица для заполнения'!FB27&gt;=('Таблица для заполнения'!ET27+'Таблица для заполнения'!EU27)-('Таблица для заполнения'!FC27+'Таблица для заполнения'!FD27)</f>
        <v>1</v>
      </c>
      <c r="DI27" s="36" t="b">
        <f>'Таблица для заполнения'!EY27&gt;='Таблица для заполнения'!EZ27+'Таблица для заполнения'!FA27</f>
        <v>1</v>
      </c>
      <c r="DJ27" s="36" t="b">
        <f>'Таблица для заполнения'!FB27&lt;='Таблица для заполнения'!EY27</f>
        <v>1</v>
      </c>
      <c r="DK27" s="36" t="b">
        <f>OR(AND('Таблица для заполнения'!EY27='Таблица для заполнения'!FB27,AND('Таблица для заполнения'!EZ27='Таблица для заполнения'!FC27,'Таблица для заполнения'!FA27='Таблица для заполнения'!FD27)),'Таблица для заполнения'!FB27&lt;'Таблица для заполнения'!EY27)</f>
        <v>1</v>
      </c>
      <c r="DL27" s="36" t="b">
        <f>'Таблица для заполнения'!FC27&lt;='Таблица для заполнения'!EZ27</f>
        <v>1</v>
      </c>
      <c r="DM27" s="36" t="b">
        <f>'Таблица для заполнения'!FB27&gt;='Таблица для заполнения'!FC27+'Таблица для заполнения'!FD27</f>
        <v>1</v>
      </c>
      <c r="DN27" s="36" t="b">
        <f>'Таблица для заполнения'!FD27&lt;='Таблица для заполнения'!FA27</f>
        <v>1</v>
      </c>
      <c r="DO27" s="36" t="b">
        <f>'Таблица для заполнения'!EY27-'Таблица для заполнения'!FB27&gt;=('Таблица для заполнения'!EZ27+'Таблица для заполнения'!FA27)-('Таблица для заполнения'!FC27+'Таблица для заполнения'!FD27)</f>
        <v>1</v>
      </c>
      <c r="DP27" s="36" t="b">
        <f>'Таблица для заполнения'!FE27&lt;='Таблица для заполнения'!EY27</f>
        <v>1</v>
      </c>
      <c r="DQ27" s="36" t="b">
        <f>'Таблица для заполнения'!FF27&lt;='Таблица для заполнения'!EY27</f>
        <v>1</v>
      </c>
      <c r="DR27" s="36" t="b">
        <f>'Таблица для заполнения'!FG27&lt;='Таблица для заполнения'!EY27</f>
        <v>1</v>
      </c>
      <c r="DS27" s="36" t="b">
        <f>OR(AND('Таблица для заполнения'!EY27='Таблица для заполнения'!FB27,'Таблица для заполнения'!FO27='Таблица для заполнения'!FR27),AND('Таблица для заполнения'!EY27&gt;'Таблица для заполнения'!FB27,'Таблица для заполнения'!FO27&gt;'Таблица для заполнения'!FR27))</f>
        <v>1</v>
      </c>
      <c r="DT27" s="36" t="b">
        <f>OR(AND('Таблица для заполнения'!EZ27='Таблица для заполнения'!FC27,'Таблица для заполнения'!FP27='Таблица для заполнения'!FS27),AND('Таблица для заполнения'!EZ27&gt;'Таблица для заполнения'!FC27,'Таблица для заполнения'!FP27&gt;'Таблица для заполнения'!FS27))</f>
        <v>1</v>
      </c>
      <c r="DU27" s="36" t="b">
        <f>OR(AND('Таблица для заполнения'!FA27='Таблица для заполнения'!FD27,'Таблица для заполнения'!FQ27='Таблица для заполнения'!FT27),AND('Таблица для заполнения'!FA27&gt;'Таблица для заполнения'!FD27,'Таблица для заполнения'!FQ27&gt;'Таблица для заполнения'!FT27))</f>
        <v>1</v>
      </c>
      <c r="DV27" s="36" t="b">
        <f>OR(AND('Таблица для заполнения'!EY27='Таблица для заполнения'!EZ27+'Таблица для заполнения'!FA27,'Таблица для заполнения'!FO27='Таблица для заполнения'!FP27+'Таблица для заполнения'!FQ27),AND('Таблица для заполнения'!EY27&gt;'Таблица для заполнения'!EZ27+'Таблица для заполнения'!FA27,'Таблица для заполнения'!FO27&gt;'Таблица для заполнения'!FP27+'Таблица для заполнения'!FQ27))</f>
        <v>1</v>
      </c>
      <c r="DW27" s="36" t="b">
        <f>OR(AND('Таблица для заполнения'!FB27='Таблица для заполнения'!FC27+'Таблица для заполнения'!FD27,'Таблица для заполнения'!FR27='Таблица для заполнения'!FS27+'Таблица для заполнения'!FT27),AND('Таблица для заполнения'!FB27&gt;'Таблица для заполнения'!FC27+'Таблица для заполнения'!FD27,'Таблица для заполнения'!FR27&gt;'Таблица для заполнения'!FS27+'Таблица для заполнения'!FT27))</f>
        <v>1</v>
      </c>
      <c r="DX27" s="36" t="b">
        <f>'Таблица для заполнения'!FH27-'Таблица для заполнения'!FO27&gt;=('Таблица для заполнения'!FI27+'Таблица для заполнения'!FJ27)-('Таблица для заполнения'!FP27+'Таблица для заполнения'!FQ27)</f>
        <v>1</v>
      </c>
      <c r="DY27" s="36" t="b">
        <f>'Таблица для заполнения'!FK27-'Таблица для заполнения'!FR27&gt;=('Таблица для заполнения'!FL27+'Таблица для заполнения'!FM27)-('Таблица для заполнения'!FS27+'Таблица для заполнения'!FT27)</f>
        <v>1</v>
      </c>
      <c r="DZ27" s="36" t="b">
        <f>AND('Таблица для заполнения'!EP27&gt;='Таблица для заполнения'!EY27,'Таблица для заполнения'!EQ27&gt;='Таблица для заполнения'!EZ27,'Таблица для заполнения'!ER27&gt;='Таблица для заполнения'!FA27,'Таблица для заполнения'!ES27&gt;='Таблица для заполнения'!FB27,'Таблица для заполнения'!ET27&gt;='Таблица для заполнения'!FC27,'Таблица для заполнения'!EU27&gt;='Таблица для заполнения'!FD27,'Таблица для заполнения'!EV27&gt;='Таблица для заполнения'!FE27,'Таблица для заполнения'!EW27&gt;='Таблица для заполнения'!FF27,'Таблица для заполнения'!EX27&gt;='Таблица для заполнения'!FG27)</f>
        <v>1</v>
      </c>
      <c r="EA27" s="36" t="b">
        <f>'Таблица для заполнения'!FH27&gt;='Таблица для заполнения'!FI27+'Таблица для заполнения'!FJ27</f>
        <v>1</v>
      </c>
      <c r="EB27" s="36" t="b">
        <f>'Таблица для заполнения'!FK27&lt;='Таблица для заполнения'!FH27</f>
        <v>1</v>
      </c>
      <c r="EC27" s="36" t="b">
        <f>OR(AND('Таблица для заполнения'!FH27='Таблица для заполнения'!FK27,AND('Таблица для заполнения'!FI27='Таблица для заполнения'!FL27,'Таблица для заполнения'!FJ27='Таблица для заполнения'!FM27)),'Таблица для заполнения'!FK27&lt;'Таблица для заполнения'!FH27)</f>
        <v>1</v>
      </c>
      <c r="ED27" s="36" t="b">
        <f>'Таблица для заполнения'!FL27&lt;='Таблица для заполнения'!FI27</f>
        <v>1</v>
      </c>
      <c r="EE27" s="36" t="b">
        <f>'Таблица для заполнения'!FK27&gt;='Таблица для заполнения'!FL27+'Таблица для заполнения'!FM27</f>
        <v>1</v>
      </c>
      <c r="EF27" s="36" t="b">
        <f>'Таблица для заполнения'!FM27&lt;='Таблица для заполнения'!FJ27</f>
        <v>1</v>
      </c>
      <c r="EG27" s="36" t="b">
        <f>'Таблица для заполнения'!FH27-'Таблица для заполнения'!FK27&gt;=('Таблица для заполнения'!FI27+'Таблица для заполнения'!FJ27)-('Таблица для заполнения'!FL27+'Таблица для заполнения'!FM27)</f>
        <v>1</v>
      </c>
      <c r="EH27" s="36" t="b">
        <f>'Таблица для заполнения'!FN27&lt;='Таблица для заполнения'!FH27</f>
        <v>1</v>
      </c>
      <c r="EI27" s="36" t="b">
        <f>AND(IF('Таблица для заполнения'!EP27=0,'Таблица для заполнения'!FH27=0,'Таблица для заполнения'!FH27&gt;='Таблица для заполнения'!EP27),IF('Таблица для заполнения'!EQ27=0,'Таблица для заполнения'!FI27=0,'Таблица для заполнения'!FI27&gt;='Таблица для заполнения'!EQ27),IF('Таблица для заполнения'!ER27=0,'Таблица для заполнения'!FJ27=0,'Таблица для заполнения'!FJ27&gt;='Таблица для заполнения'!ER27),IF('Таблица для заполнения'!ES27=0,'Таблица для заполнения'!FK27=0,'Таблица для заполнения'!FK27&gt;='Таблица для заполнения'!ES27),IF('Таблица для заполнения'!ET27=0,'Таблица для заполнения'!FL27=0,'Таблица для заполнения'!FL27&gt;='Таблица для заполнения'!ET27),IF('Таблица для заполнения'!EU27=0,'Таблица для заполнения'!FM27=0,'Таблица для заполнения'!FM27&gt;='Таблица для заполнения'!EU27),IF('Таблица для заполнения'!EX27=0,'Таблица для заполнения'!FN27=0,'Таблица для заполнения'!FN27&gt;='Таблица для заполнения'!EX27))</f>
        <v>1</v>
      </c>
      <c r="EJ27" s="36" t="b">
        <f>'Таблица для заполнения'!FO27&gt;='Таблица для заполнения'!FP27+'Таблица для заполнения'!FQ27</f>
        <v>1</v>
      </c>
      <c r="EK27" s="36" t="b">
        <f>'Таблица для заполнения'!FR27&lt;='Таблица для заполнения'!FO27</f>
        <v>1</v>
      </c>
      <c r="EL27" s="36" t="b">
        <f>OR(AND('Таблица для заполнения'!FO27='Таблица для заполнения'!FR27,AND('Таблица для заполнения'!FP27='Таблица для заполнения'!FS27,'Таблица для заполнения'!FQ27='Таблица для заполнения'!FT27)),'Таблица для заполнения'!FR27&lt;'Таблица для заполнения'!FO27)</f>
        <v>1</v>
      </c>
      <c r="EM27" s="36" t="b">
        <f>'Таблица для заполнения'!FS27&lt;='Таблица для заполнения'!FP27</f>
        <v>1</v>
      </c>
      <c r="EN27" s="36" t="b">
        <f>'Таблица для заполнения'!FR27&gt;='Таблица для заполнения'!FS27+'Таблица для заполнения'!FT27</f>
        <v>1</v>
      </c>
      <c r="EO27" s="36" t="b">
        <f>'Таблица для заполнения'!FT27&lt;='Таблица для заполнения'!FQ27</f>
        <v>1</v>
      </c>
      <c r="EP27" s="36" t="b">
        <f>'Таблица для заполнения'!FO27-'Таблица для заполнения'!FR27&gt;=('Таблица для заполнения'!FP27+'Таблица для заполнения'!FQ27)-('Таблица для заполнения'!FS27+'Таблица для заполнения'!FT27)</f>
        <v>1</v>
      </c>
      <c r="EQ27" s="36" t="b">
        <f>'Таблица для заполнения'!FU27&lt;='Таблица для заполнения'!FO27</f>
        <v>1</v>
      </c>
      <c r="ER27" s="36" t="b">
        <f>AND(IF('Таблица для заполнения'!EY27=0,'Таблица для заполнения'!FO27=0,'Таблица для заполнения'!FO27&gt;='Таблица для заполнения'!EY27),IF('Таблица для заполнения'!EZ27=0,'Таблица для заполнения'!FP27=0,'Таблица для заполнения'!FP27&gt;='Таблица для заполнения'!EZ27),IF('Таблица для заполнения'!FA27=0,'Таблица для заполнения'!FQ27=0,'Таблица для заполнения'!FQ27&gt;='Таблица для заполнения'!FA27),IF('Таблица для заполнения'!FB27=0,'Таблица для заполнения'!FR27=0,'Таблица для заполнения'!FR27&gt;='Таблица для заполнения'!FB27),IF('Таблица для заполнения'!FC27=0,'Таблица для заполнения'!FS27=0,'Таблица для заполнения'!FS27&gt;='Таблица для заполнения'!FC27),IF('Таблица для заполнения'!FD27=0,'Таблица для заполнения'!FT27=0,'Таблица для заполнения'!FT27&gt;='Таблица для заполнения'!FD27),IF('Таблица для заполнения'!FG27=0,'Таблица для заполнения'!FU27=0,'Таблица для заполнения'!FU27&gt;='Таблица для заполнения'!FG27))</f>
        <v>1</v>
      </c>
      <c r="ES27" s="36" t="b">
        <f>AND('Таблица для заполнения'!FH27&gt;='Таблица для заполнения'!FO27,'Таблица для заполнения'!FI27&gt;='Таблица для заполнения'!FP27,'Таблица для заполнения'!FJ27&gt;='Таблица для заполнения'!FQ27,'Таблица для заполнения'!FK27&gt;='Таблица для заполнения'!FR27,'Таблица для заполнения'!FL27&gt;='Таблица для заполнения'!FS27,'Таблица для заполнения'!FM27&gt;='Таблица для заполнения'!FT27,'Таблица для заполнения'!FN27&gt;='Таблица для заполнения'!FU27)</f>
        <v>1</v>
      </c>
      <c r="ET27" s="36" t="b">
        <f>AND(OR(AND('Таблица для заполнения'!EP27='Таблица для заполнения'!EY27,'Таблица для заполнения'!FH27='Таблица для заполнения'!FO27),AND('Таблица для заполнения'!EP27&gt;'Таблица для заполнения'!EY27,'Таблица для заполнения'!FH27&gt;'Таблица для заполнения'!FO27)),OR(AND('Таблица для заполнения'!EQ27='Таблица для заполнения'!EZ27,'Таблица для заполнения'!FI27='Таблица для заполнения'!FP27),AND('Таблица для заполнения'!EQ27&gt;'Таблица для заполнения'!EZ27,'Таблица для заполнения'!FI27&gt;'Таблица для заполнения'!FP27)),OR(AND('Таблица для заполнения'!ER27='Таблица для заполнения'!FA27,'Таблица для заполнения'!FJ27='Таблица для заполнения'!FQ27),AND('Таблица для заполнения'!ER27&gt;'Таблица для заполнения'!FA27,'Таблица для заполнения'!FJ27&gt;'Таблица для заполнения'!FQ27)),OR(AND('Таблица для заполнения'!ES27='Таблица для заполнения'!FB27,'Таблица для заполнения'!FK27='Таблица для заполнения'!FR27),AND('Таблица для заполнения'!ES27&gt;'Таблица для заполнения'!FB27,'Таблица для заполнения'!FK27&gt;'Таблица для заполнения'!FR27)),OR(AND('Таблица для заполнения'!ET27='Таблица для заполнения'!FC27,'Таблица для заполнения'!FL27='Таблица для заполнения'!FS27),AND('Таблица для заполнения'!ET27&gt;'Таблица для заполнения'!FC27,'Таблица для заполнения'!FL27&gt;'Таблица для заполнения'!FS27)),OR(AND('Таблица для заполнения'!EU27='Таблица для заполнения'!FD27,'Таблица для заполнения'!FM27='Таблица для заполнения'!FT27),AND('Таблица для заполнения'!EU27&gt;'Таблица для заполнения'!FD27,'Таблица для заполнения'!FM27&gt;'Таблица для заполнения'!FT27)),OR(AND('Таблица для заполнения'!EX27='Таблица для заполнения'!FG27,'Таблица для заполнения'!FN27='Таблица для заполнения'!FU27),AND('Таблица для заполнения'!EX27&gt;'Таблица для заполнения'!FG27,'Таблица для заполнения'!FN27&gt;'Таблица для заполнения'!FU27)))</f>
        <v>1</v>
      </c>
      <c r="EU27" s="36" t="b">
        <f>'Таблица для заполнения'!FW27&lt;='Таблица для заполнения'!FV27</f>
        <v>1</v>
      </c>
      <c r="EV27" s="36" t="b">
        <f>'Таблица для заполнения'!FX27&lt;='Таблица для заполнения'!FV27</f>
        <v>1</v>
      </c>
      <c r="EW27" s="36" t="b">
        <f>IF('Таблица для заполнения'!GQ27&gt;0,'Таблица для заполнения'!FX27&gt;0,'Таблица для заполнения'!FX27=0)</f>
        <v>1</v>
      </c>
      <c r="EX27" s="36" t="b">
        <f>'Таблица для заполнения'!FY27&lt;='Таблица для заполнения'!FV27</f>
        <v>1</v>
      </c>
      <c r="EY27" s="36" t="b">
        <f>'Таблица для заполнения'!FZ27&lt;='Таблица для заполнения'!FV27</f>
        <v>1</v>
      </c>
      <c r="EZ27" s="36" t="b">
        <f>'Таблица для заполнения'!FX27&gt;='Таблица для заполнения'!GA27+'Таблица для заполнения'!GB27</f>
        <v>1</v>
      </c>
      <c r="FA27" s="36" t="b">
        <f>'Таблица для заполнения'!FW27='Таблица для заполнения'!GC27+'Таблица для заполнения'!GD27+'Таблица для заполнения'!GE27</f>
        <v>1</v>
      </c>
      <c r="FB27" s="36" t="b">
        <f>'Таблица для заполнения'!GF27='Таблица для заполнения'!GG27+'Таблица для заполнения'!GH27+'Таблица для заполнения'!GI27+'Таблица для заполнения'!GM27</f>
        <v>1</v>
      </c>
      <c r="FC27" s="36" t="b">
        <f>'Таблица для заполнения'!GI27&gt;='Таблица для заполнения'!GJ27+'Таблица для заполнения'!GK27+'Таблица для заполнения'!GL27</f>
        <v>1</v>
      </c>
      <c r="FD27" s="36" t="b">
        <f>'Таблица для заполнения'!GN27&gt;='Таблица для заполнения'!GO27+'Таблица для заполнения'!GS27+'Таблица для заполнения'!GU27+'Таблица для заполнения'!GX27</f>
        <v>1</v>
      </c>
      <c r="FE27" s="36" t="b">
        <f>'Таблица для заполнения'!GP27&lt;='Таблица для заполнения'!GO27</f>
        <v>1</v>
      </c>
      <c r="FF27" s="36" t="b">
        <f>'Таблица для заполнения'!GQ27&lt;='Таблица для заполнения'!GO27</f>
        <v>1</v>
      </c>
      <c r="FG27" s="36" t="b">
        <f>IF('Таблица для заполнения'!FX27&gt;0,'Таблица для заполнения'!GQ27&gt;0,'Таблица для заполнения'!GQ27=0)</f>
        <v>1</v>
      </c>
      <c r="FH27" s="36" t="b">
        <f>'Таблица для заполнения'!GR27&lt;='Таблица для заполнения'!GQ27</f>
        <v>1</v>
      </c>
      <c r="FI27" s="36" t="b">
        <f>'Таблица для заполнения'!GR27&lt;='Таблица для заполнения'!GP27</f>
        <v>1</v>
      </c>
      <c r="FJ27" s="36" t="b">
        <f>'Таблица для заполнения'!GT27&lt;='Таблица для заполнения'!GS27</f>
        <v>1</v>
      </c>
      <c r="FK27" s="36" t="b">
        <f>'Таблица для заполнения'!GV27&lt;='Таблица для заполнения'!GU27</f>
        <v>1</v>
      </c>
      <c r="FL27" s="36" t="b">
        <f>'Таблица для заполнения'!GW27&lt;='Таблица для заполнения'!GU27</f>
        <v>1</v>
      </c>
      <c r="FM27" s="38" t="b">
        <f>'Таблица для заполнения'!GY27&lt;='Таблица для заполнения'!GX27</f>
        <v>1</v>
      </c>
      <c r="FN27" s="42" t="b">
        <f t="shared" si="1"/>
        <v>1</v>
      </c>
      <c r="FO27" s="35" t="b">
        <f>IF($B27&lt;&gt;"",IF(ISNUMBER('Таблица для заполнения'!E27),ABS(ROUND('Таблица для заполнения'!E27,0))='Таблица для заполнения'!E27,FALSE),TRUE)</f>
        <v>1</v>
      </c>
      <c r="FP27" s="36" t="b">
        <f>IF($B27&lt;&gt;"",IF(ISNUMBER('Таблица для заполнения'!F27),ABS(ROUND('Таблица для заполнения'!F27,0))='Таблица для заполнения'!F27,FALSE),TRUE)</f>
        <v>1</v>
      </c>
      <c r="FQ27" s="36" t="b">
        <f>IF($B27&lt;&gt;"",IF(ISNUMBER('Таблица для заполнения'!G27),ABS(ROUND('Таблица для заполнения'!G27,0))='Таблица для заполнения'!G27,FALSE),TRUE)</f>
        <v>1</v>
      </c>
      <c r="FR27" s="36" t="b">
        <f>IF($B27&lt;&gt;"",IF(ISNUMBER('Таблица для заполнения'!H27),ABS(ROUND('Таблица для заполнения'!H27,0))='Таблица для заполнения'!H27,FALSE),TRUE)</f>
        <v>1</v>
      </c>
      <c r="FS27" s="36" t="b">
        <f>IF($B27&lt;&gt;"",IF(ISNUMBER('Таблица для заполнения'!I27),ABS(ROUND('Таблица для заполнения'!I27,0))='Таблица для заполнения'!I27,FALSE),TRUE)</f>
        <v>1</v>
      </c>
      <c r="FT27" s="36" t="b">
        <f>IF($B27&lt;&gt;"",IF(ISNUMBER('Таблица для заполнения'!J27),ABS(ROUND('Таблица для заполнения'!J27,0))='Таблица для заполнения'!J27,FALSE),TRUE)</f>
        <v>1</v>
      </c>
      <c r="FU27" s="36" t="b">
        <f>IF($B27&lt;&gt;"",IF(ISNUMBER('Таблица для заполнения'!K27),ABS(ROUND('Таблица для заполнения'!K27,0))='Таблица для заполнения'!K27,FALSE),TRUE)</f>
        <v>1</v>
      </c>
      <c r="FV27" s="36" t="b">
        <f>IF($B27&lt;&gt;"",IF(ISNUMBER('Таблица для заполнения'!L27),ABS(ROUND('Таблица для заполнения'!L27,0))='Таблица для заполнения'!L27,FALSE),TRUE)</f>
        <v>1</v>
      </c>
      <c r="FW27" s="36" t="b">
        <f>IF($B27&lt;&gt;"",IF(ISNUMBER('Таблица для заполнения'!M27),ABS(ROUND('Таблица для заполнения'!M27,0))='Таблица для заполнения'!M27,FALSE),TRUE)</f>
        <v>1</v>
      </c>
      <c r="FX27" s="36" t="b">
        <f>IF($B27&lt;&gt;"",IF(ISNUMBER('Таблица для заполнения'!N27),ABS(ROUND('Таблица для заполнения'!N27,0))='Таблица для заполнения'!N27,FALSE),TRUE)</f>
        <v>1</v>
      </c>
      <c r="FY27" s="36" t="b">
        <f>IF($B27&lt;&gt;"",IF(ISNUMBER('Таблица для заполнения'!O27),ABS(ROUND('Таблица для заполнения'!O27,0))='Таблица для заполнения'!O27,FALSE),TRUE)</f>
        <v>1</v>
      </c>
      <c r="FZ27" s="36" t="b">
        <f>IF($B27&lt;&gt;"",IF(ISNUMBER('Таблица для заполнения'!P27),ABS(ROUND('Таблица для заполнения'!P27,0))='Таблица для заполнения'!P27,FALSE),TRUE)</f>
        <v>1</v>
      </c>
      <c r="GA27" s="36" t="b">
        <f>IF($B27&lt;&gt;"",IF(ISNUMBER('Таблица для заполнения'!Q27),ABS(ROUND('Таблица для заполнения'!Q27,0))='Таблица для заполнения'!Q27,FALSE),TRUE)</f>
        <v>1</v>
      </c>
      <c r="GB27" s="36" t="b">
        <f>IF($B27&lt;&gt;"",IF(ISNUMBER('Таблица для заполнения'!R27),ABS(ROUND('Таблица для заполнения'!R27,0))='Таблица для заполнения'!R27,FALSE),TRUE)</f>
        <v>1</v>
      </c>
      <c r="GC27" s="36" t="b">
        <f>IF($B27&lt;&gt;"",IF(ISNUMBER('Таблица для заполнения'!S27),ABS(ROUND('Таблица для заполнения'!S27,0))='Таблица для заполнения'!S27,FALSE),TRUE)</f>
        <v>1</v>
      </c>
      <c r="GD27" s="36" t="b">
        <f>IF($B27&lt;&gt;"",IF(ISNUMBER('Таблица для заполнения'!T27),ABS(ROUND('Таблица для заполнения'!T27,0))='Таблица для заполнения'!T27,FALSE),TRUE)</f>
        <v>1</v>
      </c>
      <c r="GE27" s="36" t="b">
        <f>IF($B27&lt;&gt;"",IF(ISNUMBER('Таблица для заполнения'!U27),ABS(ROUND('Таблица для заполнения'!U27,0))='Таблица для заполнения'!U27,FALSE),TRUE)</f>
        <v>1</v>
      </c>
      <c r="GF27" s="36" t="b">
        <f>IF($B27&lt;&gt;"",IF(ISNUMBER('Таблица для заполнения'!V27),ABS(ROUND('Таблица для заполнения'!V27,1))='Таблица для заполнения'!V27,FALSE),TRUE)</f>
        <v>1</v>
      </c>
      <c r="GG27" s="36" t="b">
        <f>IF($B27&lt;&gt;"",IF(ISNUMBER('Таблица для заполнения'!W27),ABS(ROUND('Таблица для заполнения'!W27,0))='Таблица для заполнения'!W27,FALSE),TRUE)</f>
        <v>1</v>
      </c>
      <c r="GH27" s="36" t="b">
        <f>IF($B27&lt;&gt;"",IF(ISNUMBER('Таблица для заполнения'!X27),ABS(ROUND('Таблица для заполнения'!X27,1))='Таблица для заполнения'!X27,FALSE),TRUE)</f>
        <v>1</v>
      </c>
      <c r="GI27" s="36" t="b">
        <f>IF($B27&lt;&gt;"",IF(ISNUMBER('Таблица для заполнения'!Y27),ABS(ROUND('Таблица для заполнения'!Y27,1))='Таблица для заполнения'!Y27,FALSE),TRUE)</f>
        <v>1</v>
      </c>
      <c r="GJ27" s="36" t="b">
        <f>IF($B27&lt;&gt;"",IF(ISNUMBER('Таблица для заполнения'!Z27),ABS(ROUND('Таблица для заполнения'!Z27,0))='Таблица для заполнения'!Z27,FALSE),TRUE)</f>
        <v>1</v>
      </c>
      <c r="GK27" s="36" t="b">
        <f>IF($B27&lt;&gt;"",IF(ISNUMBER('Таблица для заполнения'!AA27),ABS(ROUND('Таблица для заполнения'!AA27,0))='Таблица для заполнения'!AA27,FALSE),TRUE)</f>
        <v>1</v>
      </c>
      <c r="GL27" s="36" t="b">
        <f>IF($B27&lt;&gt;"",IF(ISNUMBER('Таблица для заполнения'!AB27),ABS(ROUND('Таблица для заполнения'!AB27,0))='Таблица для заполнения'!AB27,FALSE),TRUE)</f>
        <v>1</v>
      </c>
      <c r="GM27" s="36" t="b">
        <f>IF($B27&lt;&gt;"",IF(ISNUMBER('Таблица для заполнения'!AC27),ABS(ROUND('Таблица для заполнения'!AC27,0))='Таблица для заполнения'!AC27,FALSE),TRUE)</f>
        <v>1</v>
      </c>
      <c r="GN27" s="36" t="b">
        <f>IF($B27&lt;&gt;"",IF(ISNUMBER('Таблица для заполнения'!AD27),ABS(ROUND('Таблица для заполнения'!AD27,0))='Таблица для заполнения'!AD27,FALSE),TRUE)</f>
        <v>1</v>
      </c>
      <c r="GO27" s="36" t="b">
        <f>IF($B27&lt;&gt;"",IF(ISNUMBER('Таблица для заполнения'!AE27),ABS(ROUND('Таблица для заполнения'!AE27,0))='Таблица для заполнения'!AE27,FALSE),TRUE)</f>
        <v>1</v>
      </c>
      <c r="GP27" s="36" t="b">
        <f>IF($B27&lt;&gt;"",IF(ISNUMBER('Таблица для заполнения'!AF27),ABS(ROUND('Таблица для заполнения'!AF27,0))='Таблица для заполнения'!AF27,FALSE),TRUE)</f>
        <v>1</v>
      </c>
      <c r="GQ27" s="36" t="b">
        <f>IF($B27&lt;&gt;"",IF(ISNUMBER('Таблица для заполнения'!AG27),ABS(ROUND('Таблица для заполнения'!AG27,0))='Таблица для заполнения'!AG27,FALSE),TRUE)</f>
        <v>1</v>
      </c>
      <c r="GR27" s="36" t="b">
        <f>IF($B27&lt;&gt;"",IF(ISNUMBER('Таблица для заполнения'!AH27),ABS(ROUND('Таблица для заполнения'!AH27,0))='Таблица для заполнения'!AH27,FALSE),TRUE)</f>
        <v>1</v>
      </c>
      <c r="GS27" s="36" t="b">
        <f>IF($B27&lt;&gt;"",IF(ISNUMBER('Таблица для заполнения'!AI27),ABS(ROUND('Таблица для заполнения'!AI27,0))='Таблица для заполнения'!AI27,FALSE),TRUE)</f>
        <v>1</v>
      </c>
      <c r="GT27" s="36" t="b">
        <f>IF($B27&lt;&gt;"",IF(ISNUMBER('Таблица для заполнения'!AJ27),ABS(ROUND('Таблица для заполнения'!AJ27,0))='Таблица для заполнения'!AJ27,FALSE),TRUE)</f>
        <v>1</v>
      </c>
      <c r="GU27" s="36" t="b">
        <f>IF($B27&lt;&gt;"",IF(ISNUMBER('Таблица для заполнения'!AK27),ABS(ROUND('Таблица для заполнения'!AK27,0))='Таблица для заполнения'!AK27,FALSE),TRUE)</f>
        <v>1</v>
      </c>
      <c r="GV27" s="36" t="b">
        <f>IF($B27&lt;&gt;"",IF(ISNUMBER('Таблица для заполнения'!AL27),ABS(ROUND('Таблица для заполнения'!AL27,0))='Таблица для заполнения'!AL27,FALSE),TRUE)</f>
        <v>1</v>
      </c>
      <c r="GW27" s="36" t="b">
        <f>IF($B27&lt;&gt;"",IF(ISNUMBER('Таблица для заполнения'!AM27),ABS(ROUND('Таблица для заполнения'!AM27,0))='Таблица для заполнения'!AM27,FALSE),TRUE)</f>
        <v>1</v>
      </c>
      <c r="GX27" s="36" t="b">
        <f>IF($B27&lt;&gt;"",IF(ISNUMBER('Таблица для заполнения'!AN27),ABS(ROUND('Таблица для заполнения'!AN27,0))='Таблица для заполнения'!AN27,FALSE),TRUE)</f>
        <v>1</v>
      </c>
      <c r="GY27" s="36" t="b">
        <f>IF($B27&lt;&gt;"",IF(ISNUMBER('Таблица для заполнения'!AO27),ABS(ROUND('Таблица для заполнения'!AO27,0))='Таблица для заполнения'!AO27,FALSE),TRUE)</f>
        <v>1</v>
      </c>
      <c r="GZ27" s="36" t="b">
        <f>IF($B27&lt;&gt;"",IF(ISNUMBER('Таблица для заполнения'!AP27),ABS(ROUND('Таблица для заполнения'!AP27,0))='Таблица для заполнения'!AP27,FALSE),TRUE)</f>
        <v>1</v>
      </c>
      <c r="HA27" s="36" t="b">
        <f>IF($B27&lt;&gt;"",IF(ISNUMBER('Таблица для заполнения'!AQ27),ABS(ROUND('Таблица для заполнения'!AQ27,0))='Таблица для заполнения'!AQ27,FALSE),TRUE)</f>
        <v>1</v>
      </c>
      <c r="HB27" s="36" t="b">
        <f>IF($B27&lt;&gt;"",IF(ISNUMBER('Таблица для заполнения'!AR27),ABS(ROUND('Таблица для заполнения'!AR27,0))='Таблица для заполнения'!AR27,FALSE),TRUE)</f>
        <v>1</v>
      </c>
      <c r="HC27" s="36" t="b">
        <f>IF($B27&lt;&gt;"",IF(ISNUMBER('Таблица для заполнения'!AS27),ABS(ROUND('Таблица для заполнения'!AS27,0))='Таблица для заполнения'!AS27,FALSE),TRUE)</f>
        <v>1</v>
      </c>
      <c r="HD27" s="36" t="b">
        <f>IF($B27&lt;&gt;"",IF(ISNUMBER('Таблица для заполнения'!AT27),ABS(ROUND('Таблица для заполнения'!AT27,0))='Таблица для заполнения'!AT27,FALSE),TRUE)</f>
        <v>1</v>
      </c>
      <c r="HE27" s="36" t="b">
        <f>IF($B27&lt;&gt;"",IF(ISNUMBER('Таблица для заполнения'!AU27),ABS(ROUND('Таблица для заполнения'!AU27,0))='Таблица для заполнения'!AU27,FALSE),TRUE)</f>
        <v>1</v>
      </c>
      <c r="HF27" s="36" t="b">
        <f>IF($B27&lt;&gt;"",IF(ISNUMBER('Таблица для заполнения'!AV27),ABS(ROUND('Таблица для заполнения'!AV27,0))='Таблица для заполнения'!AV27,FALSE),TRUE)</f>
        <v>1</v>
      </c>
      <c r="HG27" s="36" t="b">
        <f>IF($B27&lt;&gt;"",IF(ISNUMBER('Таблица для заполнения'!AW27),ABS(ROUND('Таблица для заполнения'!AW27,0))='Таблица для заполнения'!AW27,FALSE),TRUE)</f>
        <v>1</v>
      </c>
      <c r="HH27" s="36" t="b">
        <f>IF($B27&lt;&gt;"",IF(ISNUMBER('Таблица для заполнения'!AX27),ABS(ROUND('Таблица для заполнения'!AX27,0))='Таблица для заполнения'!AX27,FALSE),TRUE)</f>
        <v>1</v>
      </c>
      <c r="HI27" s="36" t="b">
        <f>IF($B27&lt;&gt;"",IF(ISNUMBER('Таблица для заполнения'!AY27),ABS(ROUND('Таблица для заполнения'!AY27,0))='Таблица для заполнения'!AY27,FALSE),TRUE)</f>
        <v>1</v>
      </c>
      <c r="HJ27" s="36" t="b">
        <f>IF($B27&lt;&gt;"",IF(ISNUMBER('Таблица для заполнения'!AZ27),ABS(ROUND('Таблица для заполнения'!AZ27,0))='Таблица для заполнения'!AZ27,FALSE),TRUE)</f>
        <v>1</v>
      </c>
      <c r="HK27" s="36" t="b">
        <f>IF($B27&lt;&gt;"",IF(ISNUMBER('Таблица для заполнения'!BA27),ABS(ROUND('Таблица для заполнения'!BA27,0))='Таблица для заполнения'!BA27,FALSE),TRUE)</f>
        <v>1</v>
      </c>
      <c r="HL27" s="36" t="b">
        <f>IF($B27&lt;&gt;"",IF(ISNUMBER('Таблица для заполнения'!BB27),ABS(ROUND('Таблица для заполнения'!BB27,0))='Таблица для заполнения'!BB27,FALSE),TRUE)</f>
        <v>1</v>
      </c>
      <c r="HM27" s="36" t="b">
        <f>IF($B27&lt;&gt;"",IF(ISNUMBER('Таблица для заполнения'!BC27),ABS(ROUND('Таблица для заполнения'!BC27,0))='Таблица для заполнения'!BC27,FALSE),TRUE)</f>
        <v>1</v>
      </c>
      <c r="HN27" s="36" t="b">
        <f>IF($B27&lt;&gt;"",IF(ISNUMBER('Таблица для заполнения'!BD27),ABS(ROUND('Таблица для заполнения'!BD27,0))='Таблица для заполнения'!BD27,FALSE),TRUE)</f>
        <v>1</v>
      </c>
      <c r="HO27" s="36" t="b">
        <f>IF($B27&lt;&gt;"",IF(ISNUMBER('Таблица для заполнения'!BE27),ABS(ROUND('Таблица для заполнения'!BE27,0))='Таблица для заполнения'!BE27,FALSE),TRUE)</f>
        <v>1</v>
      </c>
      <c r="HP27" s="36" t="b">
        <f>IF($B27&lt;&gt;"",IF(ISNUMBER('Таблица для заполнения'!BF27),ABS(ROUND('Таблица для заполнения'!BF27,0))='Таблица для заполнения'!BF27,FALSE),TRUE)</f>
        <v>1</v>
      </c>
      <c r="HQ27" s="36" t="b">
        <f>IF($B27&lt;&gt;"",IF(ISNUMBER('Таблица для заполнения'!BG27),ABS(ROUND('Таблица для заполнения'!BG27,0))='Таблица для заполнения'!BG27,FALSE),TRUE)</f>
        <v>1</v>
      </c>
      <c r="HR27" s="36" t="b">
        <f>IF($B27&lt;&gt;"",IF(ISNUMBER('Таблица для заполнения'!BH27),ABS(ROUND('Таблица для заполнения'!BH27,0))='Таблица для заполнения'!BH27,FALSE),TRUE)</f>
        <v>1</v>
      </c>
      <c r="HS27" s="36" t="b">
        <f>IF($B27&lt;&gt;"",IF(ISNUMBER('Таблица для заполнения'!BI27),ABS(ROUND('Таблица для заполнения'!BI27,0))='Таблица для заполнения'!BI27,FALSE),TRUE)</f>
        <v>1</v>
      </c>
      <c r="HT27" s="36" t="b">
        <f>IF($B27&lt;&gt;"",IF(ISNUMBER('Таблица для заполнения'!BJ27),ABS(ROUND('Таблица для заполнения'!BJ27,0))='Таблица для заполнения'!BJ27,FALSE),TRUE)</f>
        <v>1</v>
      </c>
      <c r="HU27" s="36" t="b">
        <f>IF($B27&lt;&gt;"",IF(ISNUMBER('Таблица для заполнения'!BK27),ABS(ROUND('Таблица для заполнения'!BK27,0))='Таблица для заполнения'!BK27,FALSE),TRUE)</f>
        <v>1</v>
      </c>
      <c r="HV27" s="36" t="b">
        <f>IF($B27&lt;&gt;"",IF(ISNUMBER('Таблица для заполнения'!BL27),ABS(ROUND('Таблица для заполнения'!BL27,0))='Таблица для заполнения'!BL27,FALSE),TRUE)</f>
        <v>1</v>
      </c>
      <c r="HW27" s="36" t="b">
        <f>IF($B27&lt;&gt;"",IF(ISNUMBER('Таблица для заполнения'!BM27),ABS(ROUND('Таблица для заполнения'!BM27,0))='Таблица для заполнения'!BM27,FALSE),TRUE)</f>
        <v>1</v>
      </c>
      <c r="HX27" s="36" t="b">
        <f>IF($B27&lt;&gt;"",IF(ISNUMBER('Таблица для заполнения'!BN27),ABS(ROUND('Таблица для заполнения'!BN27,0))='Таблица для заполнения'!BN27,FALSE),TRUE)</f>
        <v>1</v>
      </c>
      <c r="HY27" s="36" t="b">
        <f>IF($B27&lt;&gt;"",IF(ISNUMBER('Таблица для заполнения'!BO27),ABS(ROUND('Таблица для заполнения'!BO27,0))='Таблица для заполнения'!BO27,FALSE),TRUE)</f>
        <v>1</v>
      </c>
      <c r="HZ27" s="36" t="b">
        <f>IF($B27&lt;&gt;"",IF(ISNUMBER('Таблица для заполнения'!BP27),ABS(ROUND('Таблица для заполнения'!BP27,0))='Таблица для заполнения'!BP27,FALSE),TRUE)</f>
        <v>1</v>
      </c>
      <c r="IA27" s="36" t="b">
        <f>IF($B27&lt;&gt;"",IF(ISNUMBER('Таблица для заполнения'!BQ27),ABS(ROUND('Таблица для заполнения'!BQ27,0))='Таблица для заполнения'!BQ27,FALSE),TRUE)</f>
        <v>1</v>
      </c>
      <c r="IB27" s="36" t="b">
        <f>IF($B27&lt;&gt;"",IF(ISNUMBER('Таблица для заполнения'!BR27),ABS(ROUND('Таблица для заполнения'!BR27,0))='Таблица для заполнения'!BR27,FALSE),TRUE)</f>
        <v>1</v>
      </c>
      <c r="IC27" s="36" t="b">
        <f>IF($B27&lt;&gt;"",IF(ISNUMBER('Таблица для заполнения'!BS27),ABS(ROUND('Таблица для заполнения'!BS27,0))='Таблица для заполнения'!BS27,FALSE),TRUE)</f>
        <v>1</v>
      </c>
      <c r="ID27" s="36" t="b">
        <f>IF($B27&lt;&gt;"",IF(ISNUMBER('Таблица для заполнения'!BT27),ABS(ROUND('Таблица для заполнения'!BT27,0))='Таблица для заполнения'!BT27,FALSE),TRUE)</f>
        <v>1</v>
      </c>
      <c r="IE27" s="36" t="b">
        <f>IF($B27&lt;&gt;"",IF(ISNUMBER('Таблица для заполнения'!BU27),ABS(ROUND('Таблица для заполнения'!BU27,0))='Таблица для заполнения'!BU27,FALSE),TRUE)</f>
        <v>1</v>
      </c>
      <c r="IF27" s="36" t="b">
        <f>IF($B27&lt;&gt;"",IF(ISNUMBER('Таблица для заполнения'!BV27),ABS(ROUND('Таблица для заполнения'!BV27,0))='Таблица для заполнения'!BV27,FALSE),TRUE)</f>
        <v>1</v>
      </c>
      <c r="IG27" s="36" t="b">
        <f>IF($B27&lt;&gt;"",IF(ISNUMBER('Таблица для заполнения'!BW27),ABS(ROUND('Таблица для заполнения'!BW27,0))='Таблица для заполнения'!BW27,FALSE),TRUE)</f>
        <v>1</v>
      </c>
      <c r="IH27" s="36" t="b">
        <f>IF($B27&lt;&gt;"",IF(ISNUMBER('Таблица для заполнения'!BX27),ABS(ROUND('Таблица для заполнения'!BX27,0))='Таблица для заполнения'!BX27,FALSE),TRUE)</f>
        <v>1</v>
      </c>
      <c r="II27" s="36" t="b">
        <f>IF($B27&lt;&gt;"",IF(ISNUMBER('Таблица для заполнения'!BY27),ABS(ROUND('Таблица для заполнения'!BY27,0))='Таблица для заполнения'!BY27,FALSE),TRUE)</f>
        <v>1</v>
      </c>
      <c r="IJ27" s="36" t="b">
        <f>IF($B27&lt;&gt;"",IF(ISNUMBER('Таблица для заполнения'!BZ27),ABS(ROUND('Таблица для заполнения'!BZ27,0))='Таблица для заполнения'!BZ27,FALSE),TRUE)</f>
        <v>1</v>
      </c>
      <c r="IK27" s="36" t="b">
        <f>IF($B27&lt;&gt;"",IF(ISNUMBER('Таблица для заполнения'!CA27),ABS(ROUND('Таблица для заполнения'!CA27,0))='Таблица для заполнения'!CA27,FALSE),TRUE)</f>
        <v>1</v>
      </c>
      <c r="IL27" s="36" t="b">
        <f>IF($B27&lt;&gt;"",IF(ISNUMBER('Таблица для заполнения'!CB27),ABS(ROUND('Таблица для заполнения'!CB27,0))='Таблица для заполнения'!CB27,FALSE),TRUE)</f>
        <v>1</v>
      </c>
      <c r="IM27" s="36" t="b">
        <f>IF($B27&lt;&gt;"",IF(ISNUMBER('Таблица для заполнения'!CC27),ABS(ROUND('Таблица для заполнения'!CC27,0))='Таблица для заполнения'!CC27,FALSE),TRUE)</f>
        <v>1</v>
      </c>
      <c r="IN27" s="36" t="b">
        <f>IF($B27&lt;&gt;"",IF(ISNUMBER('Таблица для заполнения'!CD27),ABS(ROUND('Таблица для заполнения'!CD27,0))='Таблица для заполнения'!CD27,FALSE),TRUE)</f>
        <v>1</v>
      </c>
      <c r="IO27" s="36" t="b">
        <f>IF($B27&lt;&gt;"",IF(ISNUMBER('Таблица для заполнения'!CE27),ABS(ROUND('Таблица для заполнения'!CE27,0))='Таблица для заполнения'!CE27,FALSE),TRUE)</f>
        <v>1</v>
      </c>
      <c r="IP27" s="36" t="b">
        <f>IF($B27&lt;&gt;"",IF(ISNUMBER('Таблица для заполнения'!CF27),ABS(ROUND('Таблица для заполнения'!CF27,0))='Таблица для заполнения'!CF27,FALSE),TRUE)</f>
        <v>1</v>
      </c>
      <c r="IQ27" s="36" t="b">
        <f>IF($B27&lt;&gt;"",IF(ISNUMBER('Таблица для заполнения'!CG27),ABS(ROUND('Таблица для заполнения'!CG27,0))='Таблица для заполнения'!CG27,FALSE),TRUE)</f>
        <v>1</v>
      </c>
      <c r="IR27" s="36" t="b">
        <f>IF($B27&lt;&gt;"",IF(ISNUMBER('Таблица для заполнения'!CH27),ABS(ROUND('Таблица для заполнения'!CH27,0))='Таблица для заполнения'!CH27,FALSE),TRUE)</f>
        <v>1</v>
      </c>
      <c r="IS27" s="36" t="b">
        <f>IF($B27&lt;&gt;"",IF(ISNUMBER('Таблица для заполнения'!CI27),ABS(ROUND('Таблица для заполнения'!CI27,0))='Таблица для заполнения'!CI27,FALSE),TRUE)</f>
        <v>1</v>
      </c>
      <c r="IT27" s="36" t="b">
        <f>IF($B27&lt;&gt;"",IF(ISNUMBER('Таблица для заполнения'!CJ27),ABS(ROUND('Таблица для заполнения'!CJ27,0))='Таблица для заполнения'!CJ27,FALSE),TRUE)</f>
        <v>1</v>
      </c>
      <c r="IU27" s="36" t="b">
        <f>IF($B27&lt;&gt;"",IF(ISNUMBER('Таблица для заполнения'!CK27),ABS(ROUND('Таблица для заполнения'!CK27,0))='Таблица для заполнения'!CK27,FALSE),TRUE)</f>
        <v>1</v>
      </c>
      <c r="IV27" s="36" t="b">
        <f>IF($B27&lt;&gt;"",IF(ISNUMBER('Таблица для заполнения'!CL27),ABS(ROUND('Таблица для заполнения'!CL27,0))='Таблица для заполнения'!CL27,FALSE),TRUE)</f>
        <v>1</v>
      </c>
      <c r="IW27" s="36" t="b">
        <f>IF($B27&lt;&gt;"",IF(ISNUMBER('Таблица для заполнения'!CM27),ABS(ROUND('Таблица для заполнения'!CM27,0))='Таблица для заполнения'!CM27,FALSE),TRUE)</f>
        <v>1</v>
      </c>
      <c r="IX27" s="36" t="b">
        <f>IF($B27&lt;&gt;"",IF(ISNUMBER('Таблица для заполнения'!CN27),ABS(ROUND('Таблица для заполнения'!CN27,0))='Таблица для заполнения'!CN27,FALSE),TRUE)</f>
        <v>1</v>
      </c>
      <c r="IY27" s="36" t="b">
        <f>IF($B27&lt;&gt;"",IF(ISNUMBER('Таблица для заполнения'!CO27),ABS(ROUND('Таблица для заполнения'!CO27,0))='Таблица для заполнения'!CO27,FALSE),TRUE)</f>
        <v>1</v>
      </c>
      <c r="IZ27" s="36" t="b">
        <f>IF($B27&lt;&gt;"",IF(ISNUMBER('Таблица для заполнения'!CP27),ABS(ROUND('Таблица для заполнения'!CP27,0))='Таблица для заполнения'!CP27,FALSE),TRUE)</f>
        <v>1</v>
      </c>
      <c r="JA27" s="36" t="b">
        <f>IF($B27&lt;&gt;"",IF(ISNUMBER('Таблица для заполнения'!CQ27),ABS(ROUND('Таблица для заполнения'!CQ27,0))='Таблица для заполнения'!CQ27,FALSE),TRUE)</f>
        <v>1</v>
      </c>
      <c r="JB27" s="36" t="b">
        <f>IF($B27&lt;&gt;"",IF(ISNUMBER('Таблица для заполнения'!CR27),ABS(ROUND('Таблица для заполнения'!CR27,0))='Таблица для заполнения'!CR27,FALSE),TRUE)</f>
        <v>1</v>
      </c>
      <c r="JC27" s="36" t="b">
        <f>IF($B27&lt;&gt;"",IF(ISNUMBER('Таблица для заполнения'!CS27),ABS(ROUND('Таблица для заполнения'!CS27,0))='Таблица для заполнения'!CS27,FALSE),TRUE)</f>
        <v>1</v>
      </c>
      <c r="JD27" s="36" t="b">
        <f>IF($B27&lt;&gt;"",IF(ISNUMBER('Таблица для заполнения'!CT27),ABS(ROUND('Таблица для заполнения'!CT27,0))='Таблица для заполнения'!CT27,FALSE),TRUE)</f>
        <v>1</v>
      </c>
      <c r="JE27" s="36" t="b">
        <f>IF($B27&lt;&gt;"",IF(ISNUMBER('Таблица для заполнения'!CU27),ABS(ROUND('Таблица для заполнения'!CU27,0))='Таблица для заполнения'!CU27,FALSE),TRUE)</f>
        <v>1</v>
      </c>
      <c r="JF27" s="36" t="b">
        <f>IF($B27&lt;&gt;"",IF(ISNUMBER('Таблица для заполнения'!CV27),ABS(ROUND('Таблица для заполнения'!CV27,0))='Таблица для заполнения'!CV27,FALSE),TRUE)</f>
        <v>1</v>
      </c>
      <c r="JG27" s="36" t="b">
        <f>IF($B27&lt;&gt;"",IF(ISNUMBER('Таблица для заполнения'!CW27),ABS(ROUND('Таблица для заполнения'!CW27,0))='Таблица для заполнения'!CW27,FALSE),TRUE)</f>
        <v>1</v>
      </c>
      <c r="JH27" s="36" t="b">
        <f>IF($B27&lt;&gt;"",IF(ISNUMBER('Таблица для заполнения'!CX27),ABS(ROUND('Таблица для заполнения'!CX27,0))='Таблица для заполнения'!CX27,FALSE),TRUE)</f>
        <v>1</v>
      </c>
      <c r="JI27" s="36" t="b">
        <f>IF($B27&lt;&gt;"",IF(ISNUMBER('Таблица для заполнения'!CY27),ABS(ROUND('Таблица для заполнения'!CY27,0))='Таблица для заполнения'!CY27,FALSE),TRUE)</f>
        <v>1</v>
      </c>
      <c r="JJ27" s="36" t="b">
        <f>IF($B27&lt;&gt;"",IF(ISNUMBER('Таблица для заполнения'!CZ27),ABS(ROUND('Таблица для заполнения'!CZ27,0))='Таблица для заполнения'!CZ27,FALSE),TRUE)</f>
        <v>1</v>
      </c>
      <c r="JK27" s="36" t="b">
        <f>IF($B27&lt;&gt;"",IF(ISNUMBER('Таблица для заполнения'!DA27),ABS(ROUND('Таблица для заполнения'!DA27,0))='Таблица для заполнения'!DA27,FALSE),TRUE)</f>
        <v>1</v>
      </c>
      <c r="JL27" s="36" t="b">
        <f>IF($B27&lt;&gt;"",IF(ISNUMBER('Таблица для заполнения'!DB27),ABS(ROUND('Таблица для заполнения'!DB27,0))='Таблица для заполнения'!DB27,FALSE),TRUE)</f>
        <v>1</v>
      </c>
      <c r="JM27" s="36" t="b">
        <f>IF($B27&lt;&gt;"",IF(ISNUMBER('Таблица для заполнения'!DC27),ABS(ROUND('Таблица для заполнения'!DC27,0))='Таблица для заполнения'!DC27,FALSE),TRUE)</f>
        <v>1</v>
      </c>
      <c r="JN27" s="36" t="b">
        <f>IF($B27&lt;&gt;"",IF(ISNUMBER('Таблица для заполнения'!DD27),ABS(ROUND('Таблица для заполнения'!DD27,0))='Таблица для заполнения'!DD27,FALSE),TRUE)</f>
        <v>1</v>
      </c>
      <c r="JO27" s="36" t="b">
        <f>IF($B27&lt;&gt;"",IF(ISNUMBER('Таблица для заполнения'!DE27),ABS(ROUND('Таблица для заполнения'!DE27,0))='Таблица для заполнения'!DE27,FALSE),TRUE)</f>
        <v>1</v>
      </c>
      <c r="JP27" s="36" t="b">
        <f>IF($B27&lt;&gt;"",IF(ISNUMBER('Таблица для заполнения'!DF27),ABS(ROUND('Таблица для заполнения'!DF27,0))='Таблица для заполнения'!DF27,FALSE),TRUE)</f>
        <v>1</v>
      </c>
      <c r="JQ27" s="36" t="b">
        <f>IF($B27&lt;&gt;"",IF(ISNUMBER('Таблица для заполнения'!DG27),ABS(ROUND('Таблица для заполнения'!DG27,0))='Таблица для заполнения'!DG27,FALSE),TRUE)</f>
        <v>1</v>
      </c>
      <c r="JR27" s="36" t="b">
        <f>IF($B27&lt;&gt;"",IF(ISNUMBER('Таблица для заполнения'!DH27),ABS(ROUND('Таблица для заполнения'!DH27,0))='Таблица для заполнения'!DH27,FALSE),TRUE)</f>
        <v>1</v>
      </c>
      <c r="JS27" s="36" t="b">
        <f>IF($B27&lt;&gt;"",IF(ISNUMBER('Таблица для заполнения'!DI27),ABS(ROUND('Таблица для заполнения'!DI27,0))='Таблица для заполнения'!DI27,FALSE),TRUE)</f>
        <v>1</v>
      </c>
      <c r="JT27" s="36" t="b">
        <f>IF($B27&lt;&gt;"",IF(ISNUMBER('Таблица для заполнения'!DJ27),ABS(ROUND('Таблица для заполнения'!DJ27,0))='Таблица для заполнения'!DJ27,FALSE),TRUE)</f>
        <v>1</v>
      </c>
      <c r="JU27" s="36" t="b">
        <f>IF($B27&lt;&gt;"",IF(ISNUMBER('Таблица для заполнения'!DK27),ABS(ROUND('Таблица для заполнения'!DK27,0))='Таблица для заполнения'!DK27,FALSE),TRUE)</f>
        <v>1</v>
      </c>
      <c r="JV27" s="36" t="b">
        <f>IF($B27&lt;&gt;"",IF(ISNUMBER('Таблица для заполнения'!DL27),ABS(ROUND('Таблица для заполнения'!DL27,0))='Таблица для заполнения'!DL27,FALSE),TRUE)</f>
        <v>1</v>
      </c>
      <c r="JW27" s="36" t="b">
        <f>IF($B27&lt;&gt;"",IF(ISNUMBER('Таблица для заполнения'!DM27),ABS(ROUND('Таблица для заполнения'!DM27,0))='Таблица для заполнения'!DM27,FALSE),TRUE)</f>
        <v>1</v>
      </c>
      <c r="JX27" s="36" t="b">
        <f>IF($B27&lt;&gt;"",IF(ISNUMBER('Таблица для заполнения'!DN27),ABS(ROUND('Таблица для заполнения'!DN27,0))='Таблица для заполнения'!DN27,FALSE),TRUE)</f>
        <v>1</v>
      </c>
      <c r="JY27" s="36" t="b">
        <f>IF($B27&lt;&gt;"",IF(ISNUMBER('Таблица для заполнения'!DO27),ABS(ROUND('Таблица для заполнения'!DO27,0))='Таблица для заполнения'!DO27,FALSE),TRUE)</f>
        <v>1</v>
      </c>
      <c r="JZ27" s="36" t="b">
        <f>IF($B27&lt;&gt;"",IF(ISNUMBER('Таблица для заполнения'!DP27),ABS(ROUND('Таблица для заполнения'!DP27,0))='Таблица для заполнения'!DP27,FALSE),TRUE)</f>
        <v>1</v>
      </c>
      <c r="KA27" s="36" t="b">
        <f>IF($B27&lt;&gt;"",IF(ISNUMBER('Таблица для заполнения'!DQ27),ABS(ROUND('Таблица для заполнения'!DQ27,0))='Таблица для заполнения'!DQ27,FALSE),TRUE)</f>
        <v>1</v>
      </c>
      <c r="KB27" s="36" t="b">
        <f>IF($B27&lt;&gt;"",IF(ISNUMBER('Таблица для заполнения'!DR27),ABS(ROUND('Таблица для заполнения'!DR27,0))='Таблица для заполнения'!DR27,FALSE),TRUE)</f>
        <v>1</v>
      </c>
      <c r="KC27" s="36" t="b">
        <f>IF($B27&lt;&gt;"",IF(ISNUMBER('Таблица для заполнения'!DS27),ABS(ROUND('Таблица для заполнения'!DS27,0))='Таблица для заполнения'!DS27,FALSE),TRUE)</f>
        <v>1</v>
      </c>
      <c r="KD27" s="36" t="b">
        <f>IF($B27&lt;&gt;"",IF(ISNUMBER('Таблица для заполнения'!DT27),ABS(ROUND('Таблица для заполнения'!DT27,0))='Таблица для заполнения'!DT27,FALSE),TRUE)</f>
        <v>1</v>
      </c>
      <c r="KE27" s="36" t="b">
        <f>IF($B27&lt;&gt;"",IF(ISNUMBER('Таблица для заполнения'!DU27),ABS(ROUND('Таблица для заполнения'!DU27,0))='Таблица для заполнения'!DU27,FALSE),TRUE)</f>
        <v>1</v>
      </c>
      <c r="KF27" s="36" t="b">
        <f>IF($B27&lt;&gt;"",IF(ISNUMBER('Таблица для заполнения'!DV27),ABS(ROUND('Таблица для заполнения'!DV27,0))='Таблица для заполнения'!DV27,FALSE),TRUE)</f>
        <v>1</v>
      </c>
      <c r="KG27" s="36" t="b">
        <f>IF($B27&lt;&gt;"",IF(ISNUMBER('Таблица для заполнения'!DW27),ABS(ROUND('Таблица для заполнения'!DW27,0))='Таблица для заполнения'!DW27,FALSE),TRUE)</f>
        <v>1</v>
      </c>
      <c r="KH27" s="36" t="b">
        <f>IF($B27&lt;&gt;"",IF(ISNUMBER('Таблица для заполнения'!DX27),ABS(ROUND('Таблица для заполнения'!DX27,0))='Таблица для заполнения'!DX27,FALSE),TRUE)</f>
        <v>1</v>
      </c>
      <c r="KI27" s="36" t="b">
        <f>IF($B27&lt;&gt;"",IF(ISNUMBER('Таблица для заполнения'!DY27),ABS(ROUND('Таблица для заполнения'!DY27,0))='Таблица для заполнения'!DY27,FALSE),TRUE)</f>
        <v>1</v>
      </c>
      <c r="KJ27" s="36" t="b">
        <f>IF($B27&lt;&gt;"",IF(ISNUMBER('Таблица для заполнения'!DZ27),ABS(ROUND('Таблица для заполнения'!DZ27,0))='Таблица для заполнения'!DZ27,FALSE),TRUE)</f>
        <v>1</v>
      </c>
      <c r="KK27" s="36" t="b">
        <f>IF($B27&lt;&gt;"",IF(ISNUMBER('Таблица для заполнения'!EA27),ABS(ROUND('Таблица для заполнения'!EA27,0))='Таблица для заполнения'!EA27,FALSE),TRUE)</f>
        <v>1</v>
      </c>
      <c r="KL27" s="36" t="b">
        <f>IF($B27&lt;&gt;"",IF(ISNUMBER('Таблица для заполнения'!EB27),ABS(ROUND('Таблица для заполнения'!EB27,0))='Таблица для заполнения'!EB27,FALSE),TRUE)</f>
        <v>1</v>
      </c>
      <c r="KM27" s="36" t="b">
        <f>IF($B27&lt;&gt;"",IF(ISNUMBER('Таблица для заполнения'!EC27),ABS(ROUND('Таблица для заполнения'!EC27,0))='Таблица для заполнения'!EC27,FALSE),TRUE)</f>
        <v>1</v>
      </c>
      <c r="KN27" s="36" t="b">
        <f>IF($B27&lt;&gt;"",IF(ISNUMBER('Таблица для заполнения'!ED27),ABS(ROUND('Таблица для заполнения'!ED27,0))='Таблица для заполнения'!ED27,FALSE),TRUE)</f>
        <v>1</v>
      </c>
      <c r="KO27" s="36" t="b">
        <f>IF($B27&lt;&gt;"",IF(ISNUMBER('Таблица для заполнения'!EE27),ABS(ROUND('Таблица для заполнения'!EE27,0))='Таблица для заполнения'!EE27,FALSE),TRUE)</f>
        <v>1</v>
      </c>
      <c r="KP27" s="36" t="b">
        <f>IF($B27&lt;&gt;"",IF(ISNUMBER('Таблица для заполнения'!EF27),ABS(ROUND('Таблица для заполнения'!EF27,0))='Таблица для заполнения'!EF27,FALSE),TRUE)</f>
        <v>1</v>
      </c>
      <c r="KQ27" s="36" t="b">
        <f>IF($B27&lt;&gt;"",IF(ISNUMBER('Таблица для заполнения'!EG27),ABS(ROUND('Таблица для заполнения'!EG27,0))='Таблица для заполнения'!EG27,FALSE),TRUE)</f>
        <v>1</v>
      </c>
      <c r="KR27" s="36" t="b">
        <f>IF($B27&lt;&gt;"",IF(ISNUMBER('Таблица для заполнения'!EH27),ABS(ROUND('Таблица для заполнения'!EH27,0))='Таблица для заполнения'!EH27,FALSE),TRUE)</f>
        <v>1</v>
      </c>
      <c r="KS27" s="36" t="b">
        <f>IF($B27&lt;&gt;"",IF(ISNUMBER('Таблица для заполнения'!EI27),ABS(ROUND('Таблица для заполнения'!EI27,0))='Таблица для заполнения'!EI27,FALSE),TRUE)</f>
        <v>1</v>
      </c>
      <c r="KT27" s="36" t="b">
        <f>IF($B27&lt;&gt;"",IF(ISNUMBER('Таблица для заполнения'!EJ27),ABS(ROUND('Таблица для заполнения'!EJ27,0))='Таблица для заполнения'!EJ27,FALSE),TRUE)</f>
        <v>1</v>
      </c>
      <c r="KU27" s="36" t="b">
        <f>IF($B27&lt;&gt;"",IF(ISNUMBER('Таблица для заполнения'!EK27),ABS(ROUND('Таблица для заполнения'!EK27,0))='Таблица для заполнения'!EK27,FALSE),TRUE)</f>
        <v>1</v>
      </c>
      <c r="KV27" s="36" t="b">
        <f>IF($B27&lt;&gt;"",IF(ISNUMBER('Таблица для заполнения'!EL27),ABS(ROUND('Таблица для заполнения'!EL27,0))='Таблица для заполнения'!EL27,FALSE),TRUE)</f>
        <v>1</v>
      </c>
      <c r="KW27" s="36" t="b">
        <f>IF($B27&lt;&gt;"",IF(ISNUMBER('Таблица для заполнения'!EM27),ABS(ROUND('Таблица для заполнения'!EM27,0))='Таблица для заполнения'!EM27,FALSE),TRUE)</f>
        <v>1</v>
      </c>
      <c r="KX27" s="36" t="b">
        <f>IF($B27&lt;&gt;"",IF(ISNUMBER('Таблица для заполнения'!EN27),ABS(ROUND('Таблица для заполнения'!EN27,0))='Таблица для заполнения'!EN27,FALSE),TRUE)</f>
        <v>1</v>
      </c>
      <c r="KY27" s="36" t="b">
        <f>IF($B27&lt;&gt;"",IF(ISNUMBER('Таблица для заполнения'!EO27),ABS(ROUND('Таблица для заполнения'!EO27,0))='Таблица для заполнения'!EO27,FALSE),TRUE)</f>
        <v>1</v>
      </c>
      <c r="KZ27" s="36" t="b">
        <f>IF($B27&lt;&gt;"",IF(ISNUMBER('Таблица для заполнения'!EP27),ABS(ROUND('Таблица для заполнения'!EP27,0))='Таблица для заполнения'!EP27,FALSE),TRUE)</f>
        <v>1</v>
      </c>
      <c r="LA27" s="36" t="b">
        <f>IF($B27&lt;&gt;"",IF(ISNUMBER('Таблица для заполнения'!EQ27),ABS(ROUND('Таблица для заполнения'!EQ27,0))='Таблица для заполнения'!EQ27,FALSE),TRUE)</f>
        <v>1</v>
      </c>
      <c r="LB27" s="36" t="b">
        <f>IF($B27&lt;&gt;"",IF(ISNUMBER('Таблица для заполнения'!ER27),ABS(ROUND('Таблица для заполнения'!ER27,0))='Таблица для заполнения'!ER27,FALSE),TRUE)</f>
        <v>1</v>
      </c>
      <c r="LC27" s="36" t="b">
        <f>IF($B27&lt;&gt;"",IF(ISNUMBER('Таблица для заполнения'!ES27),ABS(ROUND('Таблица для заполнения'!ES27,0))='Таблица для заполнения'!ES27,FALSE),TRUE)</f>
        <v>1</v>
      </c>
      <c r="LD27" s="36" t="b">
        <f>IF($B27&lt;&gt;"",IF(ISNUMBER('Таблица для заполнения'!ET27),ABS(ROUND('Таблица для заполнения'!ET27,0))='Таблица для заполнения'!ET27,FALSE),TRUE)</f>
        <v>1</v>
      </c>
      <c r="LE27" s="36" t="b">
        <f>IF($B27&lt;&gt;"",IF(ISNUMBER('Таблица для заполнения'!EU27),ABS(ROUND('Таблица для заполнения'!EU27,0))='Таблица для заполнения'!EU27,FALSE),TRUE)</f>
        <v>1</v>
      </c>
      <c r="LF27" s="36" t="b">
        <f>IF($B27&lt;&gt;"",IF(ISNUMBER('Таблица для заполнения'!EV27),ABS(ROUND('Таблица для заполнения'!EV27,0))='Таблица для заполнения'!EV27,FALSE),TRUE)</f>
        <v>1</v>
      </c>
      <c r="LG27" s="36" t="b">
        <f>IF($B27&lt;&gt;"",IF(ISNUMBER('Таблица для заполнения'!EW27),ABS(ROUND('Таблица для заполнения'!EW27,0))='Таблица для заполнения'!EW27,FALSE),TRUE)</f>
        <v>1</v>
      </c>
      <c r="LH27" s="36" t="b">
        <f>IF($B27&lt;&gt;"",IF(ISNUMBER('Таблица для заполнения'!EX27),ABS(ROUND('Таблица для заполнения'!EX27,0))='Таблица для заполнения'!EX27,FALSE),TRUE)</f>
        <v>1</v>
      </c>
      <c r="LI27" s="36" t="b">
        <f>IF($B27&lt;&gt;"",IF(ISNUMBER('Таблица для заполнения'!EY27),ABS(ROUND('Таблица для заполнения'!EY27,0))='Таблица для заполнения'!EY27,FALSE),TRUE)</f>
        <v>1</v>
      </c>
      <c r="LJ27" s="36" t="b">
        <f>IF($B27&lt;&gt;"",IF(ISNUMBER('Таблица для заполнения'!EZ27),ABS(ROUND('Таблица для заполнения'!EZ27,0))='Таблица для заполнения'!EZ27,FALSE),TRUE)</f>
        <v>1</v>
      </c>
      <c r="LK27" s="36" t="b">
        <f>IF($B27&lt;&gt;"",IF(ISNUMBER('Таблица для заполнения'!FA27),ABS(ROUND('Таблица для заполнения'!FA27,0))='Таблица для заполнения'!FA27,FALSE),TRUE)</f>
        <v>1</v>
      </c>
      <c r="LL27" s="36" t="b">
        <f>IF($B27&lt;&gt;"",IF(ISNUMBER('Таблица для заполнения'!FB27),ABS(ROUND('Таблица для заполнения'!FB27,0))='Таблица для заполнения'!FB27,FALSE),TRUE)</f>
        <v>1</v>
      </c>
      <c r="LM27" s="36" t="b">
        <f>IF($B27&lt;&gt;"",IF(ISNUMBER('Таблица для заполнения'!FC27),ABS(ROUND('Таблица для заполнения'!FC27,0))='Таблица для заполнения'!FC27,FALSE),TRUE)</f>
        <v>1</v>
      </c>
      <c r="LN27" s="36" t="b">
        <f>IF($B27&lt;&gt;"",IF(ISNUMBER('Таблица для заполнения'!FD27),ABS(ROUND('Таблица для заполнения'!FD27,0))='Таблица для заполнения'!FD27,FALSE),TRUE)</f>
        <v>1</v>
      </c>
      <c r="LO27" s="36" t="b">
        <f>IF($B27&lt;&gt;"",IF(ISNUMBER('Таблица для заполнения'!FE27),ABS(ROUND('Таблица для заполнения'!FE27,0))='Таблица для заполнения'!FE27,FALSE),TRUE)</f>
        <v>1</v>
      </c>
      <c r="LP27" s="36" t="b">
        <f>IF($B27&lt;&gt;"",IF(ISNUMBER('Таблица для заполнения'!FF27),ABS(ROUND('Таблица для заполнения'!FF27,0))='Таблица для заполнения'!FF27,FALSE),TRUE)</f>
        <v>1</v>
      </c>
      <c r="LQ27" s="36" t="b">
        <f>IF($B27&lt;&gt;"",IF(ISNUMBER('Таблица для заполнения'!FG27),ABS(ROUND('Таблица для заполнения'!FG27,0))='Таблица для заполнения'!FG27,FALSE),TRUE)</f>
        <v>1</v>
      </c>
      <c r="LR27" s="36" t="b">
        <f>IF($B27&lt;&gt;"",IF(ISNUMBER('Таблица для заполнения'!FH27),ABS(ROUND('Таблица для заполнения'!FH27,0))='Таблица для заполнения'!FH27,FALSE),TRUE)</f>
        <v>1</v>
      </c>
      <c r="LS27" s="36" t="b">
        <f>IF($B27&lt;&gt;"",IF(ISNUMBER('Таблица для заполнения'!FI27),ABS(ROUND('Таблица для заполнения'!FI27,0))='Таблица для заполнения'!FI27,FALSE),TRUE)</f>
        <v>1</v>
      </c>
      <c r="LT27" s="36" t="b">
        <f>IF($B27&lt;&gt;"",IF(ISNUMBER('Таблица для заполнения'!FJ27),ABS(ROUND('Таблица для заполнения'!FJ27,0))='Таблица для заполнения'!FJ27,FALSE),TRUE)</f>
        <v>1</v>
      </c>
      <c r="LU27" s="36" t="b">
        <f>IF($B27&lt;&gt;"",IF(ISNUMBER('Таблица для заполнения'!FK27),ABS(ROUND('Таблица для заполнения'!FK27,0))='Таблица для заполнения'!FK27,FALSE),TRUE)</f>
        <v>1</v>
      </c>
      <c r="LV27" s="36" t="b">
        <f>IF($B27&lt;&gt;"",IF(ISNUMBER('Таблица для заполнения'!FL27),ABS(ROUND('Таблица для заполнения'!FL27,0))='Таблица для заполнения'!FL27,FALSE),TRUE)</f>
        <v>1</v>
      </c>
      <c r="LW27" s="36" t="b">
        <f>IF($B27&lt;&gt;"",IF(ISNUMBER('Таблица для заполнения'!FM27),ABS(ROUND('Таблица для заполнения'!FM27,0))='Таблица для заполнения'!FM27,FALSE),TRUE)</f>
        <v>1</v>
      </c>
      <c r="LX27" s="36" t="b">
        <f>IF($B27&lt;&gt;"",IF(ISNUMBER('Таблица для заполнения'!FN27),ABS(ROUND('Таблица для заполнения'!FN27,0))='Таблица для заполнения'!FN27,FALSE),TRUE)</f>
        <v>1</v>
      </c>
      <c r="LY27" s="36" t="b">
        <f>IF($B27&lt;&gt;"",IF(ISNUMBER('Таблица для заполнения'!FO27),ABS(ROUND('Таблица для заполнения'!FO27,0))='Таблица для заполнения'!FO27,FALSE),TRUE)</f>
        <v>1</v>
      </c>
      <c r="LZ27" s="36" t="b">
        <f>IF($B27&lt;&gt;"",IF(ISNUMBER('Таблица для заполнения'!FP27),ABS(ROUND('Таблица для заполнения'!FP27,0))='Таблица для заполнения'!FP27,FALSE),TRUE)</f>
        <v>1</v>
      </c>
      <c r="MA27" s="36" t="b">
        <f>IF($B27&lt;&gt;"",IF(ISNUMBER('Таблица для заполнения'!FQ27),ABS(ROUND('Таблица для заполнения'!FQ27,0))='Таблица для заполнения'!FQ27,FALSE),TRUE)</f>
        <v>1</v>
      </c>
      <c r="MB27" s="36" t="b">
        <f>IF($B27&lt;&gt;"",IF(ISNUMBER('Таблица для заполнения'!FR27),ABS(ROUND('Таблица для заполнения'!FR27,0))='Таблица для заполнения'!FR27,FALSE),TRUE)</f>
        <v>1</v>
      </c>
      <c r="MC27" s="36" t="b">
        <f>IF($B27&lt;&gt;"",IF(ISNUMBER('Таблица для заполнения'!FS27),ABS(ROUND('Таблица для заполнения'!FS27,0))='Таблица для заполнения'!FS27,FALSE),TRUE)</f>
        <v>1</v>
      </c>
      <c r="MD27" s="36" t="b">
        <f>IF($B27&lt;&gt;"",IF(ISNUMBER('Таблица для заполнения'!FT27),ABS(ROUND('Таблица для заполнения'!FT27,0))='Таблица для заполнения'!FT27,FALSE),TRUE)</f>
        <v>1</v>
      </c>
      <c r="ME27" s="36" t="b">
        <f>IF($B27&lt;&gt;"",IF(ISNUMBER('Таблица для заполнения'!FU27),ABS(ROUND('Таблица для заполнения'!FU27,0))='Таблица для заполнения'!FU27,FALSE),TRUE)</f>
        <v>1</v>
      </c>
      <c r="MF27" s="36" t="b">
        <f>IF($B27&lt;&gt;"",IF(ISNUMBER('Таблица для заполнения'!FV27),ABS(ROUND('Таблица для заполнения'!FV27,0))='Таблица для заполнения'!FV27,FALSE),TRUE)</f>
        <v>1</v>
      </c>
      <c r="MG27" s="36" t="b">
        <f>IF($B27&lt;&gt;"",IF(ISNUMBER('Таблица для заполнения'!FW27),ABS(ROUND('Таблица для заполнения'!FW27,0))='Таблица для заполнения'!FW27,FALSE),TRUE)</f>
        <v>1</v>
      </c>
      <c r="MH27" s="36" t="b">
        <f>IF($B27&lt;&gt;"",IF(ISNUMBER('Таблица для заполнения'!FX27),ABS(ROUND('Таблица для заполнения'!FX27,0))='Таблица для заполнения'!FX27,FALSE),TRUE)</f>
        <v>1</v>
      </c>
      <c r="MI27" s="36" t="b">
        <f>IF($B27&lt;&gt;"",IF(ISNUMBER('Таблица для заполнения'!FY27),ABS(ROUND('Таблица для заполнения'!FY27,0))='Таблица для заполнения'!FY27,FALSE),TRUE)</f>
        <v>1</v>
      </c>
      <c r="MJ27" s="36" t="b">
        <f>IF($B27&lt;&gt;"",IF(ISNUMBER('Таблица для заполнения'!FZ27),ABS(ROUND('Таблица для заполнения'!FZ27,0))='Таблица для заполнения'!FZ27,FALSE),TRUE)</f>
        <v>1</v>
      </c>
      <c r="MK27" s="36" t="b">
        <f>IF($B27&lt;&gt;"",IF(ISNUMBER('Таблица для заполнения'!GA27),ABS(ROUND('Таблица для заполнения'!GA27,0))='Таблица для заполнения'!GA27,FALSE),TRUE)</f>
        <v>1</v>
      </c>
      <c r="ML27" s="36" t="b">
        <f>IF($B27&lt;&gt;"",IF(ISNUMBER('Таблица для заполнения'!GB27),ABS(ROUND('Таблица для заполнения'!GB27,0))='Таблица для заполнения'!GB27,FALSE),TRUE)</f>
        <v>1</v>
      </c>
      <c r="MM27" s="36" t="b">
        <f>IF($B27&lt;&gt;"",IF(ISNUMBER('Таблица для заполнения'!GC27),ABS(ROUND('Таблица для заполнения'!GC27,0))='Таблица для заполнения'!GC27,FALSE),TRUE)</f>
        <v>1</v>
      </c>
      <c r="MN27" s="36" t="b">
        <f>IF($B27&lt;&gt;"",IF(ISNUMBER('Таблица для заполнения'!GD27),ABS(ROUND('Таблица для заполнения'!GD27,0))='Таблица для заполнения'!GD27,FALSE),TRUE)</f>
        <v>1</v>
      </c>
      <c r="MO27" s="36" t="b">
        <f>IF($B27&lt;&gt;"",IF(ISNUMBER('Таблица для заполнения'!GE27),ABS(ROUND('Таблица для заполнения'!GE27,0))='Таблица для заполнения'!GE27,FALSE),TRUE)</f>
        <v>1</v>
      </c>
      <c r="MP27" s="36" t="b">
        <f>IF($B27&lt;&gt;"",IF(ISNUMBER('Таблица для заполнения'!GF27),ABS(ROUND('Таблица для заполнения'!GF27,1))='Таблица для заполнения'!GF27,FALSE),TRUE)</f>
        <v>1</v>
      </c>
      <c r="MQ27" s="36" t="b">
        <f>IF($B27&lt;&gt;"",IF(ISNUMBER('Таблица для заполнения'!GG27),ABS(ROUND('Таблица для заполнения'!GG27,1))='Таблица для заполнения'!GG27,FALSE),TRUE)</f>
        <v>1</v>
      </c>
      <c r="MR27" s="36" t="b">
        <f>IF($B27&lt;&gt;"",IF(ISNUMBER('Таблица для заполнения'!GH27),ABS(ROUND('Таблица для заполнения'!GH27,1))='Таблица для заполнения'!GH27,FALSE),TRUE)</f>
        <v>1</v>
      </c>
      <c r="MS27" s="36" t="b">
        <f>IF($B27&lt;&gt;"",IF(ISNUMBER('Таблица для заполнения'!GI27),ABS(ROUND('Таблица для заполнения'!GI27,1))='Таблица для заполнения'!GI27,FALSE),TRUE)</f>
        <v>1</v>
      </c>
      <c r="MT27" s="36" t="b">
        <f>IF($B27&lt;&gt;"",IF(ISNUMBER('Таблица для заполнения'!GJ27),ABS(ROUND('Таблица для заполнения'!GJ27,1))='Таблица для заполнения'!GJ27,FALSE),TRUE)</f>
        <v>1</v>
      </c>
      <c r="MU27" s="36" t="b">
        <f>IF($B27&lt;&gt;"",IF(ISNUMBER('Таблица для заполнения'!GK27),ABS(ROUND('Таблица для заполнения'!GK27,1))='Таблица для заполнения'!GK27,FALSE),TRUE)</f>
        <v>1</v>
      </c>
      <c r="MV27" s="36" t="b">
        <f>IF($B27&lt;&gt;"",IF(ISNUMBER('Таблица для заполнения'!GL27),ABS(ROUND('Таблица для заполнения'!GL27,1))='Таблица для заполнения'!GL27,FALSE),TRUE)</f>
        <v>1</v>
      </c>
      <c r="MW27" s="36" t="b">
        <f>IF($B27&lt;&gt;"",IF(ISNUMBER('Таблица для заполнения'!GM27),ABS(ROUND('Таблица для заполнения'!GM27,1))='Таблица для заполнения'!GM27,FALSE),TRUE)</f>
        <v>1</v>
      </c>
      <c r="MX27" s="36" t="b">
        <f>IF($B27&lt;&gt;"",IF(ISNUMBER('Таблица для заполнения'!GN27),ABS(ROUND('Таблица для заполнения'!GN27,1))='Таблица для заполнения'!GN27,FALSE),TRUE)</f>
        <v>1</v>
      </c>
      <c r="MY27" s="36" t="b">
        <f>IF($B27&lt;&gt;"",IF(ISNUMBER('Таблица для заполнения'!GO27),ABS(ROUND('Таблица для заполнения'!GO27,1))='Таблица для заполнения'!GO27,FALSE),TRUE)</f>
        <v>1</v>
      </c>
      <c r="MZ27" s="36" t="b">
        <f>IF($B27&lt;&gt;"",IF(ISNUMBER('Таблица для заполнения'!GP27),ABS(ROUND('Таблица для заполнения'!GP27,1))='Таблица для заполнения'!GP27,FALSE),TRUE)</f>
        <v>1</v>
      </c>
      <c r="NA27" s="36" t="b">
        <f>IF($B27&lt;&gt;"",IF(ISNUMBER('Таблица для заполнения'!GQ27),ABS(ROUND('Таблица для заполнения'!GQ27,1))='Таблица для заполнения'!GQ27,FALSE),TRUE)</f>
        <v>1</v>
      </c>
      <c r="NB27" s="36" t="b">
        <f>IF($B27&lt;&gt;"",IF(ISNUMBER('Таблица для заполнения'!GR27),ABS(ROUND('Таблица для заполнения'!GR27,1))='Таблица для заполнения'!GR27,FALSE),TRUE)</f>
        <v>1</v>
      </c>
      <c r="NC27" s="36" t="b">
        <f>IF($B27&lt;&gt;"",IF(ISNUMBER('Таблица для заполнения'!GS27),ABS(ROUND('Таблица для заполнения'!GS27,1))='Таблица для заполнения'!GS27,FALSE),TRUE)</f>
        <v>1</v>
      </c>
      <c r="ND27" s="36" t="b">
        <f>IF($B27&lt;&gt;"",IF(ISNUMBER('Таблица для заполнения'!GT27),ABS(ROUND('Таблица для заполнения'!GT27,1))='Таблица для заполнения'!GT27,FALSE),TRUE)</f>
        <v>1</v>
      </c>
      <c r="NE27" s="36" t="b">
        <f>IF($B27&lt;&gt;"",IF(ISNUMBER('Таблица для заполнения'!GU27),ABS(ROUND('Таблица для заполнения'!GU27,1))='Таблица для заполнения'!GU27,FALSE),TRUE)</f>
        <v>1</v>
      </c>
      <c r="NF27" s="36" t="b">
        <f>IF($B27&lt;&gt;"",IF(ISNUMBER('Таблица для заполнения'!GV27),ABS(ROUND('Таблица для заполнения'!GV27,1))='Таблица для заполнения'!GV27,FALSE),TRUE)</f>
        <v>1</v>
      </c>
      <c r="NG27" s="36" t="b">
        <f>IF($B27&lt;&gt;"",IF(ISNUMBER('Таблица для заполнения'!GW27),ABS(ROUND('Таблица для заполнения'!GW27,1))='Таблица для заполнения'!GW27,FALSE),TRUE)</f>
        <v>1</v>
      </c>
      <c r="NH27" s="36" t="b">
        <f>IF($B27&lt;&gt;"",IF(ISNUMBER('Таблица для заполнения'!GX27),ABS(ROUND('Таблица для заполнения'!GX27,1))='Таблица для заполнения'!GX27,FALSE),TRUE)</f>
        <v>1</v>
      </c>
      <c r="NI27" s="38" t="b">
        <f>IF($B27&lt;&gt;"",IF(ISNUMBER('Таблица для заполнения'!GY27),ABS(ROUND('Таблица для заполнения'!GY27,1))='Таблица для заполнения'!GY27,FALSE),TRUE)</f>
        <v>1</v>
      </c>
    </row>
    <row r="28" spans="1:373" ht="44.25" customHeight="1" thickBot="1" x14ac:dyDescent="0.3">
      <c r="A28" s="2">
        <v>21</v>
      </c>
      <c r="B28" s="17" t="str">
        <f>IF('Таблица для заполнения'!B28=0,"",'Таблица для заполнения'!B28)</f>
        <v/>
      </c>
      <c r="C28" s="35" t="b">
        <f t="shared" si="0"/>
        <v>1</v>
      </c>
      <c r="D28" s="35" t="b">
        <f>'Таблица для заполнения'!F28&lt;='Таблица для заполнения'!E28</f>
        <v>1</v>
      </c>
      <c r="E28" s="119" t="b">
        <f>'Таблица для заполнения'!G28&lt;='Таблица для заполнения'!E28</f>
        <v>1</v>
      </c>
      <c r="F28" s="36" t="b">
        <f>'Таблица для заполнения'!H28&lt;='Таблица для заполнения'!E28</f>
        <v>1</v>
      </c>
      <c r="G28" s="36" t="b">
        <f>'Таблица для заполнения'!I28&lt;='Таблица для заполнения'!E28</f>
        <v>1</v>
      </c>
      <c r="H28" s="36" t="b">
        <f>'Таблица для заполнения'!E28&gt;='Таблица для заполнения'!J28+'Таблица для заполнения'!K28</f>
        <v>1</v>
      </c>
      <c r="I28" s="36" t="b">
        <f>'Таблица для заполнения'!E28='Таблица для заполнения'!L28+'Таблица для заполнения'!M28+'Таблица для заполнения'!N28</f>
        <v>1</v>
      </c>
      <c r="J28" s="36" t="b">
        <f>'Таблица для заполнения'!M28&lt;='Таблица для заполнения'!R28</f>
        <v>1</v>
      </c>
      <c r="K28" s="36" t="b">
        <f>'Таблица для заполнения'!O28&gt;='Таблица для заполнения'!E28</f>
        <v>1</v>
      </c>
      <c r="L28" s="36" t="b">
        <f>'Таблица для заполнения'!O28&gt;='Таблица для заполнения'!P28+'Таблица для заполнения'!Q28</f>
        <v>1</v>
      </c>
      <c r="M28" s="36" t="b">
        <f>'Таблица для заполнения'!R28&lt;='Таблица для заполнения'!O28</f>
        <v>1</v>
      </c>
      <c r="N28" s="36" t="b">
        <f>'Таблица для заполнения'!O28&gt;='Таблица для заполнения'!S28+'Таблица для заполнения'!U28</f>
        <v>1</v>
      </c>
      <c r="O28" s="36" t="b">
        <f>OR(AND('Таблица для заполнения'!S28&gt;0,'Таблица для заполнения'!T28&gt;0),AND('Таблица для заполнения'!S28=0,'Таблица для заполнения'!T28=0))</f>
        <v>1</v>
      </c>
      <c r="P28" s="36" t="b">
        <f>OR(AND('Таблица для заполнения'!U28&gt;0,'Таблица для заполнения'!V28&gt;0),AND('Таблица для заполнения'!U28=0,'Таблица для заполнения'!V28=0))</f>
        <v>1</v>
      </c>
      <c r="Q28" s="36" t="b">
        <f>'Таблица для заполнения'!W28&lt;='Таблица для заполнения'!U28</f>
        <v>1</v>
      </c>
      <c r="R28" s="36" t="b">
        <f>'Таблица для заполнения'!V28&gt;='Таблица для заполнения'!X28+'Таблица для заполнения'!Y28</f>
        <v>1</v>
      </c>
      <c r="S28" s="36" t="b">
        <f>'Таблица для заполнения'!AB28&lt;='Таблица для заполнения'!AA28</f>
        <v>1</v>
      </c>
      <c r="T28" s="36" t="b">
        <f>'Таблица для заполнения'!AD28&lt;='Таблица для заполнения'!AC28</f>
        <v>1</v>
      </c>
      <c r="U28" s="36" t="b">
        <f>OR('Таблица для заполнения'!AA28=0,'Таблица для заполнения'!AA28=1)</f>
        <v>1</v>
      </c>
      <c r="V28" s="36" t="b">
        <f>OR('Таблица для заполнения'!AB28=0,'Таблица для заполнения'!AB28=1)</f>
        <v>1</v>
      </c>
      <c r="W28" s="36" t="b">
        <f>OR('Таблица для заполнения'!AC28=0,'Таблица для заполнения'!AC28=1)</f>
        <v>1</v>
      </c>
      <c r="X28" s="36" t="b">
        <f>OR('Таблица для заполнения'!AD28=0,'Таблица для заполнения'!AD28=1)</f>
        <v>1</v>
      </c>
      <c r="Y28" s="36" t="b">
        <f>'Таблица для заполнения'!AG28&lt;='Таблица для заполнения'!AF28</f>
        <v>1</v>
      </c>
      <c r="Z28" s="36" t="b">
        <f>'Таблица для заполнения'!AI28&lt;='Таблица для заполнения'!AH28</f>
        <v>1</v>
      </c>
      <c r="AA28" s="36" t="b">
        <f>'Таблица для заполнения'!AJ28='Таблица для заполнения'!AM28+'Таблица для заполнения'!AO28</f>
        <v>1</v>
      </c>
      <c r="AB28" s="36" t="b">
        <f>'Таблица для заполнения'!AJ28&gt;='Таблица для заполнения'!AK28+'Таблица для заполнения'!AL28</f>
        <v>1</v>
      </c>
      <c r="AC28" s="36" t="b">
        <f>'Таблица для заполнения'!AN28&lt;='Таблица для заполнения'!AJ28</f>
        <v>1</v>
      </c>
      <c r="AD28" s="36" t="b">
        <f>OR(AND('Таблица для заполнения'!AO28='Таблица для заполнения'!AJ28,AND('Таблица для заполнения'!AK28='Таблица для заполнения'!AP28,'Таблица для заполнения'!AL28='Таблица для заполнения'!AQ28)),'Таблица для заполнения'!AO28&lt;'Таблица для заполнения'!AJ28)</f>
        <v>1</v>
      </c>
      <c r="AE28" s="36" t="b">
        <f>OR(AND('Таблица для заполнения'!AJ28='Таблица для заполнения'!AO28,'Таблица для заполнения'!CM28='Таблица для заполнения'!CR28),AND('Таблица для заполнения'!AJ28&gt;'Таблица для заполнения'!AO28,'Таблица для заполнения'!CM28&gt;'Таблица для заполнения'!CR28))</f>
        <v>1</v>
      </c>
      <c r="AF28" s="36" t="b">
        <f>OR(AND('Таблица для заполнения'!AO28='Таблица для заполнения'!AR28,'Таблица для заполнения'!CR28='Таблица для заполнения'!CU28),AND('Таблица для заполнения'!AO28&gt;'Таблица для заполнения'!AR28,'Таблица для заполнения'!CR28&gt;'Таблица для заполнения'!CU28))</f>
        <v>1</v>
      </c>
      <c r="AG28" s="36" t="b">
        <f>'Таблица для заполнения'!AP28&lt;='Таблица для заполнения'!AK28</f>
        <v>1</v>
      </c>
      <c r="AH28" s="36" t="b">
        <f>'Таблица для заполнения'!AO28&gt;='Таблица для заполнения'!AP28+'Таблица для заполнения'!AQ28</f>
        <v>1</v>
      </c>
      <c r="AI28" s="36" t="b">
        <f>'Таблица для заполнения'!AM28&gt;=('Таблица для заполнения'!AK28+'Таблица для заполнения'!AL28)-('Таблица для заполнения'!AP28+'Таблица для заполнения'!AQ28)</f>
        <v>1</v>
      </c>
      <c r="AJ28" s="36" t="b">
        <f>'Таблица для заполнения'!AQ28&lt;='Таблица для заполнения'!AL28</f>
        <v>1</v>
      </c>
      <c r="AK28" s="36" t="b">
        <f>'Таблица для заполнения'!AO28&gt;='Таблица для заполнения'!AR28+'Таблица для заполнения'!AV28+'Таблица для заполнения'!AW28</f>
        <v>1</v>
      </c>
      <c r="AL28" s="36" t="b">
        <f>OR(AND('Таблица для заполнения'!AR28='Таблица для заполнения'!AO28,AND('Таблица для заполнения'!AP28='Таблица для заполнения'!AS28,'Таблица для заполнения'!AQ28='Таблица для заполнения'!AT28)),'Таблица для заполнения'!AR28&lt;'Таблица для заполнения'!AO28)</f>
        <v>1</v>
      </c>
      <c r="AM28" s="36" t="b">
        <f>'Таблица для заполнения'!AS28&lt;='Таблица для заполнения'!AP28</f>
        <v>1</v>
      </c>
      <c r="AN28" s="36" t="b">
        <f>'Таблица для заполнения'!AR28&gt;='Таблица для заполнения'!AS28+'Таблица для заполнения'!AT28</f>
        <v>1</v>
      </c>
      <c r="AO28" s="36" t="b">
        <f>('Таблица для заполнения'!AO28-'Таблица для заполнения'!AR28)&gt;=('Таблица для заполнения'!AP28+'Таблица для заполнения'!AQ28)-('Таблица для заполнения'!AS28+'Таблица для заполнения'!AT28)</f>
        <v>1</v>
      </c>
      <c r="AP28" s="36" t="b">
        <f>'Таблица для заполнения'!AT28&lt;='Таблица для заполнения'!AQ28</f>
        <v>1</v>
      </c>
      <c r="AQ28" s="36" t="b">
        <f>'Таблица для заполнения'!AU28&lt;='Таблица для заполнения'!AR28</f>
        <v>1</v>
      </c>
      <c r="AR28" s="36" t="b">
        <f>'Таблица для заполнения'!AR28='Таблица для заполнения'!AX28+'Таблица для заполнения'!BF28+'Таблица для заполнения'!BK28+'Таблица для заполнения'!BV28+'Таблица для заполнения'!CA28+'Таблица для заполнения'!CB28+'Таблица для заполнения'!CC28+'Таблица для заполнения'!CD28+'Таблица для заполнения'!CE28+'Таблица для заполнения'!CF28</f>
        <v>1</v>
      </c>
      <c r="AS28" s="36" t="b">
        <f>'Таблица для заполнения'!AX28&gt;='Таблица для заполнения'!AY28+'Таблица для заполнения'!BB28+'Таблица для заполнения'!BE28</f>
        <v>1</v>
      </c>
      <c r="AT28" s="36" t="b">
        <f>'Таблица для заполнения'!AY28='Таблица для заполнения'!AZ28+'Таблица для заполнения'!BA28</f>
        <v>1</v>
      </c>
      <c r="AU28" s="36" t="b">
        <f>'Таблица для заполнения'!BB28='Таблица для заполнения'!BC28+'Таблица для заполнения'!BD28</f>
        <v>1</v>
      </c>
      <c r="AV28" s="36" t="b">
        <f>'Таблица для заполнения'!BF28&gt;='Таблица для заполнения'!BG28+'Таблица для заполнения'!BH28+'Таблица для заполнения'!BI28+'Таблица для заполнения'!BJ28</f>
        <v>1</v>
      </c>
      <c r="AW28" s="36" t="b">
        <f>'Таблица для заполнения'!BK28&gt;='Таблица для заполнения'!BL28+'Таблица для заполнения'!BQ28</f>
        <v>1</v>
      </c>
      <c r="AX28" s="36" t="b">
        <f>'Таблица для заполнения'!BL28&gt;='Таблица для заполнения'!BM28+'Таблица для заполнения'!BN28+'Таблица для заполнения'!BO28+'Таблица для заполнения'!BP28</f>
        <v>1</v>
      </c>
      <c r="AY28" s="36" t="b">
        <f>'Таблица для заполнения'!BQ28&gt;='Таблица для заполнения'!BR28+'Таблица для заполнения'!BS28+'Таблица для заполнения'!BT28+'Таблица для заполнения'!BU28</f>
        <v>1</v>
      </c>
      <c r="AZ28" s="36" t="b">
        <f>'Таблица для заполнения'!BV28&gt;='Таблица для заполнения'!BW28+'Таблица для заполнения'!BX28+'Таблица для заполнения'!BY28+'Таблица для заполнения'!BZ28</f>
        <v>1</v>
      </c>
      <c r="BA28" s="36" t="b">
        <f>'Таблица для заполнения'!CG28+'Таблица для заполнения'!CH28&lt;='Таблица для заполнения'!AO28</f>
        <v>1</v>
      </c>
      <c r="BB28" s="36" t="b">
        <f>'Таблица для заполнения'!CI28&lt;='Таблица для заполнения'!AO28</f>
        <v>1</v>
      </c>
      <c r="BC28" s="36" t="b">
        <f>'Таблица для заполнения'!CJ28&lt;='Таблица для заполнения'!AO28</f>
        <v>1</v>
      </c>
      <c r="BD28" s="36" t="b">
        <f>'Таблица для заполнения'!CK28&lt;='Таблица для заполнения'!AO28</f>
        <v>1</v>
      </c>
      <c r="BE28" s="36" t="b">
        <f>'Таблица для заполнения'!CL28&lt;='Таблица для заполнения'!AO28</f>
        <v>1</v>
      </c>
      <c r="BF28" s="36" t="b">
        <f>'Таблица для заполнения'!CM28='Таблица для заполнения'!CP28+'Таблица для заполнения'!CR28</f>
        <v>1</v>
      </c>
      <c r="BG28" s="36" t="b">
        <f>'Таблица для заполнения'!CM28&gt;='Таблица для заполнения'!CN28+'Таблица для заполнения'!CO28</f>
        <v>1</v>
      </c>
      <c r="BH28" s="36" t="b">
        <f>'Таблица для заполнения'!CQ28&lt;='Таблица для заполнения'!CM28</f>
        <v>1</v>
      </c>
      <c r="BI28" s="36" t="b">
        <f>OR(AND('Таблица для заполнения'!CR28='Таблица для заполнения'!CM28,AND('Таблица для заполнения'!CN28='Таблица для заполнения'!CS28,'Таблица для заполнения'!CO28='Таблица для заполнения'!CT28)),'Таблица для заполнения'!CR28&lt;'Таблица для заполнения'!CM28)</f>
        <v>1</v>
      </c>
      <c r="BJ28" s="36" t="b">
        <f>'Таблица для заполнения'!CS28&lt;='Таблица для заполнения'!CN28</f>
        <v>1</v>
      </c>
      <c r="BK28" s="36" t="b">
        <f>'Таблица для заполнения'!CR28&gt;='Таблица для заполнения'!CS28+'Таблица для заполнения'!CT28</f>
        <v>1</v>
      </c>
      <c r="BL28" s="36" t="b">
        <f>'Таблица для заполнения'!CP28&gt;=('Таблица для заполнения'!CN28+'Таблица для заполнения'!CO28)-('Таблица для заполнения'!CS28+'Таблица для заполнения'!CT28)</f>
        <v>1</v>
      </c>
      <c r="BM28" s="36" t="b">
        <f>'Таблица для заполнения'!CT28&lt;='Таблица для заполнения'!CO28</f>
        <v>1</v>
      </c>
      <c r="BN28" s="36" t="b">
        <f>'Таблица для заполнения'!CR28&gt;='Таблица для заполнения'!CU28+'Таблица для заполнения'!CY28+'Таблица для заполнения'!CZ28</f>
        <v>1</v>
      </c>
      <c r="BO28" s="36" t="b">
        <f>OR(AND('Таблица для заполнения'!CU28='Таблица для заполнения'!CR28,AND('Таблица для заполнения'!CS28='Таблица для заполнения'!CV28,'Таблица для заполнения'!CT28='Таблица для заполнения'!CW28)),'Таблица для заполнения'!CU28&lt;'Таблица для заполнения'!CR28)</f>
        <v>1</v>
      </c>
      <c r="BP28" s="36" t="b">
        <f>'Таблица для заполнения'!CV28&lt;='Таблица для заполнения'!CS28</f>
        <v>1</v>
      </c>
      <c r="BQ28" s="36" t="b">
        <f>'Таблица для заполнения'!CU28&gt;='Таблица для заполнения'!CV28+'Таблица для заполнения'!CW28</f>
        <v>1</v>
      </c>
      <c r="BR28" s="36" t="b">
        <f>'Таблица для заполнения'!CR28-'Таблица для заполнения'!CU28&gt;=('Таблица для заполнения'!CS28+'Таблица для заполнения'!CT28)-('Таблица для заполнения'!CV28+'Таблица для заполнения'!CW28)</f>
        <v>1</v>
      </c>
      <c r="BS28" s="36" t="b">
        <f>'Таблица для заполнения'!CW28&lt;='Таблица для заполнения'!CT28</f>
        <v>1</v>
      </c>
      <c r="BT28" s="36" t="b">
        <f>'Таблица для заполнения'!CX28&lt;='Таблица для заполнения'!CU28</f>
        <v>1</v>
      </c>
      <c r="BU28" s="36" t="b">
        <f>'Таблица для заполнения'!CU28='Таблица для заполнения'!DA28+'Таблица для заполнения'!DI28+'Таблица для заполнения'!DN28+'Таблица для заполнения'!DY28+'Таблица для заполнения'!ED28+'Таблица для заполнения'!EE28+'Таблица для заполнения'!EF28+'Таблица для заполнения'!EG28+'Таблица для заполнения'!EH28+'Таблица для заполнения'!EI28</f>
        <v>1</v>
      </c>
      <c r="BV28" s="36" t="b">
        <f>'Таблица для заполнения'!DA28&gt;='Таблица для заполнения'!DB28+'Таблица для заполнения'!DE28+'Таблица для заполнения'!DH28</f>
        <v>1</v>
      </c>
      <c r="BW28" s="36" t="b">
        <f>'Таблица для заполнения'!DB28='Таблица для заполнения'!DC28+'Таблица для заполнения'!DD28</f>
        <v>1</v>
      </c>
      <c r="BX28" s="36" t="b">
        <f>'Таблица для заполнения'!DE28='Таблица для заполнения'!DF28+'Таблица для заполнения'!DG28</f>
        <v>1</v>
      </c>
      <c r="BY28" s="36" t="b">
        <f>'Таблица для заполнения'!DI28&gt;='Таблица для заполнения'!DJ28+'Таблица для заполнения'!DK28+'Таблица для заполнения'!DL28+'Таблица для заполнения'!DM28</f>
        <v>1</v>
      </c>
      <c r="BZ28" s="36" t="b">
        <f>'Таблица для заполнения'!DN28&gt;='Таблица для заполнения'!DO28+'Таблица для заполнения'!DT28</f>
        <v>1</v>
      </c>
      <c r="CA28" s="36" t="b">
        <f>'Таблица для заполнения'!DO28&gt;='Таблица для заполнения'!DP28+'Таблица для заполнения'!DQ28+'Таблица для заполнения'!DR28+'Таблица для заполнения'!DS28</f>
        <v>1</v>
      </c>
      <c r="CB28" s="36" t="b">
        <f>'Таблица для заполнения'!DT28&gt;='Таблица для заполнения'!DU28+'Таблица для заполнения'!DV28+'Таблица для заполнения'!DW28+'Таблица для заполнения'!DX28</f>
        <v>1</v>
      </c>
      <c r="CC28" s="36" t="b">
        <f>'Таблица для заполнения'!DY28&gt;='Таблица для заполнения'!DZ28+'Таблица для заполнения'!EA28+'Таблица для заполнения'!EB28+'Таблица для заполнения'!EC28</f>
        <v>1</v>
      </c>
      <c r="CD28" s="36" t="b">
        <f>'Таблица для заполнения'!EJ28+'Таблица для заполнения'!EK28&lt;='Таблица для заполнения'!CR28</f>
        <v>1</v>
      </c>
      <c r="CE28" s="36" t="b">
        <f>'Таблица для заполнения'!EL28&lt;='Таблица для заполнения'!CR28</f>
        <v>1</v>
      </c>
      <c r="CF28" s="36" t="b">
        <f>'Таблица для заполнения'!EM28&lt;='Таблица для заполнения'!CR28</f>
        <v>1</v>
      </c>
      <c r="CG28" s="36" t="b">
        <f>'Таблица для заполнения'!EN28&lt;='Таблица для заполнения'!CR28</f>
        <v>1</v>
      </c>
      <c r="CH28" s="36" t="b">
        <f>'Таблица для заполнения'!EO28&lt;='Таблица для заполнения'!CR28</f>
        <v>1</v>
      </c>
      <c r="CI28" s="36" t="b">
        <f>OR(AND('Таблица для заполнения'!AJ28='Таблица для заполнения'!AK28+'Таблица для заполнения'!AL28,'Таблица для заполнения'!CM28='Таблица для заполнения'!CN28+'Таблица для заполнения'!CO28),AND('Таблица для заполнения'!AJ28&gt;'Таблица для заполнения'!AK28+'Таблица для заполнения'!AL28,'Таблица для заполнения'!CM28&gt;'Таблица для заполнения'!CN28+'Таблица для заполнения'!CO28))</f>
        <v>1</v>
      </c>
      <c r="CJ28" s="36" t="b">
        <f>OR(AND('Таблица для заполнения'!AO28='Таблица для заполнения'!AP28+'Таблица для заполнения'!AQ28,'Таблица для заполнения'!CR28='Таблица для заполнения'!CS28+'Таблица для заполнения'!CT28),AND('Таблица для заполнения'!AO28&gt;'Таблица для заполнения'!AP28+'Таблица для заполнения'!AQ28,'Таблица для заполнения'!CR28&gt;'Таблица для заполнения'!CS28+'Таблица для заполнения'!CT28))</f>
        <v>1</v>
      </c>
      <c r="CK28" s="36" t="b">
        <f>OR(AND('Таблица для заполнения'!AR28='Таблица для заполнения'!AS28+'Таблица для заполнения'!AT28,'Таблица для заполнения'!CU28='Таблица для заполнения'!CV28+'Таблица для заполнения'!CW28),AND('Таблица для заполнения'!AR28&gt;'Таблица для заполнения'!AS28+'Таблица для заполнения'!AT28,'Таблица для заполнения'!CU28&gt;'Таблица для заполнения'!CV28+'Таблица для заполнения'!CW28))</f>
        <v>1</v>
      </c>
      <c r="CL28" s="36" t="b">
        <f>OR(AND('Таблица для заполнения'!AO28='Таблица для заполнения'!AR28+'Таблица для заполнения'!AV28+'Таблица для заполнения'!AW28,'Таблица для заполнения'!CR28='Таблица для заполнения'!CU28+'Таблица для заполнения'!CY28+'Таблица для заполнения'!CZ28),AND('Таблица для заполнения'!AO28&gt;'Таблица для заполнения'!AR28+'Таблица для заполнения'!AV28+'Таблица для заполнения'!AW28,'Таблица для заполнения'!CR28&gt;'Таблица для заполнения'!CU28+'Таблица для заполнения'!CY28+'Таблица для заполнения'!CZ28))</f>
        <v>1</v>
      </c>
      <c r="CM28" s="36" t="b">
        <f>OR(AND('Таблица для заполнения'!AX28='Таблица для заполнения'!AY28+'Таблица для заполнения'!BB28+'Таблица для заполнения'!BE28,'Таблица для заполнения'!DA28='Таблица для заполнения'!DB28+'Таблица для заполнения'!DE28+'Таблица для заполнения'!DH28),AND('Таблица для заполнения'!AX28&gt;'Таблица для заполнения'!AY28+'Таблица для заполнения'!BB28+'Таблица для заполнения'!BE28,'Таблица для заполнения'!DA28&gt;'Таблица для заполнения'!DB28+'Таблица для заполнения'!DE28+'Таблица для заполнения'!DH28))</f>
        <v>1</v>
      </c>
      <c r="CN28" s="36" t="b">
        <f>OR(AND('Таблица для заполнения'!BF28='Таблица для заполнения'!BG28+'Таблица для заполнения'!BH28+'Таблица для заполнения'!BI28+'Таблица для заполнения'!BJ28,'Таблица для заполнения'!DI28='Таблица для заполнения'!DJ28+'Таблица для заполнения'!DK28+'Таблица для заполнения'!DL28+'Таблица для заполнения'!DM28),AND('Таблица для заполнения'!BF28&gt;'Таблица для заполнения'!BG28+'Таблица для заполнения'!BH28+'Таблица для заполнения'!BI28+'Таблица для заполнения'!BJ28,'Таблица для заполнения'!DI28&gt;'Таблица для заполнения'!DJ28+'Таблица для заполнения'!DK28+'Таблица для заполнения'!DL28+'Таблица для заполнения'!DM28))</f>
        <v>1</v>
      </c>
      <c r="CO28" s="36" t="b">
        <f>OR(AND('Таблица для заполнения'!BK28='Таблица для заполнения'!BL28+'Таблица для заполнения'!BQ28,'Таблица для заполнения'!DN28='Таблица для заполнения'!DO28+'Таблица для заполнения'!DT28),AND('Таблица для заполнения'!BK28&gt;'Таблица для заполнения'!BL28+'Таблица для заполнения'!BQ28,'Таблица для заполнения'!DN28&gt;'Таблица для заполнения'!DO28+'Таблица для заполнения'!DT28))</f>
        <v>1</v>
      </c>
      <c r="CP28" s="36" t="b">
        <f>AND(IF('Таблица для заполнения'!AJ28=0,'Таблица для заполнения'!CM28=0,'Таблица для заполнения'!CM28&gt;='Таблица для заполнения'!AJ28),IF('Таблица для заполнения'!AK28=0,'Таблица для заполнения'!CN28=0,'Таблица для заполнения'!CN28&gt;='Таблица для заполнения'!AK28),IF('Таблица для заполнения'!AL28=0,'Таблица для заполнения'!CO28=0,'Таблица для заполнения'!CO28&gt;='Таблица для заполнения'!AL28),IF('Таблица для заполнения'!AM28=0,'Таблица для заполнения'!CP28=0,'Таблица для заполнения'!CP28&gt;='Таблица для заполнения'!AM28),IF('Таблица для заполнения'!AN28=0,'Таблица для заполнения'!CQ28=0,'Таблица для заполнения'!CQ28&gt;='Таблица для заполнения'!AN28),IF('Таблица для заполнения'!AO28=0,'Таблица для заполнения'!CR28=0,'Таблица для заполнения'!CR28&gt;='Таблица для заполнения'!AO28),IF('Таблица для заполнения'!AP28=0,'Таблица для заполнения'!CS28=0,'Таблица для заполнения'!CS28&gt;='Таблица для заполнения'!AP28),IF('Таблица для заполнения'!AQ28=0,'Таблица для заполнения'!CT28=0,'Таблица для заполнения'!CT28&gt;='Таблица для заполнения'!AQ28),IF('Таблица для заполнения'!AR28=0,'Таблица для заполнения'!CU28=0,'Таблица для заполнения'!CU28&gt;='Таблица для заполнения'!AR28),IF('Таблица для заполнения'!AS28=0,'Таблица для заполнения'!CV28=0,'Таблица для заполнения'!CV28&gt;='Таблица для заполнения'!AS28),IF('Таблица для заполнения'!AT28=0,'Таблица для заполнения'!CW28=0,'Таблица для заполнения'!CW28&gt;='Таблица для заполнения'!AT28),IF('Таблица для заполнения'!AU28=0,'Таблица для заполнения'!CX28=0,'Таблица для заполнения'!CX28&gt;='Таблица для заполнения'!AU28),IF('Таблица для заполнения'!AV28=0,'Таблица для заполнения'!CY28=0,'Таблица для заполнения'!CY28&gt;='Таблица для заполнения'!AV28),IF('Таблица для заполнения'!AW28=0,'Таблица для заполнения'!CZ28=0,'Таблица для заполнения'!CZ28&gt;='Таблица для заполнения'!AW28),IF('Таблица для заполнения'!AX28=0,'Таблица для заполнения'!DA28=0,'Таблица для заполнения'!DA28&gt;='Таблица для заполнения'!AX28),IF('Таблица для заполнения'!AY28=0,'Таблица для заполнения'!DB28=0,'Таблица для заполнения'!DB28&gt;='Таблица для заполнения'!AY28),IF('Таблица для заполнения'!AZ28=0,'Таблица для заполнения'!DC28=0,'Таблица для заполнения'!DC28&gt;='Таблица для заполнения'!AZ28),IF('Таблица для заполнения'!BA28=0,'Таблица для заполнения'!DD28=0,'Таблица для заполнения'!DD28&gt;='Таблица для заполнения'!BA28),IF('Таблица для заполнения'!BB28=0,'Таблица для заполнения'!DE28=0,'Таблица для заполнения'!DE28&gt;='Таблица для заполнения'!BB28),IF('Таблица для заполнения'!BC28=0,'Таблица для заполнения'!DF28=0,'Таблица для заполнения'!DF28&gt;='Таблица для заполнения'!BC28),IF('Таблица для заполнения'!BD28=0,'Таблица для заполнения'!DG28=0,'Таблица для заполнения'!DG28&gt;='Таблица для заполнения'!BD28),IF('Таблица для заполнения'!BE28=0,'Таблица для заполнения'!DH28=0,'Таблица для заполнения'!DH28&gt;='Таблица для заполнения'!BE28),IF('Таблица для заполнения'!BF28=0,'Таблица для заполнения'!DI28=0,'Таблица для заполнения'!DI28&gt;='Таблица для заполнения'!BF28),IF('Таблица для заполнения'!BG28=0,'Таблица для заполнения'!DJ28=0,'Таблица для заполнения'!DJ28&gt;='Таблица для заполнения'!BG28),IF('Таблица для заполнения'!BH28=0,'Таблица для заполнения'!DK28=0,'Таблица для заполнения'!DK28&gt;='Таблица для заполнения'!BH28),IF('Таблица для заполнения'!BI28=0,'Таблица для заполнения'!DL28=0,'Таблица для заполнения'!DL28&gt;='Таблица для заполнения'!BI28),IF('Таблица для заполнения'!BJ28=0,'Таблица для заполнения'!DM28=0,'Таблица для заполнения'!DM28&gt;='Таблица для заполнения'!BJ28),IF('Таблица для заполнения'!BK28=0,'Таблица для заполнения'!DN28=0,'Таблица для заполнения'!DN28&gt;='Таблица для заполнения'!BK28),IF('Таблица для заполнения'!BL28=0,'Таблица для заполнения'!DO28=0,'Таблица для заполнения'!DO28&gt;='Таблица для заполнения'!BL28),IF('Таблица для заполнения'!BM28=0,'Таблица для заполнения'!DP28=0,'Таблица для заполнения'!DP28&gt;='Таблица для заполнения'!BM28),IF('Таблица для заполнения'!BN28=0,'Таблица для заполнения'!DQ28=0,'Таблица для заполнения'!DQ28&gt;='Таблица для заполнения'!BN28),IF('Таблица для заполнения'!BO28=0,'Таблица для заполнения'!DR28=0,'Таблица для заполнения'!DR28&gt;='Таблица для заполнения'!BO28),IF('Таблица для заполнения'!BP28=0,'Таблица для заполнения'!DS28=0,'Таблица для заполнения'!DS28&gt;='Таблица для заполнения'!BP28),IF('Таблица для заполнения'!BQ28=0,'Таблица для заполнения'!DT28=0,'Таблица для заполнения'!DT28&gt;='Таблица для заполнения'!BQ28),IF('Таблица для заполнения'!BR28=0,'Таблица для заполнения'!DU28=0,'Таблица для заполнения'!DU28&gt;='Таблица для заполнения'!BR28),IF('Таблица для заполнения'!BS28=0,'Таблица для заполнения'!DV28=0,'Таблица для заполнения'!DV28&gt;='Таблица для заполнения'!BS28),IF('Таблица для заполнения'!BT28=0,'Таблица для заполнения'!DW28=0,'Таблица для заполнения'!DW28&gt;='Таблица для заполнения'!BT28),IF('Таблица для заполнения'!BU28=0,'Таблица для заполнения'!DX28=0,'Таблица для заполнения'!DX28&gt;='Таблица для заполнения'!BU28),IF('Таблица для заполнения'!BV28=0,'Таблица для заполнения'!DY28=0,'Таблица для заполнения'!DY28&gt;='Таблица для заполнения'!BV28),IF('Таблица для заполнения'!BW28=0,'Таблица для заполнения'!DZ28=0,'Таблица для заполнения'!DZ28&gt;='Таблица для заполнения'!BW28),IF('Таблица для заполнения'!BX28=0,'Таблица для заполнения'!EA28=0,'Таблица для заполнения'!EA28&gt;='Таблица для заполнения'!BX28),IF('Таблица для заполнения'!BY28=0,'Таблица для заполнения'!EB28=0,'Таблица для заполнения'!EB28&gt;='Таблица для заполнения'!BY28),IF('Таблица для заполнения'!BZ28=0,'Таблица для заполнения'!EC28=0,'Таблица для заполнения'!EC28&gt;='Таблица для заполнения'!BZ28),IF('Таблица для заполнения'!CA28=0,'Таблица для заполнения'!ED28=0,'Таблица для заполнения'!ED28&gt;='Таблица для заполнения'!CA28),IF('Таблица для заполнения'!CB28=0,'Таблица для заполнения'!EE28=0,'Таблица для заполнения'!EE28&gt;='Таблица для заполнения'!CB28),IF('Таблица для заполнения'!CC28=0,'Таблица для заполнения'!EF28=0,'Таблица для заполнения'!EF28&gt;='Таблица для заполнения'!CC28),IF('Таблица для заполнения'!CD28=0,'Таблица для заполнения'!EG28=0,'Таблица для заполнения'!EG28&gt;='Таблица для заполнения'!CD28),IF('Таблица для заполнения'!CE28=0,'Таблица для заполнения'!EH28=0,'Таблица для заполнения'!EH28&gt;='Таблица для заполнения'!CE28),IF('Таблица для заполнения'!CF28=0,'Таблица для заполнения'!EI28=0,'Таблица для заполнения'!EI28&gt;='Таблица для заполнения'!CF28),IF('Таблица для заполнения'!CG28=0,'Таблица для заполнения'!EJ28=0,'Таблица для заполнения'!EJ28&gt;='Таблица для заполнения'!CG28),IF('Таблица для заполнения'!CH28=0,'Таблица для заполнения'!EK28=0,'Таблица для заполнения'!EK28&gt;='Таблица для заполнения'!CH28),IF('Таблица для заполнения'!CI28=0,'Таблица для заполнения'!EL28=0,'Таблица для заполнения'!EL28&gt;='Таблица для заполнения'!CI28),IF('Таблица для заполнения'!CJ28=0,'Таблица для заполнения'!EM28=0,'Таблица для заполнения'!EM28&gt;='Таблица для заполнения'!CJ28),IF('Таблица для заполнения'!CK28=0,'Таблица для заполнения'!EN28=0,'Таблица для заполнения'!EN28&gt;='Таблица для заполнения'!CK28),IF('Таблица для заполнения'!CL28=0,'Таблица для заполнения'!EO28=0,'Таблица для заполнения'!EO28&gt;='Таблица для заполнения'!CL28))</f>
        <v>1</v>
      </c>
      <c r="CQ28" s="36" t="b">
        <f>'Таблица для заполнения'!EP28&gt;='Таблица для заполнения'!EQ28+'Таблица для заполнения'!ER28</f>
        <v>1</v>
      </c>
      <c r="CR28" s="36" t="b">
        <f>'Таблица для заполнения'!ES28&lt;='Таблица для заполнения'!EP28</f>
        <v>1</v>
      </c>
      <c r="CS28" s="36" t="b">
        <f>OR(AND('Таблица для заполнения'!EP28='Таблица для заполнения'!ES28,AND('Таблица для заполнения'!EQ28='Таблица для заполнения'!ET28,'Таблица для заполнения'!ER28='Таблица для заполнения'!EU28)),'Таблица для заполнения'!ES28&lt;'Таблица для заполнения'!EP28)</f>
        <v>1</v>
      </c>
      <c r="CT28" s="36" t="b">
        <f>'Таблица для заполнения'!ET28&lt;='Таблица для заполнения'!EQ28</f>
        <v>1</v>
      </c>
      <c r="CU28" s="36" t="b">
        <f>'Таблица для заполнения'!ES28&gt;='Таблица для заполнения'!ET28+'Таблица для заполнения'!EU28</f>
        <v>1</v>
      </c>
      <c r="CV28" s="36" t="b">
        <f>'Таблица для заполнения'!EU28&lt;='Таблица для заполнения'!ER28</f>
        <v>1</v>
      </c>
      <c r="CW28" s="36" t="b">
        <f>'Таблица для заполнения'!EP28-'Таблица для заполнения'!ES28&gt;=('Таблица для заполнения'!EQ28+'Таблица для заполнения'!ER28)-('Таблица для заполнения'!ET28+'Таблица для заполнения'!EU28)</f>
        <v>1</v>
      </c>
      <c r="CX28" s="36" t="b">
        <f>'Таблица для заполнения'!EV28&lt;='Таблица для заполнения'!EP28</f>
        <v>1</v>
      </c>
      <c r="CY28" s="36" t="b">
        <f>'Таблица для заполнения'!EW28&lt;='Таблица для заполнения'!EP28</f>
        <v>1</v>
      </c>
      <c r="CZ28" s="36" t="b">
        <f>'Таблица для заполнения'!EX28&lt;='Таблица для заполнения'!EP28</f>
        <v>1</v>
      </c>
      <c r="DA28" s="36" t="b">
        <f>IF('Таблица для заполнения'!AF28&gt;0,'Таблица для заполнения'!EX28&gt;=0,'Таблица для заполнения'!EX28=0)</f>
        <v>1</v>
      </c>
      <c r="DB28" s="36" t="b">
        <f>OR(AND('Таблица для заполнения'!EP28='Таблица для заполнения'!ES28,'Таблица для заполнения'!FH28='Таблица для заполнения'!FK28),AND('Таблица для заполнения'!EP28&gt;'Таблица для заполнения'!ES28,'Таблица для заполнения'!FH28&gt;'Таблица для заполнения'!FK28))</f>
        <v>1</v>
      </c>
      <c r="DC28" s="36" t="b">
        <f>OR(AND('Таблица для заполнения'!EQ28='Таблица для заполнения'!ET28,'Таблица для заполнения'!FI28='Таблица для заполнения'!FL28),AND('Таблица для заполнения'!EQ28&gt;'Таблица для заполнения'!ET28,'Таблица для заполнения'!FI28&gt;'Таблица для заполнения'!FL28))</f>
        <v>1</v>
      </c>
      <c r="DD28" s="36" t="b">
        <f>OR(AND('Таблица для заполнения'!ER28='Таблица для заполнения'!EU28,'Таблица для заполнения'!FJ28='Таблица для заполнения'!FM28),AND('Таблица для заполнения'!ER28&gt;'Таблица для заполнения'!EU28,'Таблица для заполнения'!FJ28&gt;'Таблица для заполнения'!FM28))</f>
        <v>1</v>
      </c>
      <c r="DE28" s="36" t="b">
        <f>OR(AND('Таблица для заполнения'!EP28='Таблица для заполнения'!EQ28+'Таблица для заполнения'!ER28,'Таблица для заполнения'!FH28='Таблица для заполнения'!FI28+'Таблица для заполнения'!FJ28),AND('Таблица для заполнения'!EP28&gt;'Таблица для заполнения'!EQ28+'Таблица для заполнения'!ER28,'Таблица для заполнения'!FH28&gt;'Таблица для заполнения'!FI28+'Таблица для заполнения'!FJ28))</f>
        <v>1</v>
      </c>
      <c r="DF28" s="36" t="b">
        <f>OR(AND('Таблица для заполнения'!ES28='Таблица для заполнения'!ET28+'Таблица для заполнения'!EU28,'Таблица для заполнения'!FK28='Таблица для заполнения'!FL28+'Таблица для заполнения'!FM28),AND('Таблица для заполнения'!ES28&gt;'Таблица для заполнения'!ET28+'Таблица для заполнения'!EU28,'Таблица для заполнения'!FK28&gt;'Таблица для заполнения'!FL28+'Таблица для заполнения'!FM28))</f>
        <v>1</v>
      </c>
      <c r="DG28" s="36" t="b">
        <f>'Таблица для заполнения'!EP28-'Таблица для заполнения'!EY28&gt;=('Таблица для заполнения'!EQ28+'Таблица для заполнения'!ER28)-('Таблица для заполнения'!EZ28+'Таблица для заполнения'!FA28)</f>
        <v>1</v>
      </c>
      <c r="DH28" s="36" t="b">
        <f>'Таблица для заполнения'!ES28-'Таблица для заполнения'!FB28&gt;=('Таблица для заполнения'!ET28+'Таблица для заполнения'!EU28)-('Таблица для заполнения'!FC28+'Таблица для заполнения'!FD28)</f>
        <v>1</v>
      </c>
      <c r="DI28" s="36" t="b">
        <f>'Таблица для заполнения'!EY28&gt;='Таблица для заполнения'!EZ28+'Таблица для заполнения'!FA28</f>
        <v>1</v>
      </c>
      <c r="DJ28" s="36" t="b">
        <f>'Таблица для заполнения'!FB28&lt;='Таблица для заполнения'!EY28</f>
        <v>1</v>
      </c>
      <c r="DK28" s="36" t="b">
        <f>OR(AND('Таблица для заполнения'!EY28='Таблица для заполнения'!FB28,AND('Таблица для заполнения'!EZ28='Таблица для заполнения'!FC28,'Таблица для заполнения'!FA28='Таблица для заполнения'!FD28)),'Таблица для заполнения'!FB28&lt;'Таблица для заполнения'!EY28)</f>
        <v>1</v>
      </c>
      <c r="DL28" s="36" t="b">
        <f>'Таблица для заполнения'!FC28&lt;='Таблица для заполнения'!EZ28</f>
        <v>1</v>
      </c>
      <c r="DM28" s="36" t="b">
        <f>'Таблица для заполнения'!FB28&gt;='Таблица для заполнения'!FC28+'Таблица для заполнения'!FD28</f>
        <v>1</v>
      </c>
      <c r="DN28" s="36" t="b">
        <f>'Таблица для заполнения'!FD28&lt;='Таблица для заполнения'!FA28</f>
        <v>1</v>
      </c>
      <c r="DO28" s="36" t="b">
        <f>'Таблица для заполнения'!EY28-'Таблица для заполнения'!FB28&gt;=('Таблица для заполнения'!EZ28+'Таблица для заполнения'!FA28)-('Таблица для заполнения'!FC28+'Таблица для заполнения'!FD28)</f>
        <v>1</v>
      </c>
      <c r="DP28" s="36" t="b">
        <f>'Таблица для заполнения'!FE28&lt;='Таблица для заполнения'!EY28</f>
        <v>1</v>
      </c>
      <c r="DQ28" s="36" t="b">
        <f>'Таблица для заполнения'!FF28&lt;='Таблица для заполнения'!EY28</f>
        <v>1</v>
      </c>
      <c r="DR28" s="36" t="b">
        <f>'Таблица для заполнения'!FG28&lt;='Таблица для заполнения'!EY28</f>
        <v>1</v>
      </c>
      <c r="DS28" s="36" t="b">
        <f>OR(AND('Таблица для заполнения'!EY28='Таблица для заполнения'!FB28,'Таблица для заполнения'!FO28='Таблица для заполнения'!FR28),AND('Таблица для заполнения'!EY28&gt;'Таблица для заполнения'!FB28,'Таблица для заполнения'!FO28&gt;'Таблица для заполнения'!FR28))</f>
        <v>1</v>
      </c>
      <c r="DT28" s="36" t="b">
        <f>OR(AND('Таблица для заполнения'!EZ28='Таблица для заполнения'!FC28,'Таблица для заполнения'!FP28='Таблица для заполнения'!FS28),AND('Таблица для заполнения'!EZ28&gt;'Таблица для заполнения'!FC28,'Таблица для заполнения'!FP28&gt;'Таблица для заполнения'!FS28))</f>
        <v>1</v>
      </c>
      <c r="DU28" s="36" t="b">
        <f>OR(AND('Таблица для заполнения'!FA28='Таблица для заполнения'!FD28,'Таблица для заполнения'!FQ28='Таблица для заполнения'!FT28),AND('Таблица для заполнения'!FA28&gt;'Таблица для заполнения'!FD28,'Таблица для заполнения'!FQ28&gt;'Таблица для заполнения'!FT28))</f>
        <v>1</v>
      </c>
      <c r="DV28" s="36" t="b">
        <f>OR(AND('Таблица для заполнения'!EY28='Таблица для заполнения'!EZ28+'Таблица для заполнения'!FA28,'Таблица для заполнения'!FO28='Таблица для заполнения'!FP28+'Таблица для заполнения'!FQ28),AND('Таблица для заполнения'!EY28&gt;'Таблица для заполнения'!EZ28+'Таблица для заполнения'!FA28,'Таблица для заполнения'!FO28&gt;'Таблица для заполнения'!FP28+'Таблица для заполнения'!FQ28))</f>
        <v>1</v>
      </c>
      <c r="DW28" s="36" t="b">
        <f>OR(AND('Таблица для заполнения'!FB28='Таблица для заполнения'!FC28+'Таблица для заполнения'!FD28,'Таблица для заполнения'!FR28='Таблица для заполнения'!FS28+'Таблица для заполнения'!FT28),AND('Таблица для заполнения'!FB28&gt;'Таблица для заполнения'!FC28+'Таблица для заполнения'!FD28,'Таблица для заполнения'!FR28&gt;'Таблица для заполнения'!FS28+'Таблица для заполнения'!FT28))</f>
        <v>1</v>
      </c>
      <c r="DX28" s="36" t="b">
        <f>'Таблица для заполнения'!FH28-'Таблица для заполнения'!FO28&gt;=('Таблица для заполнения'!FI28+'Таблица для заполнения'!FJ28)-('Таблица для заполнения'!FP28+'Таблица для заполнения'!FQ28)</f>
        <v>1</v>
      </c>
      <c r="DY28" s="36" t="b">
        <f>'Таблица для заполнения'!FK28-'Таблица для заполнения'!FR28&gt;=('Таблица для заполнения'!FL28+'Таблица для заполнения'!FM28)-('Таблица для заполнения'!FS28+'Таблица для заполнения'!FT28)</f>
        <v>1</v>
      </c>
      <c r="DZ28" s="36" t="b">
        <f>AND('Таблица для заполнения'!EP28&gt;='Таблица для заполнения'!EY28,'Таблица для заполнения'!EQ28&gt;='Таблица для заполнения'!EZ28,'Таблица для заполнения'!ER28&gt;='Таблица для заполнения'!FA28,'Таблица для заполнения'!ES28&gt;='Таблица для заполнения'!FB28,'Таблица для заполнения'!ET28&gt;='Таблица для заполнения'!FC28,'Таблица для заполнения'!EU28&gt;='Таблица для заполнения'!FD28,'Таблица для заполнения'!EV28&gt;='Таблица для заполнения'!FE28,'Таблица для заполнения'!EW28&gt;='Таблица для заполнения'!FF28,'Таблица для заполнения'!EX28&gt;='Таблица для заполнения'!FG28)</f>
        <v>1</v>
      </c>
      <c r="EA28" s="36" t="b">
        <f>'Таблица для заполнения'!FH28&gt;='Таблица для заполнения'!FI28+'Таблица для заполнения'!FJ28</f>
        <v>1</v>
      </c>
      <c r="EB28" s="36" t="b">
        <f>'Таблица для заполнения'!FK28&lt;='Таблица для заполнения'!FH28</f>
        <v>1</v>
      </c>
      <c r="EC28" s="36" t="b">
        <f>OR(AND('Таблица для заполнения'!FH28='Таблица для заполнения'!FK28,AND('Таблица для заполнения'!FI28='Таблица для заполнения'!FL28,'Таблица для заполнения'!FJ28='Таблица для заполнения'!FM28)),'Таблица для заполнения'!FK28&lt;'Таблица для заполнения'!FH28)</f>
        <v>1</v>
      </c>
      <c r="ED28" s="36" t="b">
        <f>'Таблица для заполнения'!FL28&lt;='Таблица для заполнения'!FI28</f>
        <v>1</v>
      </c>
      <c r="EE28" s="36" t="b">
        <f>'Таблица для заполнения'!FK28&gt;='Таблица для заполнения'!FL28+'Таблица для заполнения'!FM28</f>
        <v>1</v>
      </c>
      <c r="EF28" s="36" t="b">
        <f>'Таблица для заполнения'!FM28&lt;='Таблица для заполнения'!FJ28</f>
        <v>1</v>
      </c>
      <c r="EG28" s="36" t="b">
        <f>'Таблица для заполнения'!FH28-'Таблица для заполнения'!FK28&gt;=('Таблица для заполнения'!FI28+'Таблица для заполнения'!FJ28)-('Таблица для заполнения'!FL28+'Таблица для заполнения'!FM28)</f>
        <v>1</v>
      </c>
      <c r="EH28" s="36" t="b">
        <f>'Таблица для заполнения'!FN28&lt;='Таблица для заполнения'!FH28</f>
        <v>1</v>
      </c>
      <c r="EI28" s="36" t="b">
        <f>AND(IF('Таблица для заполнения'!EP28=0,'Таблица для заполнения'!FH28=0,'Таблица для заполнения'!FH28&gt;='Таблица для заполнения'!EP28),IF('Таблица для заполнения'!EQ28=0,'Таблица для заполнения'!FI28=0,'Таблица для заполнения'!FI28&gt;='Таблица для заполнения'!EQ28),IF('Таблица для заполнения'!ER28=0,'Таблица для заполнения'!FJ28=0,'Таблица для заполнения'!FJ28&gt;='Таблица для заполнения'!ER28),IF('Таблица для заполнения'!ES28=0,'Таблица для заполнения'!FK28=0,'Таблица для заполнения'!FK28&gt;='Таблица для заполнения'!ES28),IF('Таблица для заполнения'!ET28=0,'Таблица для заполнения'!FL28=0,'Таблица для заполнения'!FL28&gt;='Таблица для заполнения'!ET28),IF('Таблица для заполнения'!EU28=0,'Таблица для заполнения'!FM28=0,'Таблица для заполнения'!FM28&gt;='Таблица для заполнения'!EU28),IF('Таблица для заполнения'!EX28=0,'Таблица для заполнения'!FN28=0,'Таблица для заполнения'!FN28&gt;='Таблица для заполнения'!EX28))</f>
        <v>1</v>
      </c>
      <c r="EJ28" s="36" t="b">
        <f>'Таблица для заполнения'!FO28&gt;='Таблица для заполнения'!FP28+'Таблица для заполнения'!FQ28</f>
        <v>1</v>
      </c>
      <c r="EK28" s="36" t="b">
        <f>'Таблица для заполнения'!FR28&lt;='Таблица для заполнения'!FO28</f>
        <v>1</v>
      </c>
      <c r="EL28" s="36" t="b">
        <f>OR(AND('Таблица для заполнения'!FO28='Таблица для заполнения'!FR28,AND('Таблица для заполнения'!FP28='Таблица для заполнения'!FS28,'Таблица для заполнения'!FQ28='Таблица для заполнения'!FT28)),'Таблица для заполнения'!FR28&lt;'Таблица для заполнения'!FO28)</f>
        <v>1</v>
      </c>
      <c r="EM28" s="36" t="b">
        <f>'Таблица для заполнения'!FS28&lt;='Таблица для заполнения'!FP28</f>
        <v>1</v>
      </c>
      <c r="EN28" s="36" t="b">
        <f>'Таблица для заполнения'!FR28&gt;='Таблица для заполнения'!FS28+'Таблица для заполнения'!FT28</f>
        <v>1</v>
      </c>
      <c r="EO28" s="36" t="b">
        <f>'Таблица для заполнения'!FT28&lt;='Таблица для заполнения'!FQ28</f>
        <v>1</v>
      </c>
      <c r="EP28" s="36" t="b">
        <f>'Таблица для заполнения'!FO28-'Таблица для заполнения'!FR28&gt;=('Таблица для заполнения'!FP28+'Таблица для заполнения'!FQ28)-('Таблица для заполнения'!FS28+'Таблица для заполнения'!FT28)</f>
        <v>1</v>
      </c>
      <c r="EQ28" s="36" t="b">
        <f>'Таблица для заполнения'!FU28&lt;='Таблица для заполнения'!FO28</f>
        <v>1</v>
      </c>
      <c r="ER28" s="36" t="b">
        <f>AND(IF('Таблица для заполнения'!EY28=0,'Таблица для заполнения'!FO28=0,'Таблица для заполнения'!FO28&gt;='Таблица для заполнения'!EY28),IF('Таблица для заполнения'!EZ28=0,'Таблица для заполнения'!FP28=0,'Таблица для заполнения'!FP28&gt;='Таблица для заполнения'!EZ28),IF('Таблица для заполнения'!FA28=0,'Таблица для заполнения'!FQ28=0,'Таблица для заполнения'!FQ28&gt;='Таблица для заполнения'!FA28),IF('Таблица для заполнения'!FB28=0,'Таблица для заполнения'!FR28=0,'Таблица для заполнения'!FR28&gt;='Таблица для заполнения'!FB28),IF('Таблица для заполнения'!FC28=0,'Таблица для заполнения'!FS28=0,'Таблица для заполнения'!FS28&gt;='Таблица для заполнения'!FC28),IF('Таблица для заполнения'!FD28=0,'Таблица для заполнения'!FT28=0,'Таблица для заполнения'!FT28&gt;='Таблица для заполнения'!FD28),IF('Таблица для заполнения'!FG28=0,'Таблица для заполнения'!FU28=0,'Таблица для заполнения'!FU28&gt;='Таблица для заполнения'!FG28))</f>
        <v>1</v>
      </c>
      <c r="ES28" s="36" t="b">
        <f>AND('Таблица для заполнения'!FH28&gt;='Таблица для заполнения'!FO28,'Таблица для заполнения'!FI28&gt;='Таблица для заполнения'!FP28,'Таблица для заполнения'!FJ28&gt;='Таблица для заполнения'!FQ28,'Таблица для заполнения'!FK28&gt;='Таблица для заполнения'!FR28,'Таблица для заполнения'!FL28&gt;='Таблица для заполнения'!FS28,'Таблица для заполнения'!FM28&gt;='Таблица для заполнения'!FT28,'Таблица для заполнения'!FN28&gt;='Таблица для заполнения'!FU28)</f>
        <v>1</v>
      </c>
      <c r="ET28" s="36" t="b">
        <f>AND(OR(AND('Таблица для заполнения'!EP28='Таблица для заполнения'!EY28,'Таблица для заполнения'!FH28='Таблица для заполнения'!FO28),AND('Таблица для заполнения'!EP28&gt;'Таблица для заполнения'!EY28,'Таблица для заполнения'!FH28&gt;'Таблица для заполнения'!FO28)),OR(AND('Таблица для заполнения'!EQ28='Таблица для заполнения'!EZ28,'Таблица для заполнения'!FI28='Таблица для заполнения'!FP28),AND('Таблица для заполнения'!EQ28&gt;'Таблица для заполнения'!EZ28,'Таблица для заполнения'!FI28&gt;'Таблица для заполнения'!FP28)),OR(AND('Таблица для заполнения'!ER28='Таблица для заполнения'!FA28,'Таблица для заполнения'!FJ28='Таблица для заполнения'!FQ28),AND('Таблица для заполнения'!ER28&gt;'Таблица для заполнения'!FA28,'Таблица для заполнения'!FJ28&gt;'Таблица для заполнения'!FQ28)),OR(AND('Таблица для заполнения'!ES28='Таблица для заполнения'!FB28,'Таблица для заполнения'!FK28='Таблица для заполнения'!FR28),AND('Таблица для заполнения'!ES28&gt;'Таблица для заполнения'!FB28,'Таблица для заполнения'!FK28&gt;'Таблица для заполнения'!FR28)),OR(AND('Таблица для заполнения'!ET28='Таблица для заполнения'!FC28,'Таблица для заполнения'!FL28='Таблица для заполнения'!FS28),AND('Таблица для заполнения'!ET28&gt;'Таблица для заполнения'!FC28,'Таблица для заполнения'!FL28&gt;'Таблица для заполнения'!FS28)),OR(AND('Таблица для заполнения'!EU28='Таблица для заполнения'!FD28,'Таблица для заполнения'!FM28='Таблица для заполнения'!FT28),AND('Таблица для заполнения'!EU28&gt;'Таблица для заполнения'!FD28,'Таблица для заполнения'!FM28&gt;'Таблица для заполнения'!FT28)),OR(AND('Таблица для заполнения'!EX28='Таблица для заполнения'!FG28,'Таблица для заполнения'!FN28='Таблица для заполнения'!FU28),AND('Таблица для заполнения'!EX28&gt;'Таблица для заполнения'!FG28,'Таблица для заполнения'!FN28&gt;'Таблица для заполнения'!FU28)))</f>
        <v>1</v>
      </c>
      <c r="EU28" s="36" t="b">
        <f>'Таблица для заполнения'!FW28&lt;='Таблица для заполнения'!FV28</f>
        <v>1</v>
      </c>
      <c r="EV28" s="36" t="b">
        <f>'Таблица для заполнения'!FX28&lt;='Таблица для заполнения'!FV28</f>
        <v>1</v>
      </c>
      <c r="EW28" s="36" t="b">
        <f>IF('Таблица для заполнения'!GQ28&gt;0,'Таблица для заполнения'!FX28&gt;0,'Таблица для заполнения'!FX28=0)</f>
        <v>1</v>
      </c>
      <c r="EX28" s="36" t="b">
        <f>'Таблица для заполнения'!FY28&lt;='Таблица для заполнения'!FV28</f>
        <v>1</v>
      </c>
      <c r="EY28" s="36" t="b">
        <f>'Таблица для заполнения'!FZ28&lt;='Таблица для заполнения'!FV28</f>
        <v>1</v>
      </c>
      <c r="EZ28" s="36" t="b">
        <f>'Таблица для заполнения'!FX28&gt;='Таблица для заполнения'!GA28+'Таблица для заполнения'!GB28</f>
        <v>1</v>
      </c>
      <c r="FA28" s="36" t="b">
        <f>'Таблица для заполнения'!FW28='Таблица для заполнения'!GC28+'Таблица для заполнения'!GD28+'Таблица для заполнения'!GE28</f>
        <v>1</v>
      </c>
      <c r="FB28" s="36" t="b">
        <f>'Таблица для заполнения'!GF28='Таблица для заполнения'!GG28+'Таблица для заполнения'!GH28+'Таблица для заполнения'!GI28+'Таблица для заполнения'!GM28</f>
        <v>1</v>
      </c>
      <c r="FC28" s="36" t="b">
        <f>'Таблица для заполнения'!GI28&gt;='Таблица для заполнения'!GJ28+'Таблица для заполнения'!GK28+'Таблица для заполнения'!GL28</f>
        <v>1</v>
      </c>
      <c r="FD28" s="36" t="b">
        <f>'Таблица для заполнения'!GN28&gt;='Таблица для заполнения'!GO28+'Таблица для заполнения'!GS28+'Таблица для заполнения'!GU28+'Таблица для заполнения'!GX28</f>
        <v>1</v>
      </c>
      <c r="FE28" s="36" t="b">
        <f>'Таблица для заполнения'!GP28&lt;='Таблица для заполнения'!GO28</f>
        <v>1</v>
      </c>
      <c r="FF28" s="36" t="b">
        <f>'Таблица для заполнения'!GQ28&lt;='Таблица для заполнения'!GO28</f>
        <v>1</v>
      </c>
      <c r="FG28" s="36" t="b">
        <f>IF('Таблица для заполнения'!FX28&gt;0,'Таблица для заполнения'!GQ28&gt;0,'Таблица для заполнения'!GQ28=0)</f>
        <v>1</v>
      </c>
      <c r="FH28" s="36" t="b">
        <f>'Таблица для заполнения'!GR28&lt;='Таблица для заполнения'!GQ28</f>
        <v>1</v>
      </c>
      <c r="FI28" s="36" t="b">
        <f>'Таблица для заполнения'!GR28&lt;='Таблица для заполнения'!GP28</f>
        <v>1</v>
      </c>
      <c r="FJ28" s="36" t="b">
        <f>'Таблица для заполнения'!GT28&lt;='Таблица для заполнения'!GS28</f>
        <v>1</v>
      </c>
      <c r="FK28" s="36" t="b">
        <f>'Таблица для заполнения'!GV28&lt;='Таблица для заполнения'!GU28</f>
        <v>1</v>
      </c>
      <c r="FL28" s="36" t="b">
        <f>'Таблица для заполнения'!GW28&lt;='Таблица для заполнения'!GU28</f>
        <v>1</v>
      </c>
      <c r="FM28" s="38" t="b">
        <f>'Таблица для заполнения'!GY28&lt;='Таблица для заполнения'!GX28</f>
        <v>1</v>
      </c>
      <c r="FN28" s="42" t="b">
        <f t="shared" si="1"/>
        <v>1</v>
      </c>
      <c r="FO28" s="35" t="b">
        <f>IF($B28&lt;&gt;"",IF(ISNUMBER('Таблица для заполнения'!E28),ABS(ROUND('Таблица для заполнения'!E28,0))='Таблица для заполнения'!E28,FALSE),TRUE)</f>
        <v>1</v>
      </c>
      <c r="FP28" s="36" t="b">
        <f>IF($B28&lt;&gt;"",IF(ISNUMBER('Таблица для заполнения'!F28),ABS(ROUND('Таблица для заполнения'!F28,0))='Таблица для заполнения'!F28,FALSE),TRUE)</f>
        <v>1</v>
      </c>
      <c r="FQ28" s="36" t="b">
        <f>IF($B28&lt;&gt;"",IF(ISNUMBER('Таблица для заполнения'!G28),ABS(ROUND('Таблица для заполнения'!G28,0))='Таблица для заполнения'!G28,FALSE),TRUE)</f>
        <v>1</v>
      </c>
      <c r="FR28" s="36" t="b">
        <f>IF($B28&lt;&gt;"",IF(ISNUMBER('Таблица для заполнения'!H28),ABS(ROUND('Таблица для заполнения'!H28,0))='Таблица для заполнения'!H28,FALSE),TRUE)</f>
        <v>1</v>
      </c>
      <c r="FS28" s="36" t="b">
        <f>IF($B28&lt;&gt;"",IF(ISNUMBER('Таблица для заполнения'!I28),ABS(ROUND('Таблица для заполнения'!I28,0))='Таблица для заполнения'!I28,FALSE),TRUE)</f>
        <v>1</v>
      </c>
      <c r="FT28" s="36" t="b">
        <f>IF($B28&lt;&gt;"",IF(ISNUMBER('Таблица для заполнения'!J28),ABS(ROUND('Таблица для заполнения'!J28,0))='Таблица для заполнения'!J28,FALSE),TRUE)</f>
        <v>1</v>
      </c>
      <c r="FU28" s="36" t="b">
        <f>IF($B28&lt;&gt;"",IF(ISNUMBER('Таблица для заполнения'!K28),ABS(ROUND('Таблица для заполнения'!K28,0))='Таблица для заполнения'!K28,FALSE),TRUE)</f>
        <v>1</v>
      </c>
      <c r="FV28" s="36" t="b">
        <f>IF($B28&lt;&gt;"",IF(ISNUMBER('Таблица для заполнения'!L28),ABS(ROUND('Таблица для заполнения'!L28,0))='Таблица для заполнения'!L28,FALSE),TRUE)</f>
        <v>1</v>
      </c>
      <c r="FW28" s="36" t="b">
        <f>IF($B28&lt;&gt;"",IF(ISNUMBER('Таблица для заполнения'!M28),ABS(ROUND('Таблица для заполнения'!M28,0))='Таблица для заполнения'!M28,FALSE),TRUE)</f>
        <v>1</v>
      </c>
      <c r="FX28" s="36" t="b">
        <f>IF($B28&lt;&gt;"",IF(ISNUMBER('Таблица для заполнения'!N28),ABS(ROUND('Таблица для заполнения'!N28,0))='Таблица для заполнения'!N28,FALSE),TRUE)</f>
        <v>1</v>
      </c>
      <c r="FY28" s="36" t="b">
        <f>IF($B28&lt;&gt;"",IF(ISNUMBER('Таблица для заполнения'!O28),ABS(ROUND('Таблица для заполнения'!O28,0))='Таблица для заполнения'!O28,FALSE),TRUE)</f>
        <v>1</v>
      </c>
      <c r="FZ28" s="36" t="b">
        <f>IF($B28&lt;&gt;"",IF(ISNUMBER('Таблица для заполнения'!P28),ABS(ROUND('Таблица для заполнения'!P28,0))='Таблица для заполнения'!P28,FALSE),TRUE)</f>
        <v>1</v>
      </c>
      <c r="GA28" s="36" t="b">
        <f>IF($B28&lt;&gt;"",IF(ISNUMBER('Таблица для заполнения'!Q28),ABS(ROUND('Таблица для заполнения'!Q28,0))='Таблица для заполнения'!Q28,FALSE),TRUE)</f>
        <v>1</v>
      </c>
      <c r="GB28" s="36" t="b">
        <f>IF($B28&lt;&gt;"",IF(ISNUMBER('Таблица для заполнения'!R28),ABS(ROUND('Таблица для заполнения'!R28,0))='Таблица для заполнения'!R28,FALSE),TRUE)</f>
        <v>1</v>
      </c>
      <c r="GC28" s="36" t="b">
        <f>IF($B28&lt;&gt;"",IF(ISNUMBER('Таблица для заполнения'!S28),ABS(ROUND('Таблица для заполнения'!S28,0))='Таблица для заполнения'!S28,FALSE),TRUE)</f>
        <v>1</v>
      </c>
      <c r="GD28" s="36" t="b">
        <f>IF($B28&lt;&gt;"",IF(ISNUMBER('Таблица для заполнения'!T28),ABS(ROUND('Таблица для заполнения'!T28,0))='Таблица для заполнения'!T28,FALSE),TRUE)</f>
        <v>1</v>
      </c>
      <c r="GE28" s="36" t="b">
        <f>IF($B28&lt;&gt;"",IF(ISNUMBER('Таблица для заполнения'!U28),ABS(ROUND('Таблица для заполнения'!U28,0))='Таблица для заполнения'!U28,FALSE),TRUE)</f>
        <v>1</v>
      </c>
      <c r="GF28" s="36" t="b">
        <f>IF($B28&lt;&gt;"",IF(ISNUMBER('Таблица для заполнения'!V28),ABS(ROUND('Таблица для заполнения'!V28,1))='Таблица для заполнения'!V28,FALSE),TRUE)</f>
        <v>1</v>
      </c>
      <c r="GG28" s="36" t="b">
        <f>IF($B28&lt;&gt;"",IF(ISNUMBER('Таблица для заполнения'!W28),ABS(ROUND('Таблица для заполнения'!W28,0))='Таблица для заполнения'!W28,FALSE),TRUE)</f>
        <v>1</v>
      </c>
      <c r="GH28" s="36" t="b">
        <f>IF($B28&lt;&gt;"",IF(ISNUMBER('Таблица для заполнения'!X28),ABS(ROUND('Таблица для заполнения'!X28,1))='Таблица для заполнения'!X28,FALSE),TRUE)</f>
        <v>1</v>
      </c>
      <c r="GI28" s="36" t="b">
        <f>IF($B28&lt;&gt;"",IF(ISNUMBER('Таблица для заполнения'!Y28),ABS(ROUND('Таблица для заполнения'!Y28,1))='Таблица для заполнения'!Y28,FALSE),TRUE)</f>
        <v>1</v>
      </c>
      <c r="GJ28" s="36" t="b">
        <f>IF($B28&lt;&gt;"",IF(ISNUMBER('Таблица для заполнения'!Z28),ABS(ROUND('Таблица для заполнения'!Z28,0))='Таблица для заполнения'!Z28,FALSE),TRUE)</f>
        <v>1</v>
      </c>
      <c r="GK28" s="36" t="b">
        <f>IF($B28&lt;&gt;"",IF(ISNUMBER('Таблица для заполнения'!AA28),ABS(ROUND('Таблица для заполнения'!AA28,0))='Таблица для заполнения'!AA28,FALSE),TRUE)</f>
        <v>1</v>
      </c>
      <c r="GL28" s="36" t="b">
        <f>IF($B28&lt;&gt;"",IF(ISNUMBER('Таблица для заполнения'!AB28),ABS(ROUND('Таблица для заполнения'!AB28,0))='Таблица для заполнения'!AB28,FALSE),TRUE)</f>
        <v>1</v>
      </c>
      <c r="GM28" s="36" t="b">
        <f>IF($B28&lt;&gt;"",IF(ISNUMBER('Таблица для заполнения'!AC28),ABS(ROUND('Таблица для заполнения'!AC28,0))='Таблица для заполнения'!AC28,FALSE),TRUE)</f>
        <v>1</v>
      </c>
      <c r="GN28" s="36" t="b">
        <f>IF($B28&lt;&gt;"",IF(ISNUMBER('Таблица для заполнения'!AD28),ABS(ROUND('Таблица для заполнения'!AD28,0))='Таблица для заполнения'!AD28,FALSE),TRUE)</f>
        <v>1</v>
      </c>
      <c r="GO28" s="36" t="b">
        <f>IF($B28&lt;&gt;"",IF(ISNUMBER('Таблица для заполнения'!AE28),ABS(ROUND('Таблица для заполнения'!AE28,0))='Таблица для заполнения'!AE28,FALSE),TRUE)</f>
        <v>1</v>
      </c>
      <c r="GP28" s="36" t="b">
        <f>IF($B28&lt;&gt;"",IF(ISNUMBER('Таблица для заполнения'!AF28),ABS(ROUND('Таблица для заполнения'!AF28,0))='Таблица для заполнения'!AF28,FALSE),TRUE)</f>
        <v>1</v>
      </c>
      <c r="GQ28" s="36" t="b">
        <f>IF($B28&lt;&gt;"",IF(ISNUMBER('Таблица для заполнения'!AG28),ABS(ROUND('Таблица для заполнения'!AG28,0))='Таблица для заполнения'!AG28,FALSE),TRUE)</f>
        <v>1</v>
      </c>
      <c r="GR28" s="36" t="b">
        <f>IF($B28&lt;&gt;"",IF(ISNUMBER('Таблица для заполнения'!AH28),ABS(ROUND('Таблица для заполнения'!AH28,0))='Таблица для заполнения'!AH28,FALSE),TRUE)</f>
        <v>1</v>
      </c>
      <c r="GS28" s="36" t="b">
        <f>IF($B28&lt;&gt;"",IF(ISNUMBER('Таблица для заполнения'!AI28),ABS(ROUND('Таблица для заполнения'!AI28,0))='Таблица для заполнения'!AI28,FALSE),TRUE)</f>
        <v>1</v>
      </c>
      <c r="GT28" s="36" t="b">
        <f>IF($B28&lt;&gt;"",IF(ISNUMBER('Таблица для заполнения'!AJ28),ABS(ROUND('Таблица для заполнения'!AJ28,0))='Таблица для заполнения'!AJ28,FALSE),TRUE)</f>
        <v>1</v>
      </c>
      <c r="GU28" s="36" t="b">
        <f>IF($B28&lt;&gt;"",IF(ISNUMBER('Таблица для заполнения'!AK28),ABS(ROUND('Таблица для заполнения'!AK28,0))='Таблица для заполнения'!AK28,FALSE),TRUE)</f>
        <v>1</v>
      </c>
      <c r="GV28" s="36" t="b">
        <f>IF($B28&lt;&gt;"",IF(ISNUMBER('Таблица для заполнения'!AL28),ABS(ROUND('Таблица для заполнения'!AL28,0))='Таблица для заполнения'!AL28,FALSE),TRUE)</f>
        <v>1</v>
      </c>
      <c r="GW28" s="36" t="b">
        <f>IF($B28&lt;&gt;"",IF(ISNUMBER('Таблица для заполнения'!AM28),ABS(ROUND('Таблица для заполнения'!AM28,0))='Таблица для заполнения'!AM28,FALSE),TRUE)</f>
        <v>1</v>
      </c>
      <c r="GX28" s="36" t="b">
        <f>IF($B28&lt;&gt;"",IF(ISNUMBER('Таблица для заполнения'!AN28),ABS(ROUND('Таблица для заполнения'!AN28,0))='Таблица для заполнения'!AN28,FALSE),TRUE)</f>
        <v>1</v>
      </c>
      <c r="GY28" s="36" t="b">
        <f>IF($B28&lt;&gt;"",IF(ISNUMBER('Таблица для заполнения'!AO28),ABS(ROUND('Таблица для заполнения'!AO28,0))='Таблица для заполнения'!AO28,FALSE),TRUE)</f>
        <v>1</v>
      </c>
      <c r="GZ28" s="36" t="b">
        <f>IF($B28&lt;&gt;"",IF(ISNUMBER('Таблица для заполнения'!AP28),ABS(ROUND('Таблица для заполнения'!AP28,0))='Таблица для заполнения'!AP28,FALSE),TRUE)</f>
        <v>1</v>
      </c>
      <c r="HA28" s="36" t="b">
        <f>IF($B28&lt;&gt;"",IF(ISNUMBER('Таблица для заполнения'!AQ28),ABS(ROUND('Таблица для заполнения'!AQ28,0))='Таблица для заполнения'!AQ28,FALSE),TRUE)</f>
        <v>1</v>
      </c>
      <c r="HB28" s="36" t="b">
        <f>IF($B28&lt;&gt;"",IF(ISNUMBER('Таблица для заполнения'!AR28),ABS(ROUND('Таблица для заполнения'!AR28,0))='Таблица для заполнения'!AR28,FALSE),TRUE)</f>
        <v>1</v>
      </c>
      <c r="HC28" s="36" t="b">
        <f>IF($B28&lt;&gt;"",IF(ISNUMBER('Таблица для заполнения'!AS28),ABS(ROUND('Таблица для заполнения'!AS28,0))='Таблица для заполнения'!AS28,FALSE),TRUE)</f>
        <v>1</v>
      </c>
      <c r="HD28" s="36" t="b">
        <f>IF($B28&lt;&gt;"",IF(ISNUMBER('Таблица для заполнения'!AT28),ABS(ROUND('Таблица для заполнения'!AT28,0))='Таблица для заполнения'!AT28,FALSE),TRUE)</f>
        <v>1</v>
      </c>
      <c r="HE28" s="36" t="b">
        <f>IF($B28&lt;&gt;"",IF(ISNUMBER('Таблица для заполнения'!AU28),ABS(ROUND('Таблица для заполнения'!AU28,0))='Таблица для заполнения'!AU28,FALSE),TRUE)</f>
        <v>1</v>
      </c>
      <c r="HF28" s="36" t="b">
        <f>IF($B28&lt;&gt;"",IF(ISNUMBER('Таблица для заполнения'!AV28),ABS(ROUND('Таблица для заполнения'!AV28,0))='Таблица для заполнения'!AV28,FALSE),TRUE)</f>
        <v>1</v>
      </c>
      <c r="HG28" s="36" t="b">
        <f>IF($B28&lt;&gt;"",IF(ISNUMBER('Таблица для заполнения'!AW28),ABS(ROUND('Таблица для заполнения'!AW28,0))='Таблица для заполнения'!AW28,FALSE),TRUE)</f>
        <v>1</v>
      </c>
      <c r="HH28" s="36" t="b">
        <f>IF($B28&lt;&gt;"",IF(ISNUMBER('Таблица для заполнения'!AX28),ABS(ROUND('Таблица для заполнения'!AX28,0))='Таблица для заполнения'!AX28,FALSE),TRUE)</f>
        <v>1</v>
      </c>
      <c r="HI28" s="36" t="b">
        <f>IF($B28&lt;&gt;"",IF(ISNUMBER('Таблица для заполнения'!AY28),ABS(ROUND('Таблица для заполнения'!AY28,0))='Таблица для заполнения'!AY28,FALSE),TRUE)</f>
        <v>1</v>
      </c>
      <c r="HJ28" s="36" t="b">
        <f>IF($B28&lt;&gt;"",IF(ISNUMBER('Таблица для заполнения'!AZ28),ABS(ROUND('Таблица для заполнения'!AZ28,0))='Таблица для заполнения'!AZ28,FALSE),TRUE)</f>
        <v>1</v>
      </c>
      <c r="HK28" s="36" t="b">
        <f>IF($B28&lt;&gt;"",IF(ISNUMBER('Таблица для заполнения'!BA28),ABS(ROUND('Таблица для заполнения'!BA28,0))='Таблица для заполнения'!BA28,FALSE),TRUE)</f>
        <v>1</v>
      </c>
      <c r="HL28" s="36" t="b">
        <f>IF($B28&lt;&gt;"",IF(ISNUMBER('Таблица для заполнения'!BB28),ABS(ROUND('Таблица для заполнения'!BB28,0))='Таблица для заполнения'!BB28,FALSE),TRUE)</f>
        <v>1</v>
      </c>
      <c r="HM28" s="36" t="b">
        <f>IF($B28&lt;&gt;"",IF(ISNUMBER('Таблица для заполнения'!BC28),ABS(ROUND('Таблица для заполнения'!BC28,0))='Таблица для заполнения'!BC28,FALSE),TRUE)</f>
        <v>1</v>
      </c>
      <c r="HN28" s="36" t="b">
        <f>IF($B28&lt;&gt;"",IF(ISNUMBER('Таблица для заполнения'!BD28),ABS(ROUND('Таблица для заполнения'!BD28,0))='Таблица для заполнения'!BD28,FALSE),TRUE)</f>
        <v>1</v>
      </c>
      <c r="HO28" s="36" t="b">
        <f>IF($B28&lt;&gt;"",IF(ISNUMBER('Таблица для заполнения'!BE28),ABS(ROUND('Таблица для заполнения'!BE28,0))='Таблица для заполнения'!BE28,FALSE),TRUE)</f>
        <v>1</v>
      </c>
      <c r="HP28" s="36" t="b">
        <f>IF($B28&lt;&gt;"",IF(ISNUMBER('Таблица для заполнения'!BF28),ABS(ROUND('Таблица для заполнения'!BF28,0))='Таблица для заполнения'!BF28,FALSE),TRUE)</f>
        <v>1</v>
      </c>
      <c r="HQ28" s="36" t="b">
        <f>IF($B28&lt;&gt;"",IF(ISNUMBER('Таблица для заполнения'!BG28),ABS(ROUND('Таблица для заполнения'!BG28,0))='Таблица для заполнения'!BG28,FALSE),TRUE)</f>
        <v>1</v>
      </c>
      <c r="HR28" s="36" t="b">
        <f>IF($B28&lt;&gt;"",IF(ISNUMBER('Таблица для заполнения'!BH28),ABS(ROUND('Таблица для заполнения'!BH28,0))='Таблица для заполнения'!BH28,FALSE),TRUE)</f>
        <v>1</v>
      </c>
      <c r="HS28" s="36" t="b">
        <f>IF($B28&lt;&gt;"",IF(ISNUMBER('Таблица для заполнения'!BI28),ABS(ROUND('Таблица для заполнения'!BI28,0))='Таблица для заполнения'!BI28,FALSE),TRUE)</f>
        <v>1</v>
      </c>
      <c r="HT28" s="36" t="b">
        <f>IF($B28&lt;&gt;"",IF(ISNUMBER('Таблица для заполнения'!BJ28),ABS(ROUND('Таблица для заполнения'!BJ28,0))='Таблица для заполнения'!BJ28,FALSE),TRUE)</f>
        <v>1</v>
      </c>
      <c r="HU28" s="36" t="b">
        <f>IF($B28&lt;&gt;"",IF(ISNUMBER('Таблица для заполнения'!BK28),ABS(ROUND('Таблица для заполнения'!BK28,0))='Таблица для заполнения'!BK28,FALSE),TRUE)</f>
        <v>1</v>
      </c>
      <c r="HV28" s="36" t="b">
        <f>IF($B28&lt;&gt;"",IF(ISNUMBER('Таблица для заполнения'!BL28),ABS(ROUND('Таблица для заполнения'!BL28,0))='Таблица для заполнения'!BL28,FALSE),TRUE)</f>
        <v>1</v>
      </c>
      <c r="HW28" s="36" t="b">
        <f>IF($B28&lt;&gt;"",IF(ISNUMBER('Таблица для заполнения'!BM28),ABS(ROUND('Таблица для заполнения'!BM28,0))='Таблица для заполнения'!BM28,FALSE),TRUE)</f>
        <v>1</v>
      </c>
      <c r="HX28" s="36" t="b">
        <f>IF($B28&lt;&gt;"",IF(ISNUMBER('Таблица для заполнения'!BN28),ABS(ROUND('Таблица для заполнения'!BN28,0))='Таблица для заполнения'!BN28,FALSE),TRUE)</f>
        <v>1</v>
      </c>
      <c r="HY28" s="36" t="b">
        <f>IF($B28&lt;&gt;"",IF(ISNUMBER('Таблица для заполнения'!BO28),ABS(ROUND('Таблица для заполнения'!BO28,0))='Таблица для заполнения'!BO28,FALSE),TRUE)</f>
        <v>1</v>
      </c>
      <c r="HZ28" s="36" t="b">
        <f>IF($B28&lt;&gt;"",IF(ISNUMBER('Таблица для заполнения'!BP28),ABS(ROUND('Таблица для заполнения'!BP28,0))='Таблица для заполнения'!BP28,FALSE),TRUE)</f>
        <v>1</v>
      </c>
      <c r="IA28" s="36" t="b">
        <f>IF($B28&lt;&gt;"",IF(ISNUMBER('Таблица для заполнения'!BQ28),ABS(ROUND('Таблица для заполнения'!BQ28,0))='Таблица для заполнения'!BQ28,FALSE),TRUE)</f>
        <v>1</v>
      </c>
      <c r="IB28" s="36" t="b">
        <f>IF($B28&lt;&gt;"",IF(ISNUMBER('Таблица для заполнения'!BR28),ABS(ROUND('Таблица для заполнения'!BR28,0))='Таблица для заполнения'!BR28,FALSE),TRUE)</f>
        <v>1</v>
      </c>
      <c r="IC28" s="36" t="b">
        <f>IF($B28&lt;&gt;"",IF(ISNUMBER('Таблица для заполнения'!BS28),ABS(ROUND('Таблица для заполнения'!BS28,0))='Таблица для заполнения'!BS28,FALSE),TRUE)</f>
        <v>1</v>
      </c>
      <c r="ID28" s="36" t="b">
        <f>IF($B28&lt;&gt;"",IF(ISNUMBER('Таблица для заполнения'!BT28),ABS(ROUND('Таблица для заполнения'!BT28,0))='Таблица для заполнения'!BT28,FALSE),TRUE)</f>
        <v>1</v>
      </c>
      <c r="IE28" s="36" t="b">
        <f>IF($B28&lt;&gt;"",IF(ISNUMBER('Таблица для заполнения'!BU28),ABS(ROUND('Таблица для заполнения'!BU28,0))='Таблица для заполнения'!BU28,FALSE),TRUE)</f>
        <v>1</v>
      </c>
      <c r="IF28" s="36" t="b">
        <f>IF($B28&lt;&gt;"",IF(ISNUMBER('Таблица для заполнения'!BV28),ABS(ROUND('Таблица для заполнения'!BV28,0))='Таблица для заполнения'!BV28,FALSE),TRUE)</f>
        <v>1</v>
      </c>
      <c r="IG28" s="36" t="b">
        <f>IF($B28&lt;&gt;"",IF(ISNUMBER('Таблица для заполнения'!BW28),ABS(ROUND('Таблица для заполнения'!BW28,0))='Таблица для заполнения'!BW28,FALSE),TRUE)</f>
        <v>1</v>
      </c>
      <c r="IH28" s="36" t="b">
        <f>IF($B28&lt;&gt;"",IF(ISNUMBER('Таблица для заполнения'!BX28),ABS(ROUND('Таблица для заполнения'!BX28,0))='Таблица для заполнения'!BX28,FALSE),TRUE)</f>
        <v>1</v>
      </c>
      <c r="II28" s="36" t="b">
        <f>IF($B28&lt;&gt;"",IF(ISNUMBER('Таблица для заполнения'!BY28),ABS(ROUND('Таблица для заполнения'!BY28,0))='Таблица для заполнения'!BY28,FALSE),TRUE)</f>
        <v>1</v>
      </c>
      <c r="IJ28" s="36" t="b">
        <f>IF($B28&lt;&gt;"",IF(ISNUMBER('Таблица для заполнения'!BZ28),ABS(ROUND('Таблица для заполнения'!BZ28,0))='Таблица для заполнения'!BZ28,FALSE),TRUE)</f>
        <v>1</v>
      </c>
      <c r="IK28" s="36" t="b">
        <f>IF($B28&lt;&gt;"",IF(ISNUMBER('Таблица для заполнения'!CA28),ABS(ROUND('Таблица для заполнения'!CA28,0))='Таблица для заполнения'!CA28,FALSE),TRUE)</f>
        <v>1</v>
      </c>
      <c r="IL28" s="36" t="b">
        <f>IF($B28&lt;&gt;"",IF(ISNUMBER('Таблица для заполнения'!CB28),ABS(ROUND('Таблица для заполнения'!CB28,0))='Таблица для заполнения'!CB28,FALSE),TRUE)</f>
        <v>1</v>
      </c>
      <c r="IM28" s="36" t="b">
        <f>IF($B28&lt;&gt;"",IF(ISNUMBER('Таблица для заполнения'!CC28),ABS(ROUND('Таблица для заполнения'!CC28,0))='Таблица для заполнения'!CC28,FALSE),TRUE)</f>
        <v>1</v>
      </c>
      <c r="IN28" s="36" t="b">
        <f>IF($B28&lt;&gt;"",IF(ISNUMBER('Таблица для заполнения'!CD28),ABS(ROUND('Таблица для заполнения'!CD28,0))='Таблица для заполнения'!CD28,FALSE),TRUE)</f>
        <v>1</v>
      </c>
      <c r="IO28" s="36" t="b">
        <f>IF($B28&lt;&gt;"",IF(ISNUMBER('Таблица для заполнения'!CE28),ABS(ROUND('Таблица для заполнения'!CE28,0))='Таблица для заполнения'!CE28,FALSE),TRUE)</f>
        <v>1</v>
      </c>
      <c r="IP28" s="36" t="b">
        <f>IF($B28&lt;&gt;"",IF(ISNUMBER('Таблица для заполнения'!CF28),ABS(ROUND('Таблица для заполнения'!CF28,0))='Таблица для заполнения'!CF28,FALSE),TRUE)</f>
        <v>1</v>
      </c>
      <c r="IQ28" s="36" t="b">
        <f>IF($B28&lt;&gt;"",IF(ISNUMBER('Таблица для заполнения'!CG28),ABS(ROUND('Таблица для заполнения'!CG28,0))='Таблица для заполнения'!CG28,FALSE),TRUE)</f>
        <v>1</v>
      </c>
      <c r="IR28" s="36" t="b">
        <f>IF($B28&lt;&gt;"",IF(ISNUMBER('Таблица для заполнения'!CH28),ABS(ROUND('Таблица для заполнения'!CH28,0))='Таблица для заполнения'!CH28,FALSE),TRUE)</f>
        <v>1</v>
      </c>
      <c r="IS28" s="36" t="b">
        <f>IF($B28&lt;&gt;"",IF(ISNUMBER('Таблица для заполнения'!CI28),ABS(ROUND('Таблица для заполнения'!CI28,0))='Таблица для заполнения'!CI28,FALSE),TRUE)</f>
        <v>1</v>
      </c>
      <c r="IT28" s="36" t="b">
        <f>IF($B28&lt;&gt;"",IF(ISNUMBER('Таблица для заполнения'!CJ28),ABS(ROUND('Таблица для заполнения'!CJ28,0))='Таблица для заполнения'!CJ28,FALSE),TRUE)</f>
        <v>1</v>
      </c>
      <c r="IU28" s="36" t="b">
        <f>IF($B28&lt;&gt;"",IF(ISNUMBER('Таблица для заполнения'!CK28),ABS(ROUND('Таблица для заполнения'!CK28,0))='Таблица для заполнения'!CK28,FALSE),TRUE)</f>
        <v>1</v>
      </c>
      <c r="IV28" s="36" t="b">
        <f>IF($B28&lt;&gt;"",IF(ISNUMBER('Таблица для заполнения'!CL28),ABS(ROUND('Таблица для заполнения'!CL28,0))='Таблица для заполнения'!CL28,FALSE),TRUE)</f>
        <v>1</v>
      </c>
      <c r="IW28" s="36" t="b">
        <f>IF($B28&lt;&gt;"",IF(ISNUMBER('Таблица для заполнения'!CM28),ABS(ROUND('Таблица для заполнения'!CM28,0))='Таблица для заполнения'!CM28,FALSE),TRUE)</f>
        <v>1</v>
      </c>
      <c r="IX28" s="36" t="b">
        <f>IF($B28&lt;&gt;"",IF(ISNUMBER('Таблица для заполнения'!CN28),ABS(ROUND('Таблица для заполнения'!CN28,0))='Таблица для заполнения'!CN28,FALSE),TRUE)</f>
        <v>1</v>
      </c>
      <c r="IY28" s="36" t="b">
        <f>IF($B28&lt;&gt;"",IF(ISNUMBER('Таблица для заполнения'!CO28),ABS(ROUND('Таблица для заполнения'!CO28,0))='Таблица для заполнения'!CO28,FALSE),TRUE)</f>
        <v>1</v>
      </c>
      <c r="IZ28" s="36" t="b">
        <f>IF($B28&lt;&gt;"",IF(ISNUMBER('Таблица для заполнения'!CP28),ABS(ROUND('Таблица для заполнения'!CP28,0))='Таблица для заполнения'!CP28,FALSE),TRUE)</f>
        <v>1</v>
      </c>
      <c r="JA28" s="36" t="b">
        <f>IF($B28&lt;&gt;"",IF(ISNUMBER('Таблица для заполнения'!CQ28),ABS(ROUND('Таблица для заполнения'!CQ28,0))='Таблица для заполнения'!CQ28,FALSE),TRUE)</f>
        <v>1</v>
      </c>
      <c r="JB28" s="36" t="b">
        <f>IF($B28&lt;&gt;"",IF(ISNUMBER('Таблица для заполнения'!CR28),ABS(ROUND('Таблица для заполнения'!CR28,0))='Таблица для заполнения'!CR28,FALSE),TRUE)</f>
        <v>1</v>
      </c>
      <c r="JC28" s="36" t="b">
        <f>IF($B28&lt;&gt;"",IF(ISNUMBER('Таблица для заполнения'!CS28),ABS(ROUND('Таблица для заполнения'!CS28,0))='Таблица для заполнения'!CS28,FALSE),TRUE)</f>
        <v>1</v>
      </c>
      <c r="JD28" s="36" t="b">
        <f>IF($B28&lt;&gt;"",IF(ISNUMBER('Таблица для заполнения'!CT28),ABS(ROUND('Таблица для заполнения'!CT28,0))='Таблица для заполнения'!CT28,FALSE),TRUE)</f>
        <v>1</v>
      </c>
      <c r="JE28" s="36" t="b">
        <f>IF($B28&lt;&gt;"",IF(ISNUMBER('Таблица для заполнения'!CU28),ABS(ROUND('Таблица для заполнения'!CU28,0))='Таблица для заполнения'!CU28,FALSE),TRUE)</f>
        <v>1</v>
      </c>
      <c r="JF28" s="36" t="b">
        <f>IF($B28&lt;&gt;"",IF(ISNUMBER('Таблица для заполнения'!CV28),ABS(ROUND('Таблица для заполнения'!CV28,0))='Таблица для заполнения'!CV28,FALSE),TRUE)</f>
        <v>1</v>
      </c>
      <c r="JG28" s="36" t="b">
        <f>IF($B28&lt;&gt;"",IF(ISNUMBER('Таблица для заполнения'!CW28),ABS(ROUND('Таблица для заполнения'!CW28,0))='Таблица для заполнения'!CW28,FALSE),TRUE)</f>
        <v>1</v>
      </c>
      <c r="JH28" s="36" t="b">
        <f>IF($B28&lt;&gt;"",IF(ISNUMBER('Таблица для заполнения'!CX28),ABS(ROUND('Таблица для заполнения'!CX28,0))='Таблица для заполнения'!CX28,FALSE),TRUE)</f>
        <v>1</v>
      </c>
      <c r="JI28" s="36" t="b">
        <f>IF($B28&lt;&gt;"",IF(ISNUMBER('Таблица для заполнения'!CY28),ABS(ROUND('Таблица для заполнения'!CY28,0))='Таблица для заполнения'!CY28,FALSE),TRUE)</f>
        <v>1</v>
      </c>
      <c r="JJ28" s="36" t="b">
        <f>IF($B28&lt;&gt;"",IF(ISNUMBER('Таблица для заполнения'!CZ28),ABS(ROUND('Таблица для заполнения'!CZ28,0))='Таблица для заполнения'!CZ28,FALSE),TRUE)</f>
        <v>1</v>
      </c>
      <c r="JK28" s="36" t="b">
        <f>IF($B28&lt;&gt;"",IF(ISNUMBER('Таблица для заполнения'!DA28),ABS(ROUND('Таблица для заполнения'!DA28,0))='Таблица для заполнения'!DA28,FALSE),TRUE)</f>
        <v>1</v>
      </c>
      <c r="JL28" s="36" t="b">
        <f>IF($B28&lt;&gt;"",IF(ISNUMBER('Таблица для заполнения'!DB28),ABS(ROUND('Таблица для заполнения'!DB28,0))='Таблица для заполнения'!DB28,FALSE),TRUE)</f>
        <v>1</v>
      </c>
      <c r="JM28" s="36" t="b">
        <f>IF($B28&lt;&gt;"",IF(ISNUMBER('Таблица для заполнения'!DC28),ABS(ROUND('Таблица для заполнения'!DC28,0))='Таблица для заполнения'!DC28,FALSE),TRUE)</f>
        <v>1</v>
      </c>
      <c r="JN28" s="36" t="b">
        <f>IF($B28&lt;&gt;"",IF(ISNUMBER('Таблица для заполнения'!DD28),ABS(ROUND('Таблица для заполнения'!DD28,0))='Таблица для заполнения'!DD28,FALSE),TRUE)</f>
        <v>1</v>
      </c>
      <c r="JO28" s="36" t="b">
        <f>IF($B28&lt;&gt;"",IF(ISNUMBER('Таблица для заполнения'!DE28),ABS(ROUND('Таблица для заполнения'!DE28,0))='Таблица для заполнения'!DE28,FALSE),TRUE)</f>
        <v>1</v>
      </c>
      <c r="JP28" s="36" t="b">
        <f>IF($B28&lt;&gt;"",IF(ISNUMBER('Таблица для заполнения'!DF28),ABS(ROUND('Таблица для заполнения'!DF28,0))='Таблица для заполнения'!DF28,FALSE),TRUE)</f>
        <v>1</v>
      </c>
      <c r="JQ28" s="36" t="b">
        <f>IF($B28&lt;&gt;"",IF(ISNUMBER('Таблица для заполнения'!DG28),ABS(ROUND('Таблица для заполнения'!DG28,0))='Таблица для заполнения'!DG28,FALSE),TRUE)</f>
        <v>1</v>
      </c>
      <c r="JR28" s="36" t="b">
        <f>IF($B28&lt;&gt;"",IF(ISNUMBER('Таблица для заполнения'!DH28),ABS(ROUND('Таблица для заполнения'!DH28,0))='Таблица для заполнения'!DH28,FALSE),TRUE)</f>
        <v>1</v>
      </c>
      <c r="JS28" s="36" t="b">
        <f>IF($B28&lt;&gt;"",IF(ISNUMBER('Таблица для заполнения'!DI28),ABS(ROUND('Таблица для заполнения'!DI28,0))='Таблица для заполнения'!DI28,FALSE),TRUE)</f>
        <v>1</v>
      </c>
      <c r="JT28" s="36" t="b">
        <f>IF($B28&lt;&gt;"",IF(ISNUMBER('Таблица для заполнения'!DJ28),ABS(ROUND('Таблица для заполнения'!DJ28,0))='Таблица для заполнения'!DJ28,FALSE),TRUE)</f>
        <v>1</v>
      </c>
      <c r="JU28" s="36" t="b">
        <f>IF($B28&lt;&gt;"",IF(ISNUMBER('Таблица для заполнения'!DK28),ABS(ROUND('Таблица для заполнения'!DK28,0))='Таблица для заполнения'!DK28,FALSE),TRUE)</f>
        <v>1</v>
      </c>
      <c r="JV28" s="36" t="b">
        <f>IF($B28&lt;&gt;"",IF(ISNUMBER('Таблица для заполнения'!DL28),ABS(ROUND('Таблица для заполнения'!DL28,0))='Таблица для заполнения'!DL28,FALSE),TRUE)</f>
        <v>1</v>
      </c>
      <c r="JW28" s="36" t="b">
        <f>IF($B28&lt;&gt;"",IF(ISNUMBER('Таблица для заполнения'!DM28),ABS(ROUND('Таблица для заполнения'!DM28,0))='Таблица для заполнения'!DM28,FALSE),TRUE)</f>
        <v>1</v>
      </c>
      <c r="JX28" s="36" t="b">
        <f>IF($B28&lt;&gt;"",IF(ISNUMBER('Таблица для заполнения'!DN28),ABS(ROUND('Таблица для заполнения'!DN28,0))='Таблица для заполнения'!DN28,FALSE),TRUE)</f>
        <v>1</v>
      </c>
      <c r="JY28" s="36" t="b">
        <f>IF($B28&lt;&gt;"",IF(ISNUMBER('Таблица для заполнения'!DO28),ABS(ROUND('Таблица для заполнения'!DO28,0))='Таблица для заполнения'!DO28,FALSE),TRUE)</f>
        <v>1</v>
      </c>
      <c r="JZ28" s="36" t="b">
        <f>IF($B28&lt;&gt;"",IF(ISNUMBER('Таблица для заполнения'!DP28),ABS(ROUND('Таблица для заполнения'!DP28,0))='Таблица для заполнения'!DP28,FALSE),TRUE)</f>
        <v>1</v>
      </c>
      <c r="KA28" s="36" t="b">
        <f>IF($B28&lt;&gt;"",IF(ISNUMBER('Таблица для заполнения'!DQ28),ABS(ROUND('Таблица для заполнения'!DQ28,0))='Таблица для заполнения'!DQ28,FALSE),TRUE)</f>
        <v>1</v>
      </c>
      <c r="KB28" s="36" t="b">
        <f>IF($B28&lt;&gt;"",IF(ISNUMBER('Таблица для заполнения'!DR28),ABS(ROUND('Таблица для заполнения'!DR28,0))='Таблица для заполнения'!DR28,FALSE),TRUE)</f>
        <v>1</v>
      </c>
      <c r="KC28" s="36" t="b">
        <f>IF($B28&lt;&gt;"",IF(ISNUMBER('Таблица для заполнения'!DS28),ABS(ROUND('Таблица для заполнения'!DS28,0))='Таблица для заполнения'!DS28,FALSE),TRUE)</f>
        <v>1</v>
      </c>
      <c r="KD28" s="36" t="b">
        <f>IF($B28&lt;&gt;"",IF(ISNUMBER('Таблица для заполнения'!DT28),ABS(ROUND('Таблица для заполнения'!DT28,0))='Таблица для заполнения'!DT28,FALSE),TRUE)</f>
        <v>1</v>
      </c>
      <c r="KE28" s="36" t="b">
        <f>IF($B28&lt;&gt;"",IF(ISNUMBER('Таблица для заполнения'!DU28),ABS(ROUND('Таблица для заполнения'!DU28,0))='Таблица для заполнения'!DU28,FALSE),TRUE)</f>
        <v>1</v>
      </c>
      <c r="KF28" s="36" t="b">
        <f>IF($B28&lt;&gt;"",IF(ISNUMBER('Таблица для заполнения'!DV28),ABS(ROUND('Таблица для заполнения'!DV28,0))='Таблица для заполнения'!DV28,FALSE),TRUE)</f>
        <v>1</v>
      </c>
      <c r="KG28" s="36" t="b">
        <f>IF($B28&lt;&gt;"",IF(ISNUMBER('Таблица для заполнения'!DW28),ABS(ROUND('Таблица для заполнения'!DW28,0))='Таблица для заполнения'!DW28,FALSE),TRUE)</f>
        <v>1</v>
      </c>
      <c r="KH28" s="36" t="b">
        <f>IF($B28&lt;&gt;"",IF(ISNUMBER('Таблица для заполнения'!DX28),ABS(ROUND('Таблица для заполнения'!DX28,0))='Таблица для заполнения'!DX28,FALSE),TRUE)</f>
        <v>1</v>
      </c>
      <c r="KI28" s="36" t="b">
        <f>IF($B28&lt;&gt;"",IF(ISNUMBER('Таблица для заполнения'!DY28),ABS(ROUND('Таблица для заполнения'!DY28,0))='Таблица для заполнения'!DY28,FALSE),TRUE)</f>
        <v>1</v>
      </c>
      <c r="KJ28" s="36" t="b">
        <f>IF($B28&lt;&gt;"",IF(ISNUMBER('Таблица для заполнения'!DZ28),ABS(ROUND('Таблица для заполнения'!DZ28,0))='Таблица для заполнения'!DZ28,FALSE),TRUE)</f>
        <v>1</v>
      </c>
      <c r="KK28" s="36" t="b">
        <f>IF($B28&lt;&gt;"",IF(ISNUMBER('Таблица для заполнения'!EA28),ABS(ROUND('Таблица для заполнения'!EA28,0))='Таблица для заполнения'!EA28,FALSE),TRUE)</f>
        <v>1</v>
      </c>
      <c r="KL28" s="36" t="b">
        <f>IF($B28&lt;&gt;"",IF(ISNUMBER('Таблица для заполнения'!EB28),ABS(ROUND('Таблица для заполнения'!EB28,0))='Таблица для заполнения'!EB28,FALSE),TRUE)</f>
        <v>1</v>
      </c>
      <c r="KM28" s="36" t="b">
        <f>IF($B28&lt;&gt;"",IF(ISNUMBER('Таблица для заполнения'!EC28),ABS(ROUND('Таблица для заполнения'!EC28,0))='Таблица для заполнения'!EC28,FALSE),TRUE)</f>
        <v>1</v>
      </c>
      <c r="KN28" s="36" t="b">
        <f>IF($B28&lt;&gt;"",IF(ISNUMBER('Таблица для заполнения'!ED28),ABS(ROUND('Таблица для заполнения'!ED28,0))='Таблица для заполнения'!ED28,FALSE),TRUE)</f>
        <v>1</v>
      </c>
      <c r="KO28" s="36" t="b">
        <f>IF($B28&lt;&gt;"",IF(ISNUMBER('Таблица для заполнения'!EE28),ABS(ROUND('Таблица для заполнения'!EE28,0))='Таблица для заполнения'!EE28,FALSE),TRUE)</f>
        <v>1</v>
      </c>
      <c r="KP28" s="36" t="b">
        <f>IF($B28&lt;&gt;"",IF(ISNUMBER('Таблица для заполнения'!EF28),ABS(ROUND('Таблица для заполнения'!EF28,0))='Таблица для заполнения'!EF28,FALSE),TRUE)</f>
        <v>1</v>
      </c>
      <c r="KQ28" s="36" t="b">
        <f>IF($B28&lt;&gt;"",IF(ISNUMBER('Таблица для заполнения'!EG28),ABS(ROUND('Таблица для заполнения'!EG28,0))='Таблица для заполнения'!EG28,FALSE),TRUE)</f>
        <v>1</v>
      </c>
      <c r="KR28" s="36" t="b">
        <f>IF($B28&lt;&gt;"",IF(ISNUMBER('Таблица для заполнения'!EH28),ABS(ROUND('Таблица для заполнения'!EH28,0))='Таблица для заполнения'!EH28,FALSE),TRUE)</f>
        <v>1</v>
      </c>
      <c r="KS28" s="36" t="b">
        <f>IF($B28&lt;&gt;"",IF(ISNUMBER('Таблица для заполнения'!EI28),ABS(ROUND('Таблица для заполнения'!EI28,0))='Таблица для заполнения'!EI28,FALSE),TRUE)</f>
        <v>1</v>
      </c>
      <c r="KT28" s="36" t="b">
        <f>IF($B28&lt;&gt;"",IF(ISNUMBER('Таблица для заполнения'!EJ28),ABS(ROUND('Таблица для заполнения'!EJ28,0))='Таблица для заполнения'!EJ28,FALSE),TRUE)</f>
        <v>1</v>
      </c>
      <c r="KU28" s="36" t="b">
        <f>IF($B28&lt;&gt;"",IF(ISNUMBER('Таблица для заполнения'!EK28),ABS(ROUND('Таблица для заполнения'!EK28,0))='Таблица для заполнения'!EK28,FALSE),TRUE)</f>
        <v>1</v>
      </c>
      <c r="KV28" s="36" t="b">
        <f>IF($B28&lt;&gt;"",IF(ISNUMBER('Таблица для заполнения'!EL28),ABS(ROUND('Таблица для заполнения'!EL28,0))='Таблица для заполнения'!EL28,FALSE),TRUE)</f>
        <v>1</v>
      </c>
      <c r="KW28" s="36" t="b">
        <f>IF($B28&lt;&gt;"",IF(ISNUMBER('Таблица для заполнения'!EM28),ABS(ROUND('Таблица для заполнения'!EM28,0))='Таблица для заполнения'!EM28,FALSE),TRUE)</f>
        <v>1</v>
      </c>
      <c r="KX28" s="36" t="b">
        <f>IF($B28&lt;&gt;"",IF(ISNUMBER('Таблица для заполнения'!EN28),ABS(ROUND('Таблица для заполнения'!EN28,0))='Таблица для заполнения'!EN28,FALSE),TRUE)</f>
        <v>1</v>
      </c>
      <c r="KY28" s="36" t="b">
        <f>IF($B28&lt;&gt;"",IF(ISNUMBER('Таблица для заполнения'!EO28),ABS(ROUND('Таблица для заполнения'!EO28,0))='Таблица для заполнения'!EO28,FALSE),TRUE)</f>
        <v>1</v>
      </c>
      <c r="KZ28" s="36" t="b">
        <f>IF($B28&lt;&gt;"",IF(ISNUMBER('Таблица для заполнения'!EP28),ABS(ROUND('Таблица для заполнения'!EP28,0))='Таблица для заполнения'!EP28,FALSE),TRUE)</f>
        <v>1</v>
      </c>
      <c r="LA28" s="36" t="b">
        <f>IF($B28&lt;&gt;"",IF(ISNUMBER('Таблица для заполнения'!EQ28),ABS(ROUND('Таблица для заполнения'!EQ28,0))='Таблица для заполнения'!EQ28,FALSE),TRUE)</f>
        <v>1</v>
      </c>
      <c r="LB28" s="36" t="b">
        <f>IF($B28&lt;&gt;"",IF(ISNUMBER('Таблица для заполнения'!ER28),ABS(ROUND('Таблица для заполнения'!ER28,0))='Таблица для заполнения'!ER28,FALSE),TRUE)</f>
        <v>1</v>
      </c>
      <c r="LC28" s="36" t="b">
        <f>IF($B28&lt;&gt;"",IF(ISNUMBER('Таблица для заполнения'!ES28),ABS(ROUND('Таблица для заполнения'!ES28,0))='Таблица для заполнения'!ES28,FALSE),TRUE)</f>
        <v>1</v>
      </c>
      <c r="LD28" s="36" t="b">
        <f>IF($B28&lt;&gt;"",IF(ISNUMBER('Таблица для заполнения'!ET28),ABS(ROUND('Таблица для заполнения'!ET28,0))='Таблица для заполнения'!ET28,FALSE),TRUE)</f>
        <v>1</v>
      </c>
      <c r="LE28" s="36" t="b">
        <f>IF($B28&lt;&gt;"",IF(ISNUMBER('Таблица для заполнения'!EU28),ABS(ROUND('Таблица для заполнения'!EU28,0))='Таблица для заполнения'!EU28,FALSE),TRUE)</f>
        <v>1</v>
      </c>
      <c r="LF28" s="36" t="b">
        <f>IF($B28&lt;&gt;"",IF(ISNUMBER('Таблица для заполнения'!EV28),ABS(ROUND('Таблица для заполнения'!EV28,0))='Таблица для заполнения'!EV28,FALSE),TRUE)</f>
        <v>1</v>
      </c>
      <c r="LG28" s="36" t="b">
        <f>IF($B28&lt;&gt;"",IF(ISNUMBER('Таблица для заполнения'!EW28),ABS(ROUND('Таблица для заполнения'!EW28,0))='Таблица для заполнения'!EW28,FALSE),TRUE)</f>
        <v>1</v>
      </c>
      <c r="LH28" s="36" t="b">
        <f>IF($B28&lt;&gt;"",IF(ISNUMBER('Таблица для заполнения'!EX28),ABS(ROUND('Таблица для заполнения'!EX28,0))='Таблица для заполнения'!EX28,FALSE),TRUE)</f>
        <v>1</v>
      </c>
      <c r="LI28" s="36" t="b">
        <f>IF($B28&lt;&gt;"",IF(ISNUMBER('Таблица для заполнения'!EY28),ABS(ROUND('Таблица для заполнения'!EY28,0))='Таблица для заполнения'!EY28,FALSE),TRUE)</f>
        <v>1</v>
      </c>
      <c r="LJ28" s="36" t="b">
        <f>IF($B28&lt;&gt;"",IF(ISNUMBER('Таблица для заполнения'!EZ28),ABS(ROUND('Таблица для заполнения'!EZ28,0))='Таблица для заполнения'!EZ28,FALSE),TRUE)</f>
        <v>1</v>
      </c>
      <c r="LK28" s="36" t="b">
        <f>IF($B28&lt;&gt;"",IF(ISNUMBER('Таблица для заполнения'!FA28),ABS(ROUND('Таблица для заполнения'!FA28,0))='Таблица для заполнения'!FA28,FALSE),TRUE)</f>
        <v>1</v>
      </c>
      <c r="LL28" s="36" t="b">
        <f>IF($B28&lt;&gt;"",IF(ISNUMBER('Таблица для заполнения'!FB28),ABS(ROUND('Таблица для заполнения'!FB28,0))='Таблица для заполнения'!FB28,FALSE),TRUE)</f>
        <v>1</v>
      </c>
      <c r="LM28" s="36" t="b">
        <f>IF($B28&lt;&gt;"",IF(ISNUMBER('Таблица для заполнения'!FC28),ABS(ROUND('Таблица для заполнения'!FC28,0))='Таблица для заполнения'!FC28,FALSE),TRUE)</f>
        <v>1</v>
      </c>
      <c r="LN28" s="36" t="b">
        <f>IF($B28&lt;&gt;"",IF(ISNUMBER('Таблица для заполнения'!FD28),ABS(ROUND('Таблица для заполнения'!FD28,0))='Таблица для заполнения'!FD28,FALSE),TRUE)</f>
        <v>1</v>
      </c>
      <c r="LO28" s="36" t="b">
        <f>IF($B28&lt;&gt;"",IF(ISNUMBER('Таблица для заполнения'!FE28),ABS(ROUND('Таблица для заполнения'!FE28,0))='Таблица для заполнения'!FE28,FALSE),TRUE)</f>
        <v>1</v>
      </c>
      <c r="LP28" s="36" t="b">
        <f>IF($B28&lt;&gt;"",IF(ISNUMBER('Таблица для заполнения'!FF28),ABS(ROUND('Таблица для заполнения'!FF28,0))='Таблица для заполнения'!FF28,FALSE),TRUE)</f>
        <v>1</v>
      </c>
      <c r="LQ28" s="36" t="b">
        <f>IF($B28&lt;&gt;"",IF(ISNUMBER('Таблица для заполнения'!FG28),ABS(ROUND('Таблица для заполнения'!FG28,0))='Таблица для заполнения'!FG28,FALSE),TRUE)</f>
        <v>1</v>
      </c>
      <c r="LR28" s="36" t="b">
        <f>IF($B28&lt;&gt;"",IF(ISNUMBER('Таблица для заполнения'!FH28),ABS(ROUND('Таблица для заполнения'!FH28,0))='Таблица для заполнения'!FH28,FALSE),TRUE)</f>
        <v>1</v>
      </c>
      <c r="LS28" s="36" t="b">
        <f>IF($B28&lt;&gt;"",IF(ISNUMBER('Таблица для заполнения'!FI28),ABS(ROUND('Таблица для заполнения'!FI28,0))='Таблица для заполнения'!FI28,FALSE),TRUE)</f>
        <v>1</v>
      </c>
      <c r="LT28" s="36" t="b">
        <f>IF($B28&lt;&gt;"",IF(ISNUMBER('Таблица для заполнения'!FJ28),ABS(ROUND('Таблица для заполнения'!FJ28,0))='Таблица для заполнения'!FJ28,FALSE),TRUE)</f>
        <v>1</v>
      </c>
      <c r="LU28" s="36" t="b">
        <f>IF($B28&lt;&gt;"",IF(ISNUMBER('Таблица для заполнения'!FK28),ABS(ROUND('Таблица для заполнения'!FK28,0))='Таблица для заполнения'!FK28,FALSE),TRUE)</f>
        <v>1</v>
      </c>
      <c r="LV28" s="36" t="b">
        <f>IF($B28&lt;&gt;"",IF(ISNUMBER('Таблица для заполнения'!FL28),ABS(ROUND('Таблица для заполнения'!FL28,0))='Таблица для заполнения'!FL28,FALSE),TRUE)</f>
        <v>1</v>
      </c>
      <c r="LW28" s="36" t="b">
        <f>IF($B28&lt;&gt;"",IF(ISNUMBER('Таблица для заполнения'!FM28),ABS(ROUND('Таблица для заполнения'!FM28,0))='Таблица для заполнения'!FM28,FALSE),TRUE)</f>
        <v>1</v>
      </c>
      <c r="LX28" s="36" t="b">
        <f>IF($B28&lt;&gt;"",IF(ISNUMBER('Таблица для заполнения'!FN28),ABS(ROUND('Таблица для заполнения'!FN28,0))='Таблица для заполнения'!FN28,FALSE),TRUE)</f>
        <v>1</v>
      </c>
      <c r="LY28" s="36" t="b">
        <f>IF($B28&lt;&gt;"",IF(ISNUMBER('Таблица для заполнения'!FO28),ABS(ROUND('Таблица для заполнения'!FO28,0))='Таблица для заполнения'!FO28,FALSE),TRUE)</f>
        <v>1</v>
      </c>
      <c r="LZ28" s="36" t="b">
        <f>IF($B28&lt;&gt;"",IF(ISNUMBER('Таблица для заполнения'!FP28),ABS(ROUND('Таблица для заполнения'!FP28,0))='Таблица для заполнения'!FP28,FALSE),TRUE)</f>
        <v>1</v>
      </c>
      <c r="MA28" s="36" t="b">
        <f>IF($B28&lt;&gt;"",IF(ISNUMBER('Таблица для заполнения'!FQ28),ABS(ROUND('Таблица для заполнения'!FQ28,0))='Таблица для заполнения'!FQ28,FALSE),TRUE)</f>
        <v>1</v>
      </c>
      <c r="MB28" s="36" t="b">
        <f>IF($B28&lt;&gt;"",IF(ISNUMBER('Таблица для заполнения'!FR28),ABS(ROUND('Таблица для заполнения'!FR28,0))='Таблица для заполнения'!FR28,FALSE),TRUE)</f>
        <v>1</v>
      </c>
      <c r="MC28" s="36" t="b">
        <f>IF($B28&lt;&gt;"",IF(ISNUMBER('Таблица для заполнения'!FS28),ABS(ROUND('Таблица для заполнения'!FS28,0))='Таблица для заполнения'!FS28,FALSE),TRUE)</f>
        <v>1</v>
      </c>
      <c r="MD28" s="36" t="b">
        <f>IF($B28&lt;&gt;"",IF(ISNUMBER('Таблица для заполнения'!FT28),ABS(ROUND('Таблица для заполнения'!FT28,0))='Таблица для заполнения'!FT28,FALSE),TRUE)</f>
        <v>1</v>
      </c>
      <c r="ME28" s="36" t="b">
        <f>IF($B28&lt;&gt;"",IF(ISNUMBER('Таблица для заполнения'!FU28),ABS(ROUND('Таблица для заполнения'!FU28,0))='Таблица для заполнения'!FU28,FALSE),TRUE)</f>
        <v>1</v>
      </c>
      <c r="MF28" s="36" t="b">
        <f>IF($B28&lt;&gt;"",IF(ISNUMBER('Таблица для заполнения'!FV28),ABS(ROUND('Таблица для заполнения'!FV28,0))='Таблица для заполнения'!FV28,FALSE),TRUE)</f>
        <v>1</v>
      </c>
      <c r="MG28" s="36" t="b">
        <f>IF($B28&lt;&gt;"",IF(ISNUMBER('Таблица для заполнения'!FW28),ABS(ROUND('Таблица для заполнения'!FW28,0))='Таблица для заполнения'!FW28,FALSE),TRUE)</f>
        <v>1</v>
      </c>
      <c r="MH28" s="36" t="b">
        <f>IF($B28&lt;&gt;"",IF(ISNUMBER('Таблица для заполнения'!FX28),ABS(ROUND('Таблица для заполнения'!FX28,0))='Таблица для заполнения'!FX28,FALSE),TRUE)</f>
        <v>1</v>
      </c>
      <c r="MI28" s="36" t="b">
        <f>IF($B28&lt;&gt;"",IF(ISNUMBER('Таблица для заполнения'!FY28),ABS(ROUND('Таблица для заполнения'!FY28,0))='Таблица для заполнения'!FY28,FALSE),TRUE)</f>
        <v>1</v>
      </c>
      <c r="MJ28" s="36" t="b">
        <f>IF($B28&lt;&gt;"",IF(ISNUMBER('Таблица для заполнения'!FZ28),ABS(ROUND('Таблица для заполнения'!FZ28,0))='Таблица для заполнения'!FZ28,FALSE),TRUE)</f>
        <v>1</v>
      </c>
      <c r="MK28" s="36" t="b">
        <f>IF($B28&lt;&gt;"",IF(ISNUMBER('Таблица для заполнения'!GA28),ABS(ROUND('Таблица для заполнения'!GA28,0))='Таблица для заполнения'!GA28,FALSE),TRUE)</f>
        <v>1</v>
      </c>
      <c r="ML28" s="36" t="b">
        <f>IF($B28&lt;&gt;"",IF(ISNUMBER('Таблица для заполнения'!GB28),ABS(ROUND('Таблица для заполнения'!GB28,0))='Таблица для заполнения'!GB28,FALSE),TRUE)</f>
        <v>1</v>
      </c>
      <c r="MM28" s="36" t="b">
        <f>IF($B28&lt;&gt;"",IF(ISNUMBER('Таблица для заполнения'!GC28),ABS(ROUND('Таблица для заполнения'!GC28,0))='Таблица для заполнения'!GC28,FALSE),TRUE)</f>
        <v>1</v>
      </c>
      <c r="MN28" s="36" t="b">
        <f>IF($B28&lt;&gt;"",IF(ISNUMBER('Таблица для заполнения'!GD28),ABS(ROUND('Таблица для заполнения'!GD28,0))='Таблица для заполнения'!GD28,FALSE),TRUE)</f>
        <v>1</v>
      </c>
      <c r="MO28" s="36" t="b">
        <f>IF($B28&lt;&gt;"",IF(ISNUMBER('Таблица для заполнения'!GE28),ABS(ROUND('Таблица для заполнения'!GE28,0))='Таблица для заполнения'!GE28,FALSE),TRUE)</f>
        <v>1</v>
      </c>
      <c r="MP28" s="36" t="b">
        <f>IF($B28&lt;&gt;"",IF(ISNUMBER('Таблица для заполнения'!GF28),ABS(ROUND('Таблица для заполнения'!GF28,1))='Таблица для заполнения'!GF28,FALSE),TRUE)</f>
        <v>1</v>
      </c>
      <c r="MQ28" s="36" t="b">
        <f>IF($B28&lt;&gt;"",IF(ISNUMBER('Таблица для заполнения'!GG28),ABS(ROUND('Таблица для заполнения'!GG28,1))='Таблица для заполнения'!GG28,FALSE),TRUE)</f>
        <v>1</v>
      </c>
      <c r="MR28" s="36" t="b">
        <f>IF($B28&lt;&gt;"",IF(ISNUMBER('Таблица для заполнения'!GH28),ABS(ROUND('Таблица для заполнения'!GH28,1))='Таблица для заполнения'!GH28,FALSE),TRUE)</f>
        <v>1</v>
      </c>
      <c r="MS28" s="36" t="b">
        <f>IF($B28&lt;&gt;"",IF(ISNUMBER('Таблица для заполнения'!GI28),ABS(ROUND('Таблица для заполнения'!GI28,1))='Таблица для заполнения'!GI28,FALSE),TRUE)</f>
        <v>1</v>
      </c>
      <c r="MT28" s="36" t="b">
        <f>IF($B28&lt;&gt;"",IF(ISNUMBER('Таблица для заполнения'!GJ28),ABS(ROUND('Таблица для заполнения'!GJ28,1))='Таблица для заполнения'!GJ28,FALSE),TRUE)</f>
        <v>1</v>
      </c>
      <c r="MU28" s="36" t="b">
        <f>IF($B28&lt;&gt;"",IF(ISNUMBER('Таблица для заполнения'!GK28),ABS(ROUND('Таблица для заполнения'!GK28,1))='Таблица для заполнения'!GK28,FALSE),TRUE)</f>
        <v>1</v>
      </c>
      <c r="MV28" s="36" t="b">
        <f>IF($B28&lt;&gt;"",IF(ISNUMBER('Таблица для заполнения'!GL28),ABS(ROUND('Таблица для заполнения'!GL28,1))='Таблица для заполнения'!GL28,FALSE),TRUE)</f>
        <v>1</v>
      </c>
      <c r="MW28" s="36" t="b">
        <f>IF($B28&lt;&gt;"",IF(ISNUMBER('Таблица для заполнения'!GM28),ABS(ROUND('Таблица для заполнения'!GM28,1))='Таблица для заполнения'!GM28,FALSE),TRUE)</f>
        <v>1</v>
      </c>
      <c r="MX28" s="36" t="b">
        <f>IF($B28&lt;&gt;"",IF(ISNUMBER('Таблица для заполнения'!GN28),ABS(ROUND('Таблица для заполнения'!GN28,1))='Таблица для заполнения'!GN28,FALSE),TRUE)</f>
        <v>1</v>
      </c>
      <c r="MY28" s="36" t="b">
        <f>IF($B28&lt;&gt;"",IF(ISNUMBER('Таблица для заполнения'!GO28),ABS(ROUND('Таблица для заполнения'!GO28,1))='Таблица для заполнения'!GO28,FALSE),TRUE)</f>
        <v>1</v>
      </c>
      <c r="MZ28" s="36" t="b">
        <f>IF($B28&lt;&gt;"",IF(ISNUMBER('Таблица для заполнения'!GP28),ABS(ROUND('Таблица для заполнения'!GP28,1))='Таблица для заполнения'!GP28,FALSE),TRUE)</f>
        <v>1</v>
      </c>
      <c r="NA28" s="36" t="b">
        <f>IF($B28&lt;&gt;"",IF(ISNUMBER('Таблица для заполнения'!GQ28),ABS(ROUND('Таблица для заполнения'!GQ28,1))='Таблица для заполнения'!GQ28,FALSE),TRUE)</f>
        <v>1</v>
      </c>
      <c r="NB28" s="36" t="b">
        <f>IF($B28&lt;&gt;"",IF(ISNUMBER('Таблица для заполнения'!GR28),ABS(ROUND('Таблица для заполнения'!GR28,1))='Таблица для заполнения'!GR28,FALSE),TRUE)</f>
        <v>1</v>
      </c>
      <c r="NC28" s="36" t="b">
        <f>IF($B28&lt;&gt;"",IF(ISNUMBER('Таблица для заполнения'!GS28),ABS(ROUND('Таблица для заполнения'!GS28,1))='Таблица для заполнения'!GS28,FALSE),TRUE)</f>
        <v>1</v>
      </c>
      <c r="ND28" s="36" t="b">
        <f>IF($B28&lt;&gt;"",IF(ISNUMBER('Таблица для заполнения'!GT28),ABS(ROUND('Таблица для заполнения'!GT28,1))='Таблица для заполнения'!GT28,FALSE),TRUE)</f>
        <v>1</v>
      </c>
      <c r="NE28" s="36" t="b">
        <f>IF($B28&lt;&gt;"",IF(ISNUMBER('Таблица для заполнения'!GU28),ABS(ROUND('Таблица для заполнения'!GU28,1))='Таблица для заполнения'!GU28,FALSE),TRUE)</f>
        <v>1</v>
      </c>
      <c r="NF28" s="36" t="b">
        <f>IF($B28&lt;&gt;"",IF(ISNUMBER('Таблица для заполнения'!GV28),ABS(ROUND('Таблица для заполнения'!GV28,1))='Таблица для заполнения'!GV28,FALSE),TRUE)</f>
        <v>1</v>
      </c>
      <c r="NG28" s="36" t="b">
        <f>IF($B28&lt;&gt;"",IF(ISNUMBER('Таблица для заполнения'!GW28),ABS(ROUND('Таблица для заполнения'!GW28,1))='Таблица для заполнения'!GW28,FALSE),TRUE)</f>
        <v>1</v>
      </c>
      <c r="NH28" s="36" t="b">
        <f>IF($B28&lt;&gt;"",IF(ISNUMBER('Таблица для заполнения'!GX28),ABS(ROUND('Таблица для заполнения'!GX28,1))='Таблица для заполнения'!GX28,FALSE),TRUE)</f>
        <v>1</v>
      </c>
      <c r="NI28" s="38" t="b">
        <f>IF($B28&lt;&gt;"",IF(ISNUMBER('Таблица для заполнения'!GY28),ABS(ROUND('Таблица для заполнения'!GY28,1))='Таблица для заполнения'!GY28,FALSE),TRUE)</f>
        <v>1</v>
      </c>
    </row>
    <row r="29" spans="1:373" ht="44.25" customHeight="1" thickBot="1" x14ac:dyDescent="0.3">
      <c r="A29" s="2">
        <v>22</v>
      </c>
      <c r="B29" s="17" t="str">
        <f>IF('Таблица для заполнения'!B29=0,"",'Таблица для заполнения'!B29)</f>
        <v/>
      </c>
      <c r="C29" s="35" t="b">
        <f t="shared" si="0"/>
        <v>1</v>
      </c>
      <c r="D29" s="35" t="b">
        <f>'Таблица для заполнения'!F29&lt;='Таблица для заполнения'!E29</f>
        <v>1</v>
      </c>
      <c r="E29" s="119" t="b">
        <f>'Таблица для заполнения'!G29&lt;='Таблица для заполнения'!E29</f>
        <v>1</v>
      </c>
      <c r="F29" s="36" t="b">
        <f>'Таблица для заполнения'!H29&lt;='Таблица для заполнения'!E29</f>
        <v>1</v>
      </c>
      <c r="G29" s="36" t="b">
        <f>'Таблица для заполнения'!I29&lt;='Таблица для заполнения'!E29</f>
        <v>1</v>
      </c>
      <c r="H29" s="36" t="b">
        <f>'Таблица для заполнения'!E29&gt;='Таблица для заполнения'!J29+'Таблица для заполнения'!K29</f>
        <v>1</v>
      </c>
      <c r="I29" s="36" t="b">
        <f>'Таблица для заполнения'!E29='Таблица для заполнения'!L29+'Таблица для заполнения'!M29+'Таблица для заполнения'!N29</f>
        <v>1</v>
      </c>
      <c r="J29" s="36" t="b">
        <f>'Таблица для заполнения'!M29&lt;='Таблица для заполнения'!R29</f>
        <v>1</v>
      </c>
      <c r="K29" s="36" t="b">
        <f>'Таблица для заполнения'!O29&gt;='Таблица для заполнения'!E29</f>
        <v>1</v>
      </c>
      <c r="L29" s="36" t="b">
        <f>'Таблица для заполнения'!O29&gt;='Таблица для заполнения'!P29+'Таблица для заполнения'!Q29</f>
        <v>1</v>
      </c>
      <c r="M29" s="36" t="b">
        <f>'Таблица для заполнения'!R29&lt;='Таблица для заполнения'!O29</f>
        <v>1</v>
      </c>
      <c r="N29" s="36" t="b">
        <f>'Таблица для заполнения'!O29&gt;='Таблица для заполнения'!S29+'Таблица для заполнения'!U29</f>
        <v>1</v>
      </c>
      <c r="O29" s="36" t="b">
        <f>OR(AND('Таблица для заполнения'!S29&gt;0,'Таблица для заполнения'!T29&gt;0),AND('Таблица для заполнения'!S29=0,'Таблица для заполнения'!T29=0))</f>
        <v>1</v>
      </c>
      <c r="P29" s="36" t="b">
        <f>OR(AND('Таблица для заполнения'!U29&gt;0,'Таблица для заполнения'!V29&gt;0),AND('Таблица для заполнения'!U29=0,'Таблица для заполнения'!V29=0))</f>
        <v>1</v>
      </c>
      <c r="Q29" s="36" t="b">
        <f>'Таблица для заполнения'!W29&lt;='Таблица для заполнения'!U29</f>
        <v>1</v>
      </c>
      <c r="R29" s="36" t="b">
        <f>'Таблица для заполнения'!V29&gt;='Таблица для заполнения'!X29+'Таблица для заполнения'!Y29</f>
        <v>1</v>
      </c>
      <c r="S29" s="36" t="b">
        <f>'Таблица для заполнения'!AB29&lt;='Таблица для заполнения'!AA29</f>
        <v>1</v>
      </c>
      <c r="T29" s="36" t="b">
        <f>'Таблица для заполнения'!AD29&lt;='Таблица для заполнения'!AC29</f>
        <v>1</v>
      </c>
      <c r="U29" s="36" t="b">
        <f>OR('Таблица для заполнения'!AA29=0,'Таблица для заполнения'!AA29=1)</f>
        <v>1</v>
      </c>
      <c r="V29" s="36" t="b">
        <f>OR('Таблица для заполнения'!AB29=0,'Таблица для заполнения'!AB29=1)</f>
        <v>1</v>
      </c>
      <c r="W29" s="36" t="b">
        <f>OR('Таблица для заполнения'!AC29=0,'Таблица для заполнения'!AC29=1)</f>
        <v>1</v>
      </c>
      <c r="X29" s="36" t="b">
        <f>OR('Таблица для заполнения'!AD29=0,'Таблица для заполнения'!AD29=1)</f>
        <v>1</v>
      </c>
      <c r="Y29" s="36" t="b">
        <f>'Таблица для заполнения'!AG29&lt;='Таблица для заполнения'!AF29</f>
        <v>1</v>
      </c>
      <c r="Z29" s="36" t="b">
        <f>'Таблица для заполнения'!AI29&lt;='Таблица для заполнения'!AH29</f>
        <v>1</v>
      </c>
      <c r="AA29" s="36" t="b">
        <f>'Таблица для заполнения'!AJ29='Таблица для заполнения'!AM29+'Таблица для заполнения'!AO29</f>
        <v>1</v>
      </c>
      <c r="AB29" s="36" t="b">
        <f>'Таблица для заполнения'!AJ29&gt;='Таблица для заполнения'!AK29+'Таблица для заполнения'!AL29</f>
        <v>1</v>
      </c>
      <c r="AC29" s="36" t="b">
        <f>'Таблица для заполнения'!AN29&lt;='Таблица для заполнения'!AJ29</f>
        <v>1</v>
      </c>
      <c r="AD29" s="36" t="b">
        <f>OR(AND('Таблица для заполнения'!AO29='Таблица для заполнения'!AJ29,AND('Таблица для заполнения'!AK29='Таблица для заполнения'!AP29,'Таблица для заполнения'!AL29='Таблица для заполнения'!AQ29)),'Таблица для заполнения'!AO29&lt;'Таблица для заполнения'!AJ29)</f>
        <v>1</v>
      </c>
      <c r="AE29" s="36" t="b">
        <f>OR(AND('Таблица для заполнения'!AJ29='Таблица для заполнения'!AO29,'Таблица для заполнения'!CM29='Таблица для заполнения'!CR29),AND('Таблица для заполнения'!AJ29&gt;'Таблица для заполнения'!AO29,'Таблица для заполнения'!CM29&gt;'Таблица для заполнения'!CR29))</f>
        <v>1</v>
      </c>
      <c r="AF29" s="36" t="b">
        <f>OR(AND('Таблица для заполнения'!AO29='Таблица для заполнения'!AR29,'Таблица для заполнения'!CR29='Таблица для заполнения'!CU29),AND('Таблица для заполнения'!AO29&gt;'Таблица для заполнения'!AR29,'Таблица для заполнения'!CR29&gt;'Таблица для заполнения'!CU29))</f>
        <v>1</v>
      </c>
      <c r="AG29" s="36" t="b">
        <f>'Таблица для заполнения'!AP29&lt;='Таблица для заполнения'!AK29</f>
        <v>1</v>
      </c>
      <c r="AH29" s="36" t="b">
        <f>'Таблица для заполнения'!AO29&gt;='Таблица для заполнения'!AP29+'Таблица для заполнения'!AQ29</f>
        <v>1</v>
      </c>
      <c r="AI29" s="36" t="b">
        <f>'Таблица для заполнения'!AM29&gt;=('Таблица для заполнения'!AK29+'Таблица для заполнения'!AL29)-('Таблица для заполнения'!AP29+'Таблица для заполнения'!AQ29)</f>
        <v>1</v>
      </c>
      <c r="AJ29" s="36" t="b">
        <f>'Таблица для заполнения'!AQ29&lt;='Таблица для заполнения'!AL29</f>
        <v>1</v>
      </c>
      <c r="AK29" s="36" t="b">
        <f>'Таблица для заполнения'!AO29&gt;='Таблица для заполнения'!AR29+'Таблица для заполнения'!AV29+'Таблица для заполнения'!AW29</f>
        <v>1</v>
      </c>
      <c r="AL29" s="36" t="b">
        <f>OR(AND('Таблица для заполнения'!AR29='Таблица для заполнения'!AO29,AND('Таблица для заполнения'!AP29='Таблица для заполнения'!AS29,'Таблица для заполнения'!AQ29='Таблица для заполнения'!AT29)),'Таблица для заполнения'!AR29&lt;'Таблица для заполнения'!AO29)</f>
        <v>1</v>
      </c>
      <c r="AM29" s="36" t="b">
        <f>'Таблица для заполнения'!AS29&lt;='Таблица для заполнения'!AP29</f>
        <v>1</v>
      </c>
      <c r="AN29" s="36" t="b">
        <f>'Таблица для заполнения'!AR29&gt;='Таблица для заполнения'!AS29+'Таблица для заполнения'!AT29</f>
        <v>1</v>
      </c>
      <c r="AO29" s="36" t="b">
        <f>('Таблица для заполнения'!AO29-'Таблица для заполнения'!AR29)&gt;=('Таблица для заполнения'!AP29+'Таблица для заполнения'!AQ29)-('Таблица для заполнения'!AS29+'Таблица для заполнения'!AT29)</f>
        <v>1</v>
      </c>
      <c r="AP29" s="36" t="b">
        <f>'Таблица для заполнения'!AT29&lt;='Таблица для заполнения'!AQ29</f>
        <v>1</v>
      </c>
      <c r="AQ29" s="36" t="b">
        <f>'Таблица для заполнения'!AU29&lt;='Таблица для заполнения'!AR29</f>
        <v>1</v>
      </c>
      <c r="AR29" s="36" t="b">
        <f>'Таблица для заполнения'!AR29='Таблица для заполнения'!AX29+'Таблица для заполнения'!BF29+'Таблица для заполнения'!BK29+'Таблица для заполнения'!BV29+'Таблица для заполнения'!CA29+'Таблица для заполнения'!CB29+'Таблица для заполнения'!CC29+'Таблица для заполнения'!CD29+'Таблица для заполнения'!CE29+'Таблица для заполнения'!CF29</f>
        <v>1</v>
      </c>
      <c r="AS29" s="36" t="b">
        <f>'Таблица для заполнения'!AX29&gt;='Таблица для заполнения'!AY29+'Таблица для заполнения'!BB29+'Таблица для заполнения'!BE29</f>
        <v>1</v>
      </c>
      <c r="AT29" s="36" t="b">
        <f>'Таблица для заполнения'!AY29='Таблица для заполнения'!AZ29+'Таблица для заполнения'!BA29</f>
        <v>1</v>
      </c>
      <c r="AU29" s="36" t="b">
        <f>'Таблица для заполнения'!BB29='Таблица для заполнения'!BC29+'Таблица для заполнения'!BD29</f>
        <v>1</v>
      </c>
      <c r="AV29" s="36" t="b">
        <f>'Таблица для заполнения'!BF29&gt;='Таблица для заполнения'!BG29+'Таблица для заполнения'!BH29+'Таблица для заполнения'!BI29+'Таблица для заполнения'!BJ29</f>
        <v>1</v>
      </c>
      <c r="AW29" s="36" t="b">
        <f>'Таблица для заполнения'!BK29&gt;='Таблица для заполнения'!BL29+'Таблица для заполнения'!BQ29</f>
        <v>1</v>
      </c>
      <c r="AX29" s="36" t="b">
        <f>'Таблица для заполнения'!BL29&gt;='Таблица для заполнения'!BM29+'Таблица для заполнения'!BN29+'Таблица для заполнения'!BO29+'Таблица для заполнения'!BP29</f>
        <v>1</v>
      </c>
      <c r="AY29" s="36" t="b">
        <f>'Таблица для заполнения'!BQ29&gt;='Таблица для заполнения'!BR29+'Таблица для заполнения'!BS29+'Таблица для заполнения'!BT29+'Таблица для заполнения'!BU29</f>
        <v>1</v>
      </c>
      <c r="AZ29" s="36" t="b">
        <f>'Таблица для заполнения'!BV29&gt;='Таблица для заполнения'!BW29+'Таблица для заполнения'!BX29+'Таблица для заполнения'!BY29+'Таблица для заполнения'!BZ29</f>
        <v>1</v>
      </c>
      <c r="BA29" s="36" t="b">
        <f>'Таблица для заполнения'!CG29+'Таблица для заполнения'!CH29&lt;='Таблица для заполнения'!AO29</f>
        <v>1</v>
      </c>
      <c r="BB29" s="36" t="b">
        <f>'Таблица для заполнения'!CI29&lt;='Таблица для заполнения'!AO29</f>
        <v>1</v>
      </c>
      <c r="BC29" s="36" t="b">
        <f>'Таблица для заполнения'!CJ29&lt;='Таблица для заполнения'!AO29</f>
        <v>1</v>
      </c>
      <c r="BD29" s="36" t="b">
        <f>'Таблица для заполнения'!CK29&lt;='Таблица для заполнения'!AO29</f>
        <v>1</v>
      </c>
      <c r="BE29" s="36" t="b">
        <f>'Таблица для заполнения'!CL29&lt;='Таблица для заполнения'!AO29</f>
        <v>1</v>
      </c>
      <c r="BF29" s="36" t="b">
        <f>'Таблица для заполнения'!CM29='Таблица для заполнения'!CP29+'Таблица для заполнения'!CR29</f>
        <v>1</v>
      </c>
      <c r="BG29" s="36" t="b">
        <f>'Таблица для заполнения'!CM29&gt;='Таблица для заполнения'!CN29+'Таблица для заполнения'!CO29</f>
        <v>1</v>
      </c>
      <c r="BH29" s="36" t="b">
        <f>'Таблица для заполнения'!CQ29&lt;='Таблица для заполнения'!CM29</f>
        <v>1</v>
      </c>
      <c r="BI29" s="36" t="b">
        <f>OR(AND('Таблица для заполнения'!CR29='Таблица для заполнения'!CM29,AND('Таблица для заполнения'!CN29='Таблица для заполнения'!CS29,'Таблица для заполнения'!CO29='Таблица для заполнения'!CT29)),'Таблица для заполнения'!CR29&lt;'Таблица для заполнения'!CM29)</f>
        <v>1</v>
      </c>
      <c r="BJ29" s="36" t="b">
        <f>'Таблица для заполнения'!CS29&lt;='Таблица для заполнения'!CN29</f>
        <v>1</v>
      </c>
      <c r="BK29" s="36" t="b">
        <f>'Таблица для заполнения'!CR29&gt;='Таблица для заполнения'!CS29+'Таблица для заполнения'!CT29</f>
        <v>1</v>
      </c>
      <c r="BL29" s="36" t="b">
        <f>'Таблица для заполнения'!CP29&gt;=('Таблица для заполнения'!CN29+'Таблица для заполнения'!CO29)-('Таблица для заполнения'!CS29+'Таблица для заполнения'!CT29)</f>
        <v>1</v>
      </c>
      <c r="BM29" s="36" t="b">
        <f>'Таблица для заполнения'!CT29&lt;='Таблица для заполнения'!CO29</f>
        <v>1</v>
      </c>
      <c r="BN29" s="36" t="b">
        <f>'Таблица для заполнения'!CR29&gt;='Таблица для заполнения'!CU29+'Таблица для заполнения'!CY29+'Таблица для заполнения'!CZ29</f>
        <v>1</v>
      </c>
      <c r="BO29" s="36" t="b">
        <f>OR(AND('Таблица для заполнения'!CU29='Таблица для заполнения'!CR29,AND('Таблица для заполнения'!CS29='Таблица для заполнения'!CV29,'Таблица для заполнения'!CT29='Таблица для заполнения'!CW29)),'Таблица для заполнения'!CU29&lt;'Таблица для заполнения'!CR29)</f>
        <v>1</v>
      </c>
      <c r="BP29" s="36" t="b">
        <f>'Таблица для заполнения'!CV29&lt;='Таблица для заполнения'!CS29</f>
        <v>1</v>
      </c>
      <c r="BQ29" s="36" t="b">
        <f>'Таблица для заполнения'!CU29&gt;='Таблица для заполнения'!CV29+'Таблица для заполнения'!CW29</f>
        <v>1</v>
      </c>
      <c r="BR29" s="36" t="b">
        <f>'Таблица для заполнения'!CR29-'Таблица для заполнения'!CU29&gt;=('Таблица для заполнения'!CS29+'Таблица для заполнения'!CT29)-('Таблица для заполнения'!CV29+'Таблица для заполнения'!CW29)</f>
        <v>1</v>
      </c>
      <c r="BS29" s="36" t="b">
        <f>'Таблица для заполнения'!CW29&lt;='Таблица для заполнения'!CT29</f>
        <v>1</v>
      </c>
      <c r="BT29" s="36" t="b">
        <f>'Таблица для заполнения'!CX29&lt;='Таблица для заполнения'!CU29</f>
        <v>1</v>
      </c>
      <c r="BU29" s="36" t="b">
        <f>'Таблица для заполнения'!CU29='Таблица для заполнения'!DA29+'Таблица для заполнения'!DI29+'Таблица для заполнения'!DN29+'Таблица для заполнения'!DY29+'Таблица для заполнения'!ED29+'Таблица для заполнения'!EE29+'Таблица для заполнения'!EF29+'Таблица для заполнения'!EG29+'Таблица для заполнения'!EH29+'Таблица для заполнения'!EI29</f>
        <v>1</v>
      </c>
      <c r="BV29" s="36" t="b">
        <f>'Таблица для заполнения'!DA29&gt;='Таблица для заполнения'!DB29+'Таблица для заполнения'!DE29+'Таблица для заполнения'!DH29</f>
        <v>1</v>
      </c>
      <c r="BW29" s="36" t="b">
        <f>'Таблица для заполнения'!DB29='Таблица для заполнения'!DC29+'Таблица для заполнения'!DD29</f>
        <v>1</v>
      </c>
      <c r="BX29" s="36" t="b">
        <f>'Таблица для заполнения'!DE29='Таблица для заполнения'!DF29+'Таблица для заполнения'!DG29</f>
        <v>1</v>
      </c>
      <c r="BY29" s="36" t="b">
        <f>'Таблица для заполнения'!DI29&gt;='Таблица для заполнения'!DJ29+'Таблица для заполнения'!DK29+'Таблица для заполнения'!DL29+'Таблица для заполнения'!DM29</f>
        <v>1</v>
      </c>
      <c r="BZ29" s="36" t="b">
        <f>'Таблица для заполнения'!DN29&gt;='Таблица для заполнения'!DO29+'Таблица для заполнения'!DT29</f>
        <v>1</v>
      </c>
      <c r="CA29" s="36" t="b">
        <f>'Таблица для заполнения'!DO29&gt;='Таблица для заполнения'!DP29+'Таблица для заполнения'!DQ29+'Таблица для заполнения'!DR29+'Таблица для заполнения'!DS29</f>
        <v>1</v>
      </c>
      <c r="CB29" s="36" t="b">
        <f>'Таблица для заполнения'!DT29&gt;='Таблица для заполнения'!DU29+'Таблица для заполнения'!DV29+'Таблица для заполнения'!DW29+'Таблица для заполнения'!DX29</f>
        <v>1</v>
      </c>
      <c r="CC29" s="36" t="b">
        <f>'Таблица для заполнения'!DY29&gt;='Таблица для заполнения'!DZ29+'Таблица для заполнения'!EA29+'Таблица для заполнения'!EB29+'Таблица для заполнения'!EC29</f>
        <v>1</v>
      </c>
      <c r="CD29" s="36" t="b">
        <f>'Таблица для заполнения'!EJ29+'Таблица для заполнения'!EK29&lt;='Таблица для заполнения'!CR29</f>
        <v>1</v>
      </c>
      <c r="CE29" s="36" t="b">
        <f>'Таблица для заполнения'!EL29&lt;='Таблица для заполнения'!CR29</f>
        <v>1</v>
      </c>
      <c r="CF29" s="36" t="b">
        <f>'Таблица для заполнения'!EM29&lt;='Таблица для заполнения'!CR29</f>
        <v>1</v>
      </c>
      <c r="CG29" s="36" t="b">
        <f>'Таблица для заполнения'!EN29&lt;='Таблица для заполнения'!CR29</f>
        <v>1</v>
      </c>
      <c r="CH29" s="36" t="b">
        <f>'Таблица для заполнения'!EO29&lt;='Таблица для заполнения'!CR29</f>
        <v>1</v>
      </c>
      <c r="CI29" s="36" t="b">
        <f>OR(AND('Таблица для заполнения'!AJ29='Таблица для заполнения'!AK29+'Таблица для заполнения'!AL29,'Таблица для заполнения'!CM29='Таблица для заполнения'!CN29+'Таблица для заполнения'!CO29),AND('Таблица для заполнения'!AJ29&gt;'Таблица для заполнения'!AK29+'Таблица для заполнения'!AL29,'Таблица для заполнения'!CM29&gt;'Таблица для заполнения'!CN29+'Таблица для заполнения'!CO29))</f>
        <v>1</v>
      </c>
      <c r="CJ29" s="36" t="b">
        <f>OR(AND('Таблица для заполнения'!AO29='Таблица для заполнения'!AP29+'Таблица для заполнения'!AQ29,'Таблица для заполнения'!CR29='Таблица для заполнения'!CS29+'Таблица для заполнения'!CT29),AND('Таблица для заполнения'!AO29&gt;'Таблица для заполнения'!AP29+'Таблица для заполнения'!AQ29,'Таблица для заполнения'!CR29&gt;'Таблица для заполнения'!CS29+'Таблица для заполнения'!CT29))</f>
        <v>1</v>
      </c>
      <c r="CK29" s="36" t="b">
        <f>OR(AND('Таблица для заполнения'!AR29='Таблица для заполнения'!AS29+'Таблица для заполнения'!AT29,'Таблица для заполнения'!CU29='Таблица для заполнения'!CV29+'Таблица для заполнения'!CW29),AND('Таблица для заполнения'!AR29&gt;'Таблица для заполнения'!AS29+'Таблица для заполнения'!AT29,'Таблица для заполнения'!CU29&gt;'Таблица для заполнения'!CV29+'Таблица для заполнения'!CW29))</f>
        <v>1</v>
      </c>
      <c r="CL29" s="36" t="b">
        <f>OR(AND('Таблица для заполнения'!AO29='Таблица для заполнения'!AR29+'Таблица для заполнения'!AV29+'Таблица для заполнения'!AW29,'Таблица для заполнения'!CR29='Таблица для заполнения'!CU29+'Таблица для заполнения'!CY29+'Таблица для заполнения'!CZ29),AND('Таблица для заполнения'!AO29&gt;'Таблица для заполнения'!AR29+'Таблица для заполнения'!AV29+'Таблица для заполнения'!AW29,'Таблица для заполнения'!CR29&gt;'Таблица для заполнения'!CU29+'Таблица для заполнения'!CY29+'Таблица для заполнения'!CZ29))</f>
        <v>1</v>
      </c>
      <c r="CM29" s="36" t="b">
        <f>OR(AND('Таблица для заполнения'!AX29='Таблица для заполнения'!AY29+'Таблица для заполнения'!BB29+'Таблица для заполнения'!BE29,'Таблица для заполнения'!DA29='Таблица для заполнения'!DB29+'Таблица для заполнения'!DE29+'Таблица для заполнения'!DH29),AND('Таблица для заполнения'!AX29&gt;'Таблица для заполнения'!AY29+'Таблица для заполнения'!BB29+'Таблица для заполнения'!BE29,'Таблица для заполнения'!DA29&gt;'Таблица для заполнения'!DB29+'Таблица для заполнения'!DE29+'Таблица для заполнения'!DH29))</f>
        <v>1</v>
      </c>
      <c r="CN29" s="36" t="b">
        <f>OR(AND('Таблица для заполнения'!BF29='Таблица для заполнения'!BG29+'Таблица для заполнения'!BH29+'Таблица для заполнения'!BI29+'Таблица для заполнения'!BJ29,'Таблица для заполнения'!DI29='Таблица для заполнения'!DJ29+'Таблица для заполнения'!DK29+'Таблица для заполнения'!DL29+'Таблица для заполнения'!DM29),AND('Таблица для заполнения'!BF29&gt;'Таблица для заполнения'!BG29+'Таблица для заполнения'!BH29+'Таблица для заполнения'!BI29+'Таблица для заполнения'!BJ29,'Таблица для заполнения'!DI29&gt;'Таблица для заполнения'!DJ29+'Таблица для заполнения'!DK29+'Таблица для заполнения'!DL29+'Таблица для заполнения'!DM29))</f>
        <v>1</v>
      </c>
      <c r="CO29" s="36" t="b">
        <f>OR(AND('Таблица для заполнения'!BK29='Таблица для заполнения'!BL29+'Таблица для заполнения'!BQ29,'Таблица для заполнения'!DN29='Таблица для заполнения'!DO29+'Таблица для заполнения'!DT29),AND('Таблица для заполнения'!BK29&gt;'Таблица для заполнения'!BL29+'Таблица для заполнения'!BQ29,'Таблица для заполнения'!DN29&gt;'Таблица для заполнения'!DO29+'Таблица для заполнения'!DT29))</f>
        <v>1</v>
      </c>
      <c r="CP29" s="36" t="b">
        <f>AND(IF('Таблица для заполнения'!AJ29=0,'Таблица для заполнения'!CM29=0,'Таблица для заполнения'!CM29&gt;='Таблица для заполнения'!AJ29),IF('Таблица для заполнения'!AK29=0,'Таблица для заполнения'!CN29=0,'Таблица для заполнения'!CN29&gt;='Таблица для заполнения'!AK29),IF('Таблица для заполнения'!AL29=0,'Таблица для заполнения'!CO29=0,'Таблица для заполнения'!CO29&gt;='Таблица для заполнения'!AL29),IF('Таблица для заполнения'!AM29=0,'Таблица для заполнения'!CP29=0,'Таблица для заполнения'!CP29&gt;='Таблица для заполнения'!AM29),IF('Таблица для заполнения'!AN29=0,'Таблица для заполнения'!CQ29=0,'Таблица для заполнения'!CQ29&gt;='Таблица для заполнения'!AN29),IF('Таблица для заполнения'!AO29=0,'Таблица для заполнения'!CR29=0,'Таблица для заполнения'!CR29&gt;='Таблица для заполнения'!AO29),IF('Таблица для заполнения'!AP29=0,'Таблица для заполнения'!CS29=0,'Таблица для заполнения'!CS29&gt;='Таблица для заполнения'!AP29),IF('Таблица для заполнения'!AQ29=0,'Таблица для заполнения'!CT29=0,'Таблица для заполнения'!CT29&gt;='Таблица для заполнения'!AQ29),IF('Таблица для заполнения'!AR29=0,'Таблица для заполнения'!CU29=0,'Таблица для заполнения'!CU29&gt;='Таблица для заполнения'!AR29),IF('Таблица для заполнения'!AS29=0,'Таблица для заполнения'!CV29=0,'Таблица для заполнения'!CV29&gt;='Таблица для заполнения'!AS29),IF('Таблица для заполнения'!AT29=0,'Таблица для заполнения'!CW29=0,'Таблица для заполнения'!CW29&gt;='Таблица для заполнения'!AT29),IF('Таблица для заполнения'!AU29=0,'Таблица для заполнения'!CX29=0,'Таблица для заполнения'!CX29&gt;='Таблица для заполнения'!AU29),IF('Таблица для заполнения'!AV29=0,'Таблица для заполнения'!CY29=0,'Таблица для заполнения'!CY29&gt;='Таблица для заполнения'!AV29),IF('Таблица для заполнения'!AW29=0,'Таблица для заполнения'!CZ29=0,'Таблица для заполнения'!CZ29&gt;='Таблица для заполнения'!AW29),IF('Таблица для заполнения'!AX29=0,'Таблица для заполнения'!DA29=0,'Таблица для заполнения'!DA29&gt;='Таблица для заполнения'!AX29),IF('Таблица для заполнения'!AY29=0,'Таблица для заполнения'!DB29=0,'Таблица для заполнения'!DB29&gt;='Таблица для заполнения'!AY29),IF('Таблица для заполнения'!AZ29=0,'Таблица для заполнения'!DC29=0,'Таблица для заполнения'!DC29&gt;='Таблица для заполнения'!AZ29),IF('Таблица для заполнения'!BA29=0,'Таблица для заполнения'!DD29=0,'Таблица для заполнения'!DD29&gt;='Таблица для заполнения'!BA29),IF('Таблица для заполнения'!BB29=0,'Таблица для заполнения'!DE29=0,'Таблица для заполнения'!DE29&gt;='Таблица для заполнения'!BB29),IF('Таблица для заполнения'!BC29=0,'Таблица для заполнения'!DF29=0,'Таблица для заполнения'!DF29&gt;='Таблица для заполнения'!BC29),IF('Таблица для заполнения'!BD29=0,'Таблица для заполнения'!DG29=0,'Таблица для заполнения'!DG29&gt;='Таблица для заполнения'!BD29),IF('Таблица для заполнения'!BE29=0,'Таблица для заполнения'!DH29=0,'Таблица для заполнения'!DH29&gt;='Таблица для заполнения'!BE29),IF('Таблица для заполнения'!BF29=0,'Таблица для заполнения'!DI29=0,'Таблица для заполнения'!DI29&gt;='Таблица для заполнения'!BF29),IF('Таблица для заполнения'!BG29=0,'Таблица для заполнения'!DJ29=0,'Таблица для заполнения'!DJ29&gt;='Таблица для заполнения'!BG29),IF('Таблица для заполнения'!BH29=0,'Таблица для заполнения'!DK29=0,'Таблица для заполнения'!DK29&gt;='Таблица для заполнения'!BH29),IF('Таблица для заполнения'!BI29=0,'Таблица для заполнения'!DL29=0,'Таблица для заполнения'!DL29&gt;='Таблица для заполнения'!BI29),IF('Таблица для заполнения'!BJ29=0,'Таблица для заполнения'!DM29=0,'Таблица для заполнения'!DM29&gt;='Таблица для заполнения'!BJ29),IF('Таблица для заполнения'!BK29=0,'Таблица для заполнения'!DN29=0,'Таблица для заполнения'!DN29&gt;='Таблица для заполнения'!BK29),IF('Таблица для заполнения'!BL29=0,'Таблица для заполнения'!DO29=0,'Таблица для заполнения'!DO29&gt;='Таблица для заполнения'!BL29),IF('Таблица для заполнения'!BM29=0,'Таблица для заполнения'!DP29=0,'Таблица для заполнения'!DP29&gt;='Таблица для заполнения'!BM29),IF('Таблица для заполнения'!BN29=0,'Таблица для заполнения'!DQ29=0,'Таблица для заполнения'!DQ29&gt;='Таблица для заполнения'!BN29),IF('Таблица для заполнения'!BO29=0,'Таблица для заполнения'!DR29=0,'Таблица для заполнения'!DR29&gt;='Таблица для заполнения'!BO29),IF('Таблица для заполнения'!BP29=0,'Таблица для заполнения'!DS29=0,'Таблица для заполнения'!DS29&gt;='Таблица для заполнения'!BP29),IF('Таблица для заполнения'!BQ29=0,'Таблица для заполнения'!DT29=0,'Таблица для заполнения'!DT29&gt;='Таблица для заполнения'!BQ29),IF('Таблица для заполнения'!BR29=0,'Таблица для заполнения'!DU29=0,'Таблица для заполнения'!DU29&gt;='Таблица для заполнения'!BR29),IF('Таблица для заполнения'!BS29=0,'Таблица для заполнения'!DV29=0,'Таблица для заполнения'!DV29&gt;='Таблица для заполнения'!BS29),IF('Таблица для заполнения'!BT29=0,'Таблица для заполнения'!DW29=0,'Таблица для заполнения'!DW29&gt;='Таблица для заполнения'!BT29),IF('Таблица для заполнения'!BU29=0,'Таблица для заполнения'!DX29=0,'Таблица для заполнения'!DX29&gt;='Таблица для заполнения'!BU29),IF('Таблица для заполнения'!BV29=0,'Таблица для заполнения'!DY29=0,'Таблица для заполнения'!DY29&gt;='Таблица для заполнения'!BV29),IF('Таблица для заполнения'!BW29=0,'Таблица для заполнения'!DZ29=0,'Таблица для заполнения'!DZ29&gt;='Таблица для заполнения'!BW29),IF('Таблица для заполнения'!BX29=0,'Таблица для заполнения'!EA29=0,'Таблица для заполнения'!EA29&gt;='Таблица для заполнения'!BX29),IF('Таблица для заполнения'!BY29=0,'Таблица для заполнения'!EB29=0,'Таблица для заполнения'!EB29&gt;='Таблица для заполнения'!BY29),IF('Таблица для заполнения'!BZ29=0,'Таблица для заполнения'!EC29=0,'Таблица для заполнения'!EC29&gt;='Таблица для заполнения'!BZ29),IF('Таблица для заполнения'!CA29=0,'Таблица для заполнения'!ED29=0,'Таблица для заполнения'!ED29&gt;='Таблица для заполнения'!CA29),IF('Таблица для заполнения'!CB29=0,'Таблица для заполнения'!EE29=0,'Таблица для заполнения'!EE29&gt;='Таблица для заполнения'!CB29),IF('Таблица для заполнения'!CC29=0,'Таблица для заполнения'!EF29=0,'Таблица для заполнения'!EF29&gt;='Таблица для заполнения'!CC29),IF('Таблица для заполнения'!CD29=0,'Таблица для заполнения'!EG29=0,'Таблица для заполнения'!EG29&gt;='Таблица для заполнения'!CD29),IF('Таблица для заполнения'!CE29=0,'Таблица для заполнения'!EH29=0,'Таблица для заполнения'!EH29&gt;='Таблица для заполнения'!CE29),IF('Таблица для заполнения'!CF29=0,'Таблица для заполнения'!EI29=0,'Таблица для заполнения'!EI29&gt;='Таблица для заполнения'!CF29),IF('Таблица для заполнения'!CG29=0,'Таблица для заполнения'!EJ29=0,'Таблица для заполнения'!EJ29&gt;='Таблица для заполнения'!CG29),IF('Таблица для заполнения'!CH29=0,'Таблица для заполнения'!EK29=0,'Таблица для заполнения'!EK29&gt;='Таблица для заполнения'!CH29),IF('Таблица для заполнения'!CI29=0,'Таблица для заполнения'!EL29=0,'Таблица для заполнения'!EL29&gt;='Таблица для заполнения'!CI29),IF('Таблица для заполнения'!CJ29=0,'Таблица для заполнения'!EM29=0,'Таблица для заполнения'!EM29&gt;='Таблица для заполнения'!CJ29),IF('Таблица для заполнения'!CK29=0,'Таблица для заполнения'!EN29=0,'Таблица для заполнения'!EN29&gt;='Таблица для заполнения'!CK29),IF('Таблица для заполнения'!CL29=0,'Таблица для заполнения'!EO29=0,'Таблица для заполнения'!EO29&gt;='Таблица для заполнения'!CL29))</f>
        <v>1</v>
      </c>
      <c r="CQ29" s="36" t="b">
        <f>'Таблица для заполнения'!EP29&gt;='Таблица для заполнения'!EQ29+'Таблица для заполнения'!ER29</f>
        <v>1</v>
      </c>
      <c r="CR29" s="36" t="b">
        <f>'Таблица для заполнения'!ES29&lt;='Таблица для заполнения'!EP29</f>
        <v>1</v>
      </c>
      <c r="CS29" s="36" t="b">
        <f>OR(AND('Таблица для заполнения'!EP29='Таблица для заполнения'!ES29,AND('Таблица для заполнения'!EQ29='Таблица для заполнения'!ET29,'Таблица для заполнения'!ER29='Таблица для заполнения'!EU29)),'Таблица для заполнения'!ES29&lt;'Таблица для заполнения'!EP29)</f>
        <v>1</v>
      </c>
      <c r="CT29" s="36" t="b">
        <f>'Таблица для заполнения'!ET29&lt;='Таблица для заполнения'!EQ29</f>
        <v>1</v>
      </c>
      <c r="CU29" s="36" t="b">
        <f>'Таблица для заполнения'!ES29&gt;='Таблица для заполнения'!ET29+'Таблица для заполнения'!EU29</f>
        <v>1</v>
      </c>
      <c r="CV29" s="36" t="b">
        <f>'Таблица для заполнения'!EU29&lt;='Таблица для заполнения'!ER29</f>
        <v>1</v>
      </c>
      <c r="CW29" s="36" t="b">
        <f>'Таблица для заполнения'!EP29-'Таблица для заполнения'!ES29&gt;=('Таблица для заполнения'!EQ29+'Таблица для заполнения'!ER29)-('Таблица для заполнения'!ET29+'Таблица для заполнения'!EU29)</f>
        <v>1</v>
      </c>
      <c r="CX29" s="36" t="b">
        <f>'Таблица для заполнения'!EV29&lt;='Таблица для заполнения'!EP29</f>
        <v>1</v>
      </c>
      <c r="CY29" s="36" t="b">
        <f>'Таблица для заполнения'!EW29&lt;='Таблица для заполнения'!EP29</f>
        <v>1</v>
      </c>
      <c r="CZ29" s="36" t="b">
        <f>'Таблица для заполнения'!EX29&lt;='Таблица для заполнения'!EP29</f>
        <v>1</v>
      </c>
      <c r="DA29" s="36" t="b">
        <f>IF('Таблица для заполнения'!AF29&gt;0,'Таблица для заполнения'!EX29&gt;=0,'Таблица для заполнения'!EX29=0)</f>
        <v>1</v>
      </c>
      <c r="DB29" s="36" t="b">
        <f>OR(AND('Таблица для заполнения'!EP29='Таблица для заполнения'!ES29,'Таблица для заполнения'!FH29='Таблица для заполнения'!FK29),AND('Таблица для заполнения'!EP29&gt;'Таблица для заполнения'!ES29,'Таблица для заполнения'!FH29&gt;'Таблица для заполнения'!FK29))</f>
        <v>1</v>
      </c>
      <c r="DC29" s="36" t="b">
        <f>OR(AND('Таблица для заполнения'!EQ29='Таблица для заполнения'!ET29,'Таблица для заполнения'!FI29='Таблица для заполнения'!FL29),AND('Таблица для заполнения'!EQ29&gt;'Таблица для заполнения'!ET29,'Таблица для заполнения'!FI29&gt;'Таблица для заполнения'!FL29))</f>
        <v>1</v>
      </c>
      <c r="DD29" s="36" t="b">
        <f>OR(AND('Таблица для заполнения'!ER29='Таблица для заполнения'!EU29,'Таблица для заполнения'!FJ29='Таблица для заполнения'!FM29),AND('Таблица для заполнения'!ER29&gt;'Таблица для заполнения'!EU29,'Таблица для заполнения'!FJ29&gt;'Таблица для заполнения'!FM29))</f>
        <v>1</v>
      </c>
      <c r="DE29" s="36" t="b">
        <f>OR(AND('Таблица для заполнения'!EP29='Таблица для заполнения'!EQ29+'Таблица для заполнения'!ER29,'Таблица для заполнения'!FH29='Таблица для заполнения'!FI29+'Таблица для заполнения'!FJ29),AND('Таблица для заполнения'!EP29&gt;'Таблица для заполнения'!EQ29+'Таблица для заполнения'!ER29,'Таблица для заполнения'!FH29&gt;'Таблица для заполнения'!FI29+'Таблица для заполнения'!FJ29))</f>
        <v>1</v>
      </c>
      <c r="DF29" s="36" t="b">
        <f>OR(AND('Таблица для заполнения'!ES29='Таблица для заполнения'!ET29+'Таблица для заполнения'!EU29,'Таблица для заполнения'!FK29='Таблица для заполнения'!FL29+'Таблица для заполнения'!FM29),AND('Таблица для заполнения'!ES29&gt;'Таблица для заполнения'!ET29+'Таблица для заполнения'!EU29,'Таблица для заполнения'!FK29&gt;'Таблица для заполнения'!FL29+'Таблица для заполнения'!FM29))</f>
        <v>1</v>
      </c>
      <c r="DG29" s="36" t="b">
        <f>'Таблица для заполнения'!EP29-'Таблица для заполнения'!EY29&gt;=('Таблица для заполнения'!EQ29+'Таблица для заполнения'!ER29)-('Таблица для заполнения'!EZ29+'Таблица для заполнения'!FA29)</f>
        <v>1</v>
      </c>
      <c r="DH29" s="36" t="b">
        <f>'Таблица для заполнения'!ES29-'Таблица для заполнения'!FB29&gt;=('Таблица для заполнения'!ET29+'Таблица для заполнения'!EU29)-('Таблица для заполнения'!FC29+'Таблица для заполнения'!FD29)</f>
        <v>1</v>
      </c>
      <c r="DI29" s="36" t="b">
        <f>'Таблица для заполнения'!EY29&gt;='Таблица для заполнения'!EZ29+'Таблица для заполнения'!FA29</f>
        <v>1</v>
      </c>
      <c r="DJ29" s="36" t="b">
        <f>'Таблица для заполнения'!FB29&lt;='Таблица для заполнения'!EY29</f>
        <v>1</v>
      </c>
      <c r="DK29" s="36" t="b">
        <f>OR(AND('Таблица для заполнения'!EY29='Таблица для заполнения'!FB29,AND('Таблица для заполнения'!EZ29='Таблица для заполнения'!FC29,'Таблица для заполнения'!FA29='Таблица для заполнения'!FD29)),'Таблица для заполнения'!FB29&lt;'Таблица для заполнения'!EY29)</f>
        <v>1</v>
      </c>
      <c r="DL29" s="36" t="b">
        <f>'Таблица для заполнения'!FC29&lt;='Таблица для заполнения'!EZ29</f>
        <v>1</v>
      </c>
      <c r="DM29" s="36" t="b">
        <f>'Таблица для заполнения'!FB29&gt;='Таблица для заполнения'!FC29+'Таблица для заполнения'!FD29</f>
        <v>1</v>
      </c>
      <c r="DN29" s="36" t="b">
        <f>'Таблица для заполнения'!FD29&lt;='Таблица для заполнения'!FA29</f>
        <v>1</v>
      </c>
      <c r="DO29" s="36" t="b">
        <f>'Таблица для заполнения'!EY29-'Таблица для заполнения'!FB29&gt;=('Таблица для заполнения'!EZ29+'Таблица для заполнения'!FA29)-('Таблица для заполнения'!FC29+'Таблица для заполнения'!FD29)</f>
        <v>1</v>
      </c>
      <c r="DP29" s="36" t="b">
        <f>'Таблица для заполнения'!FE29&lt;='Таблица для заполнения'!EY29</f>
        <v>1</v>
      </c>
      <c r="DQ29" s="36" t="b">
        <f>'Таблица для заполнения'!FF29&lt;='Таблица для заполнения'!EY29</f>
        <v>1</v>
      </c>
      <c r="DR29" s="36" t="b">
        <f>'Таблица для заполнения'!FG29&lt;='Таблица для заполнения'!EY29</f>
        <v>1</v>
      </c>
      <c r="DS29" s="36" t="b">
        <f>OR(AND('Таблица для заполнения'!EY29='Таблица для заполнения'!FB29,'Таблица для заполнения'!FO29='Таблица для заполнения'!FR29),AND('Таблица для заполнения'!EY29&gt;'Таблица для заполнения'!FB29,'Таблица для заполнения'!FO29&gt;'Таблица для заполнения'!FR29))</f>
        <v>1</v>
      </c>
      <c r="DT29" s="36" t="b">
        <f>OR(AND('Таблица для заполнения'!EZ29='Таблица для заполнения'!FC29,'Таблица для заполнения'!FP29='Таблица для заполнения'!FS29),AND('Таблица для заполнения'!EZ29&gt;'Таблица для заполнения'!FC29,'Таблица для заполнения'!FP29&gt;'Таблица для заполнения'!FS29))</f>
        <v>1</v>
      </c>
      <c r="DU29" s="36" t="b">
        <f>OR(AND('Таблица для заполнения'!FA29='Таблица для заполнения'!FD29,'Таблица для заполнения'!FQ29='Таблица для заполнения'!FT29),AND('Таблица для заполнения'!FA29&gt;'Таблица для заполнения'!FD29,'Таблица для заполнения'!FQ29&gt;'Таблица для заполнения'!FT29))</f>
        <v>1</v>
      </c>
      <c r="DV29" s="36" t="b">
        <f>OR(AND('Таблица для заполнения'!EY29='Таблица для заполнения'!EZ29+'Таблица для заполнения'!FA29,'Таблица для заполнения'!FO29='Таблица для заполнения'!FP29+'Таблица для заполнения'!FQ29),AND('Таблица для заполнения'!EY29&gt;'Таблица для заполнения'!EZ29+'Таблица для заполнения'!FA29,'Таблица для заполнения'!FO29&gt;'Таблица для заполнения'!FP29+'Таблица для заполнения'!FQ29))</f>
        <v>1</v>
      </c>
      <c r="DW29" s="36" t="b">
        <f>OR(AND('Таблица для заполнения'!FB29='Таблица для заполнения'!FC29+'Таблица для заполнения'!FD29,'Таблица для заполнения'!FR29='Таблица для заполнения'!FS29+'Таблица для заполнения'!FT29),AND('Таблица для заполнения'!FB29&gt;'Таблица для заполнения'!FC29+'Таблица для заполнения'!FD29,'Таблица для заполнения'!FR29&gt;'Таблица для заполнения'!FS29+'Таблица для заполнения'!FT29))</f>
        <v>1</v>
      </c>
      <c r="DX29" s="36" t="b">
        <f>'Таблица для заполнения'!FH29-'Таблица для заполнения'!FO29&gt;=('Таблица для заполнения'!FI29+'Таблица для заполнения'!FJ29)-('Таблица для заполнения'!FP29+'Таблица для заполнения'!FQ29)</f>
        <v>1</v>
      </c>
      <c r="DY29" s="36" t="b">
        <f>'Таблица для заполнения'!FK29-'Таблица для заполнения'!FR29&gt;=('Таблица для заполнения'!FL29+'Таблица для заполнения'!FM29)-('Таблица для заполнения'!FS29+'Таблица для заполнения'!FT29)</f>
        <v>1</v>
      </c>
      <c r="DZ29" s="36" t="b">
        <f>AND('Таблица для заполнения'!EP29&gt;='Таблица для заполнения'!EY29,'Таблица для заполнения'!EQ29&gt;='Таблица для заполнения'!EZ29,'Таблица для заполнения'!ER29&gt;='Таблица для заполнения'!FA29,'Таблица для заполнения'!ES29&gt;='Таблица для заполнения'!FB29,'Таблица для заполнения'!ET29&gt;='Таблица для заполнения'!FC29,'Таблица для заполнения'!EU29&gt;='Таблица для заполнения'!FD29,'Таблица для заполнения'!EV29&gt;='Таблица для заполнения'!FE29,'Таблица для заполнения'!EW29&gt;='Таблица для заполнения'!FF29,'Таблица для заполнения'!EX29&gt;='Таблица для заполнения'!FG29)</f>
        <v>1</v>
      </c>
      <c r="EA29" s="36" t="b">
        <f>'Таблица для заполнения'!FH29&gt;='Таблица для заполнения'!FI29+'Таблица для заполнения'!FJ29</f>
        <v>1</v>
      </c>
      <c r="EB29" s="36" t="b">
        <f>'Таблица для заполнения'!FK29&lt;='Таблица для заполнения'!FH29</f>
        <v>1</v>
      </c>
      <c r="EC29" s="36" t="b">
        <f>OR(AND('Таблица для заполнения'!FH29='Таблица для заполнения'!FK29,AND('Таблица для заполнения'!FI29='Таблица для заполнения'!FL29,'Таблица для заполнения'!FJ29='Таблица для заполнения'!FM29)),'Таблица для заполнения'!FK29&lt;'Таблица для заполнения'!FH29)</f>
        <v>1</v>
      </c>
      <c r="ED29" s="36" t="b">
        <f>'Таблица для заполнения'!FL29&lt;='Таблица для заполнения'!FI29</f>
        <v>1</v>
      </c>
      <c r="EE29" s="36" t="b">
        <f>'Таблица для заполнения'!FK29&gt;='Таблица для заполнения'!FL29+'Таблица для заполнения'!FM29</f>
        <v>1</v>
      </c>
      <c r="EF29" s="36" t="b">
        <f>'Таблица для заполнения'!FM29&lt;='Таблица для заполнения'!FJ29</f>
        <v>1</v>
      </c>
      <c r="EG29" s="36" t="b">
        <f>'Таблица для заполнения'!FH29-'Таблица для заполнения'!FK29&gt;=('Таблица для заполнения'!FI29+'Таблица для заполнения'!FJ29)-('Таблица для заполнения'!FL29+'Таблица для заполнения'!FM29)</f>
        <v>1</v>
      </c>
      <c r="EH29" s="36" t="b">
        <f>'Таблица для заполнения'!FN29&lt;='Таблица для заполнения'!FH29</f>
        <v>1</v>
      </c>
      <c r="EI29" s="36" t="b">
        <f>AND(IF('Таблица для заполнения'!EP29=0,'Таблица для заполнения'!FH29=0,'Таблица для заполнения'!FH29&gt;='Таблица для заполнения'!EP29),IF('Таблица для заполнения'!EQ29=0,'Таблица для заполнения'!FI29=0,'Таблица для заполнения'!FI29&gt;='Таблица для заполнения'!EQ29),IF('Таблица для заполнения'!ER29=0,'Таблица для заполнения'!FJ29=0,'Таблица для заполнения'!FJ29&gt;='Таблица для заполнения'!ER29),IF('Таблица для заполнения'!ES29=0,'Таблица для заполнения'!FK29=0,'Таблица для заполнения'!FK29&gt;='Таблица для заполнения'!ES29),IF('Таблица для заполнения'!ET29=0,'Таблица для заполнения'!FL29=0,'Таблица для заполнения'!FL29&gt;='Таблица для заполнения'!ET29),IF('Таблица для заполнения'!EU29=0,'Таблица для заполнения'!FM29=0,'Таблица для заполнения'!FM29&gt;='Таблица для заполнения'!EU29),IF('Таблица для заполнения'!EX29=0,'Таблица для заполнения'!FN29=0,'Таблица для заполнения'!FN29&gt;='Таблица для заполнения'!EX29))</f>
        <v>1</v>
      </c>
      <c r="EJ29" s="36" t="b">
        <f>'Таблица для заполнения'!FO29&gt;='Таблица для заполнения'!FP29+'Таблица для заполнения'!FQ29</f>
        <v>1</v>
      </c>
      <c r="EK29" s="36" t="b">
        <f>'Таблица для заполнения'!FR29&lt;='Таблица для заполнения'!FO29</f>
        <v>1</v>
      </c>
      <c r="EL29" s="36" t="b">
        <f>OR(AND('Таблица для заполнения'!FO29='Таблица для заполнения'!FR29,AND('Таблица для заполнения'!FP29='Таблица для заполнения'!FS29,'Таблица для заполнения'!FQ29='Таблица для заполнения'!FT29)),'Таблица для заполнения'!FR29&lt;'Таблица для заполнения'!FO29)</f>
        <v>1</v>
      </c>
      <c r="EM29" s="36" t="b">
        <f>'Таблица для заполнения'!FS29&lt;='Таблица для заполнения'!FP29</f>
        <v>1</v>
      </c>
      <c r="EN29" s="36" t="b">
        <f>'Таблица для заполнения'!FR29&gt;='Таблица для заполнения'!FS29+'Таблица для заполнения'!FT29</f>
        <v>1</v>
      </c>
      <c r="EO29" s="36" t="b">
        <f>'Таблица для заполнения'!FT29&lt;='Таблица для заполнения'!FQ29</f>
        <v>1</v>
      </c>
      <c r="EP29" s="36" t="b">
        <f>'Таблица для заполнения'!FO29-'Таблица для заполнения'!FR29&gt;=('Таблица для заполнения'!FP29+'Таблица для заполнения'!FQ29)-('Таблица для заполнения'!FS29+'Таблица для заполнения'!FT29)</f>
        <v>1</v>
      </c>
      <c r="EQ29" s="36" t="b">
        <f>'Таблица для заполнения'!FU29&lt;='Таблица для заполнения'!FO29</f>
        <v>1</v>
      </c>
      <c r="ER29" s="36" t="b">
        <f>AND(IF('Таблица для заполнения'!EY29=0,'Таблица для заполнения'!FO29=0,'Таблица для заполнения'!FO29&gt;='Таблица для заполнения'!EY29),IF('Таблица для заполнения'!EZ29=0,'Таблица для заполнения'!FP29=0,'Таблица для заполнения'!FP29&gt;='Таблица для заполнения'!EZ29),IF('Таблица для заполнения'!FA29=0,'Таблица для заполнения'!FQ29=0,'Таблица для заполнения'!FQ29&gt;='Таблица для заполнения'!FA29),IF('Таблица для заполнения'!FB29=0,'Таблица для заполнения'!FR29=0,'Таблица для заполнения'!FR29&gt;='Таблица для заполнения'!FB29),IF('Таблица для заполнения'!FC29=0,'Таблица для заполнения'!FS29=0,'Таблица для заполнения'!FS29&gt;='Таблица для заполнения'!FC29),IF('Таблица для заполнения'!FD29=0,'Таблица для заполнения'!FT29=0,'Таблица для заполнения'!FT29&gt;='Таблица для заполнения'!FD29),IF('Таблица для заполнения'!FG29=0,'Таблица для заполнения'!FU29=0,'Таблица для заполнения'!FU29&gt;='Таблица для заполнения'!FG29))</f>
        <v>1</v>
      </c>
      <c r="ES29" s="36" t="b">
        <f>AND('Таблица для заполнения'!FH29&gt;='Таблица для заполнения'!FO29,'Таблица для заполнения'!FI29&gt;='Таблица для заполнения'!FP29,'Таблица для заполнения'!FJ29&gt;='Таблица для заполнения'!FQ29,'Таблица для заполнения'!FK29&gt;='Таблица для заполнения'!FR29,'Таблица для заполнения'!FL29&gt;='Таблица для заполнения'!FS29,'Таблица для заполнения'!FM29&gt;='Таблица для заполнения'!FT29,'Таблица для заполнения'!FN29&gt;='Таблица для заполнения'!FU29)</f>
        <v>1</v>
      </c>
      <c r="ET29" s="36" t="b">
        <f>AND(OR(AND('Таблица для заполнения'!EP29='Таблица для заполнения'!EY29,'Таблица для заполнения'!FH29='Таблица для заполнения'!FO29),AND('Таблица для заполнения'!EP29&gt;'Таблица для заполнения'!EY29,'Таблица для заполнения'!FH29&gt;'Таблица для заполнения'!FO29)),OR(AND('Таблица для заполнения'!EQ29='Таблица для заполнения'!EZ29,'Таблица для заполнения'!FI29='Таблица для заполнения'!FP29),AND('Таблица для заполнения'!EQ29&gt;'Таблица для заполнения'!EZ29,'Таблица для заполнения'!FI29&gt;'Таблица для заполнения'!FP29)),OR(AND('Таблица для заполнения'!ER29='Таблица для заполнения'!FA29,'Таблица для заполнения'!FJ29='Таблица для заполнения'!FQ29),AND('Таблица для заполнения'!ER29&gt;'Таблица для заполнения'!FA29,'Таблица для заполнения'!FJ29&gt;'Таблица для заполнения'!FQ29)),OR(AND('Таблица для заполнения'!ES29='Таблица для заполнения'!FB29,'Таблица для заполнения'!FK29='Таблица для заполнения'!FR29),AND('Таблица для заполнения'!ES29&gt;'Таблица для заполнения'!FB29,'Таблица для заполнения'!FK29&gt;'Таблица для заполнения'!FR29)),OR(AND('Таблица для заполнения'!ET29='Таблица для заполнения'!FC29,'Таблица для заполнения'!FL29='Таблица для заполнения'!FS29),AND('Таблица для заполнения'!ET29&gt;'Таблица для заполнения'!FC29,'Таблица для заполнения'!FL29&gt;'Таблица для заполнения'!FS29)),OR(AND('Таблица для заполнения'!EU29='Таблица для заполнения'!FD29,'Таблица для заполнения'!FM29='Таблица для заполнения'!FT29),AND('Таблица для заполнения'!EU29&gt;'Таблица для заполнения'!FD29,'Таблица для заполнения'!FM29&gt;'Таблица для заполнения'!FT29)),OR(AND('Таблица для заполнения'!EX29='Таблица для заполнения'!FG29,'Таблица для заполнения'!FN29='Таблица для заполнения'!FU29),AND('Таблица для заполнения'!EX29&gt;'Таблица для заполнения'!FG29,'Таблица для заполнения'!FN29&gt;'Таблица для заполнения'!FU29)))</f>
        <v>1</v>
      </c>
      <c r="EU29" s="36" t="b">
        <f>'Таблица для заполнения'!FW29&lt;='Таблица для заполнения'!FV29</f>
        <v>1</v>
      </c>
      <c r="EV29" s="36" t="b">
        <f>'Таблица для заполнения'!FX29&lt;='Таблица для заполнения'!FV29</f>
        <v>1</v>
      </c>
      <c r="EW29" s="36" t="b">
        <f>IF('Таблица для заполнения'!GQ29&gt;0,'Таблица для заполнения'!FX29&gt;0,'Таблица для заполнения'!FX29=0)</f>
        <v>1</v>
      </c>
      <c r="EX29" s="36" t="b">
        <f>'Таблица для заполнения'!FY29&lt;='Таблица для заполнения'!FV29</f>
        <v>1</v>
      </c>
      <c r="EY29" s="36" t="b">
        <f>'Таблица для заполнения'!FZ29&lt;='Таблица для заполнения'!FV29</f>
        <v>1</v>
      </c>
      <c r="EZ29" s="36" t="b">
        <f>'Таблица для заполнения'!FX29&gt;='Таблица для заполнения'!GA29+'Таблица для заполнения'!GB29</f>
        <v>1</v>
      </c>
      <c r="FA29" s="36" t="b">
        <f>'Таблица для заполнения'!FW29='Таблица для заполнения'!GC29+'Таблица для заполнения'!GD29+'Таблица для заполнения'!GE29</f>
        <v>1</v>
      </c>
      <c r="FB29" s="36" t="b">
        <f>'Таблица для заполнения'!GF29='Таблица для заполнения'!GG29+'Таблица для заполнения'!GH29+'Таблица для заполнения'!GI29+'Таблица для заполнения'!GM29</f>
        <v>1</v>
      </c>
      <c r="FC29" s="36" t="b">
        <f>'Таблица для заполнения'!GI29&gt;='Таблица для заполнения'!GJ29+'Таблица для заполнения'!GK29+'Таблица для заполнения'!GL29</f>
        <v>1</v>
      </c>
      <c r="FD29" s="36" t="b">
        <f>'Таблица для заполнения'!GN29&gt;='Таблица для заполнения'!GO29+'Таблица для заполнения'!GS29+'Таблица для заполнения'!GU29+'Таблица для заполнения'!GX29</f>
        <v>1</v>
      </c>
      <c r="FE29" s="36" t="b">
        <f>'Таблица для заполнения'!GP29&lt;='Таблица для заполнения'!GO29</f>
        <v>1</v>
      </c>
      <c r="FF29" s="36" t="b">
        <f>'Таблица для заполнения'!GQ29&lt;='Таблица для заполнения'!GO29</f>
        <v>1</v>
      </c>
      <c r="FG29" s="36" t="b">
        <f>IF('Таблица для заполнения'!FX29&gt;0,'Таблица для заполнения'!GQ29&gt;0,'Таблица для заполнения'!GQ29=0)</f>
        <v>1</v>
      </c>
      <c r="FH29" s="36" t="b">
        <f>'Таблица для заполнения'!GR29&lt;='Таблица для заполнения'!GQ29</f>
        <v>1</v>
      </c>
      <c r="FI29" s="36" t="b">
        <f>'Таблица для заполнения'!GR29&lt;='Таблица для заполнения'!GP29</f>
        <v>1</v>
      </c>
      <c r="FJ29" s="36" t="b">
        <f>'Таблица для заполнения'!GT29&lt;='Таблица для заполнения'!GS29</f>
        <v>1</v>
      </c>
      <c r="FK29" s="36" t="b">
        <f>'Таблица для заполнения'!GV29&lt;='Таблица для заполнения'!GU29</f>
        <v>1</v>
      </c>
      <c r="FL29" s="36" t="b">
        <f>'Таблица для заполнения'!GW29&lt;='Таблица для заполнения'!GU29</f>
        <v>1</v>
      </c>
      <c r="FM29" s="38" t="b">
        <f>'Таблица для заполнения'!GY29&lt;='Таблица для заполнения'!GX29</f>
        <v>1</v>
      </c>
      <c r="FN29" s="42" t="b">
        <f t="shared" si="1"/>
        <v>1</v>
      </c>
      <c r="FO29" s="35" t="b">
        <f>IF($B29&lt;&gt;"",IF(ISNUMBER('Таблица для заполнения'!E29),ABS(ROUND('Таблица для заполнения'!E29,0))='Таблица для заполнения'!E29,FALSE),TRUE)</f>
        <v>1</v>
      </c>
      <c r="FP29" s="36" t="b">
        <f>IF($B29&lt;&gt;"",IF(ISNUMBER('Таблица для заполнения'!F29),ABS(ROUND('Таблица для заполнения'!F29,0))='Таблица для заполнения'!F29,FALSE),TRUE)</f>
        <v>1</v>
      </c>
      <c r="FQ29" s="36" t="b">
        <f>IF($B29&lt;&gt;"",IF(ISNUMBER('Таблица для заполнения'!G29),ABS(ROUND('Таблица для заполнения'!G29,0))='Таблица для заполнения'!G29,FALSE),TRUE)</f>
        <v>1</v>
      </c>
      <c r="FR29" s="36" t="b">
        <f>IF($B29&lt;&gt;"",IF(ISNUMBER('Таблица для заполнения'!H29),ABS(ROUND('Таблица для заполнения'!H29,0))='Таблица для заполнения'!H29,FALSE),TRUE)</f>
        <v>1</v>
      </c>
      <c r="FS29" s="36" t="b">
        <f>IF($B29&lt;&gt;"",IF(ISNUMBER('Таблица для заполнения'!I29),ABS(ROUND('Таблица для заполнения'!I29,0))='Таблица для заполнения'!I29,FALSE),TRUE)</f>
        <v>1</v>
      </c>
      <c r="FT29" s="36" t="b">
        <f>IF($B29&lt;&gt;"",IF(ISNUMBER('Таблица для заполнения'!J29),ABS(ROUND('Таблица для заполнения'!J29,0))='Таблица для заполнения'!J29,FALSE),TRUE)</f>
        <v>1</v>
      </c>
      <c r="FU29" s="36" t="b">
        <f>IF($B29&lt;&gt;"",IF(ISNUMBER('Таблица для заполнения'!K29),ABS(ROUND('Таблица для заполнения'!K29,0))='Таблица для заполнения'!K29,FALSE),TRUE)</f>
        <v>1</v>
      </c>
      <c r="FV29" s="36" t="b">
        <f>IF($B29&lt;&gt;"",IF(ISNUMBER('Таблица для заполнения'!L29),ABS(ROUND('Таблица для заполнения'!L29,0))='Таблица для заполнения'!L29,FALSE),TRUE)</f>
        <v>1</v>
      </c>
      <c r="FW29" s="36" t="b">
        <f>IF($B29&lt;&gt;"",IF(ISNUMBER('Таблица для заполнения'!M29),ABS(ROUND('Таблица для заполнения'!M29,0))='Таблица для заполнения'!M29,FALSE),TRUE)</f>
        <v>1</v>
      </c>
      <c r="FX29" s="36" t="b">
        <f>IF($B29&lt;&gt;"",IF(ISNUMBER('Таблица для заполнения'!N29),ABS(ROUND('Таблица для заполнения'!N29,0))='Таблица для заполнения'!N29,FALSE),TRUE)</f>
        <v>1</v>
      </c>
      <c r="FY29" s="36" t="b">
        <f>IF($B29&lt;&gt;"",IF(ISNUMBER('Таблица для заполнения'!O29),ABS(ROUND('Таблица для заполнения'!O29,0))='Таблица для заполнения'!O29,FALSE),TRUE)</f>
        <v>1</v>
      </c>
      <c r="FZ29" s="36" t="b">
        <f>IF($B29&lt;&gt;"",IF(ISNUMBER('Таблица для заполнения'!P29),ABS(ROUND('Таблица для заполнения'!P29,0))='Таблица для заполнения'!P29,FALSE),TRUE)</f>
        <v>1</v>
      </c>
      <c r="GA29" s="36" t="b">
        <f>IF($B29&lt;&gt;"",IF(ISNUMBER('Таблица для заполнения'!Q29),ABS(ROUND('Таблица для заполнения'!Q29,0))='Таблица для заполнения'!Q29,FALSE),TRUE)</f>
        <v>1</v>
      </c>
      <c r="GB29" s="36" t="b">
        <f>IF($B29&lt;&gt;"",IF(ISNUMBER('Таблица для заполнения'!R29),ABS(ROUND('Таблица для заполнения'!R29,0))='Таблица для заполнения'!R29,FALSE),TRUE)</f>
        <v>1</v>
      </c>
      <c r="GC29" s="36" t="b">
        <f>IF($B29&lt;&gt;"",IF(ISNUMBER('Таблица для заполнения'!S29),ABS(ROUND('Таблица для заполнения'!S29,0))='Таблица для заполнения'!S29,FALSE),TRUE)</f>
        <v>1</v>
      </c>
      <c r="GD29" s="36" t="b">
        <f>IF($B29&lt;&gt;"",IF(ISNUMBER('Таблица для заполнения'!T29),ABS(ROUND('Таблица для заполнения'!T29,0))='Таблица для заполнения'!T29,FALSE),TRUE)</f>
        <v>1</v>
      </c>
      <c r="GE29" s="36" t="b">
        <f>IF($B29&lt;&gt;"",IF(ISNUMBER('Таблица для заполнения'!U29),ABS(ROUND('Таблица для заполнения'!U29,0))='Таблица для заполнения'!U29,FALSE),TRUE)</f>
        <v>1</v>
      </c>
      <c r="GF29" s="36" t="b">
        <f>IF($B29&lt;&gt;"",IF(ISNUMBER('Таблица для заполнения'!V29),ABS(ROUND('Таблица для заполнения'!V29,1))='Таблица для заполнения'!V29,FALSE),TRUE)</f>
        <v>1</v>
      </c>
      <c r="GG29" s="36" t="b">
        <f>IF($B29&lt;&gt;"",IF(ISNUMBER('Таблица для заполнения'!W29),ABS(ROUND('Таблица для заполнения'!W29,0))='Таблица для заполнения'!W29,FALSE),TRUE)</f>
        <v>1</v>
      </c>
      <c r="GH29" s="36" t="b">
        <f>IF($B29&lt;&gt;"",IF(ISNUMBER('Таблица для заполнения'!X29),ABS(ROUND('Таблица для заполнения'!X29,1))='Таблица для заполнения'!X29,FALSE),TRUE)</f>
        <v>1</v>
      </c>
      <c r="GI29" s="36" t="b">
        <f>IF($B29&lt;&gt;"",IF(ISNUMBER('Таблица для заполнения'!Y29),ABS(ROUND('Таблица для заполнения'!Y29,1))='Таблица для заполнения'!Y29,FALSE),TRUE)</f>
        <v>1</v>
      </c>
      <c r="GJ29" s="36" t="b">
        <f>IF($B29&lt;&gt;"",IF(ISNUMBER('Таблица для заполнения'!Z29),ABS(ROUND('Таблица для заполнения'!Z29,0))='Таблица для заполнения'!Z29,FALSE),TRUE)</f>
        <v>1</v>
      </c>
      <c r="GK29" s="36" t="b">
        <f>IF($B29&lt;&gt;"",IF(ISNUMBER('Таблица для заполнения'!AA29),ABS(ROUND('Таблица для заполнения'!AA29,0))='Таблица для заполнения'!AA29,FALSE),TRUE)</f>
        <v>1</v>
      </c>
      <c r="GL29" s="36" t="b">
        <f>IF($B29&lt;&gt;"",IF(ISNUMBER('Таблица для заполнения'!AB29),ABS(ROUND('Таблица для заполнения'!AB29,0))='Таблица для заполнения'!AB29,FALSE),TRUE)</f>
        <v>1</v>
      </c>
      <c r="GM29" s="36" t="b">
        <f>IF($B29&lt;&gt;"",IF(ISNUMBER('Таблица для заполнения'!AC29),ABS(ROUND('Таблица для заполнения'!AC29,0))='Таблица для заполнения'!AC29,FALSE),TRUE)</f>
        <v>1</v>
      </c>
      <c r="GN29" s="36" t="b">
        <f>IF($B29&lt;&gt;"",IF(ISNUMBER('Таблица для заполнения'!AD29),ABS(ROUND('Таблица для заполнения'!AD29,0))='Таблица для заполнения'!AD29,FALSE),TRUE)</f>
        <v>1</v>
      </c>
      <c r="GO29" s="36" t="b">
        <f>IF($B29&lt;&gt;"",IF(ISNUMBER('Таблица для заполнения'!AE29),ABS(ROUND('Таблица для заполнения'!AE29,0))='Таблица для заполнения'!AE29,FALSE),TRUE)</f>
        <v>1</v>
      </c>
      <c r="GP29" s="36" t="b">
        <f>IF($B29&lt;&gt;"",IF(ISNUMBER('Таблица для заполнения'!AF29),ABS(ROUND('Таблица для заполнения'!AF29,0))='Таблица для заполнения'!AF29,FALSE),TRUE)</f>
        <v>1</v>
      </c>
      <c r="GQ29" s="36" t="b">
        <f>IF($B29&lt;&gt;"",IF(ISNUMBER('Таблица для заполнения'!AG29),ABS(ROUND('Таблица для заполнения'!AG29,0))='Таблица для заполнения'!AG29,FALSE),TRUE)</f>
        <v>1</v>
      </c>
      <c r="GR29" s="36" t="b">
        <f>IF($B29&lt;&gt;"",IF(ISNUMBER('Таблица для заполнения'!AH29),ABS(ROUND('Таблица для заполнения'!AH29,0))='Таблица для заполнения'!AH29,FALSE),TRUE)</f>
        <v>1</v>
      </c>
      <c r="GS29" s="36" t="b">
        <f>IF($B29&lt;&gt;"",IF(ISNUMBER('Таблица для заполнения'!AI29),ABS(ROUND('Таблица для заполнения'!AI29,0))='Таблица для заполнения'!AI29,FALSE),TRUE)</f>
        <v>1</v>
      </c>
      <c r="GT29" s="36" t="b">
        <f>IF($B29&lt;&gt;"",IF(ISNUMBER('Таблица для заполнения'!AJ29),ABS(ROUND('Таблица для заполнения'!AJ29,0))='Таблица для заполнения'!AJ29,FALSE),TRUE)</f>
        <v>1</v>
      </c>
      <c r="GU29" s="36" t="b">
        <f>IF($B29&lt;&gt;"",IF(ISNUMBER('Таблица для заполнения'!AK29),ABS(ROUND('Таблица для заполнения'!AK29,0))='Таблица для заполнения'!AK29,FALSE),TRUE)</f>
        <v>1</v>
      </c>
      <c r="GV29" s="36" t="b">
        <f>IF($B29&lt;&gt;"",IF(ISNUMBER('Таблица для заполнения'!AL29),ABS(ROUND('Таблица для заполнения'!AL29,0))='Таблица для заполнения'!AL29,FALSE),TRUE)</f>
        <v>1</v>
      </c>
      <c r="GW29" s="36" t="b">
        <f>IF($B29&lt;&gt;"",IF(ISNUMBER('Таблица для заполнения'!AM29),ABS(ROUND('Таблица для заполнения'!AM29,0))='Таблица для заполнения'!AM29,FALSE),TRUE)</f>
        <v>1</v>
      </c>
      <c r="GX29" s="36" t="b">
        <f>IF($B29&lt;&gt;"",IF(ISNUMBER('Таблица для заполнения'!AN29),ABS(ROUND('Таблица для заполнения'!AN29,0))='Таблица для заполнения'!AN29,FALSE),TRUE)</f>
        <v>1</v>
      </c>
      <c r="GY29" s="36" t="b">
        <f>IF($B29&lt;&gt;"",IF(ISNUMBER('Таблица для заполнения'!AO29),ABS(ROUND('Таблица для заполнения'!AO29,0))='Таблица для заполнения'!AO29,FALSE),TRUE)</f>
        <v>1</v>
      </c>
      <c r="GZ29" s="36" t="b">
        <f>IF($B29&lt;&gt;"",IF(ISNUMBER('Таблица для заполнения'!AP29),ABS(ROUND('Таблица для заполнения'!AP29,0))='Таблица для заполнения'!AP29,FALSE),TRUE)</f>
        <v>1</v>
      </c>
      <c r="HA29" s="36" t="b">
        <f>IF($B29&lt;&gt;"",IF(ISNUMBER('Таблица для заполнения'!AQ29),ABS(ROUND('Таблица для заполнения'!AQ29,0))='Таблица для заполнения'!AQ29,FALSE),TRUE)</f>
        <v>1</v>
      </c>
      <c r="HB29" s="36" t="b">
        <f>IF($B29&lt;&gt;"",IF(ISNUMBER('Таблица для заполнения'!AR29),ABS(ROUND('Таблица для заполнения'!AR29,0))='Таблица для заполнения'!AR29,FALSE),TRUE)</f>
        <v>1</v>
      </c>
      <c r="HC29" s="36" t="b">
        <f>IF($B29&lt;&gt;"",IF(ISNUMBER('Таблица для заполнения'!AS29),ABS(ROUND('Таблица для заполнения'!AS29,0))='Таблица для заполнения'!AS29,FALSE),TRUE)</f>
        <v>1</v>
      </c>
      <c r="HD29" s="36" t="b">
        <f>IF($B29&lt;&gt;"",IF(ISNUMBER('Таблица для заполнения'!AT29),ABS(ROUND('Таблица для заполнения'!AT29,0))='Таблица для заполнения'!AT29,FALSE),TRUE)</f>
        <v>1</v>
      </c>
      <c r="HE29" s="36" t="b">
        <f>IF($B29&lt;&gt;"",IF(ISNUMBER('Таблица для заполнения'!AU29),ABS(ROUND('Таблица для заполнения'!AU29,0))='Таблица для заполнения'!AU29,FALSE),TRUE)</f>
        <v>1</v>
      </c>
      <c r="HF29" s="36" t="b">
        <f>IF($B29&lt;&gt;"",IF(ISNUMBER('Таблица для заполнения'!AV29),ABS(ROUND('Таблица для заполнения'!AV29,0))='Таблица для заполнения'!AV29,FALSE),TRUE)</f>
        <v>1</v>
      </c>
      <c r="HG29" s="36" t="b">
        <f>IF($B29&lt;&gt;"",IF(ISNUMBER('Таблица для заполнения'!AW29),ABS(ROUND('Таблица для заполнения'!AW29,0))='Таблица для заполнения'!AW29,FALSE),TRUE)</f>
        <v>1</v>
      </c>
      <c r="HH29" s="36" t="b">
        <f>IF($B29&lt;&gt;"",IF(ISNUMBER('Таблица для заполнения'!AX29),ABS(ROUND('Таблица для заполнения'!AX29,0))='Таблица для заполнения'!AX29,FALSE),TRUE)</f>
        <v>1</v>
      </c>
      <c r="HI29" s="36" t="b">
        <f>IF($B29&lt;&gt;"",IF(ISNUMBER('Таблица для заполнения'!AY29),ABS(ROUND('Таблица для заполнения'!AY29,0))='Таблица для заполнения'!AY29,FALSE),TRUE)</f>
        <v>1</v>
      </c>
      <c r="HJ29" s="36" t="b">
        <f>IF($B29&lt;&gt;"",IF(ISNUMBER('Таблица для заполнения'!AZ29),ABS(ROUND('Таблица для заполнения'!AZ29,0))='Таблица для заполнения'!AZ29,FALSE),TRUE)</f>
        <v>1</v>
      </c>
      <c r="HK29" s="36" t="b">
        <f>IF($B29&lt;&gt;"",IF(ISNUMBER('Таблица для заполнения'!BA29),ABS(ROUND('Таблица для заполнения'!BA29,0))='Таблица для заполнения'!BA29,FALSE),TRUE)</f>
        <v>1</v>
      </c>
      <c r="HL29" s="36" t="b">
        <f>IF($B29&lt;&gt;"",IF(ISNUMBER('Таблица для заполнения'!BB29),ABS(ROUND('Таблица для заполнения'!BB29,0))='Таблица для заполнения'!BB29,FALSE),TRUE)</f>
        <v>1</v>
      </c>
      <c r="HM29" s="36" t="b">
        <f>IF($B29&lt;&gt;"",IF(ISNUMBER('Таблица для заполнения'!BC29),ABS(ROUND('Таблица для заполнения'!BC29,0))='Таблица для заполнения'!BC29,FALSE),TRUE)</f>
        <v>1</v>
      </c>
      <c r="HN29" s="36" t="b">
        <f>IF($B29&lt;&gt;"",IF(ISNUMBER('Таблица для заполнения'!BD29),ABS(ROUND('Таблица для заполнения'!BD29,0))='Таблица для заполнения'!BD29,FALSE),TRUE)</f>
        <v>1</v>
      </c>
      <c r="HO29" s="36" t="b">
        <f>IF($B29&lt;&gt;"",IF(ISNUMBER('Таблица для заполнения'!BE29),ABS(ROUND('Таблица для заполнения'!BE29,0))='Таблица для заполнения'!BE29,FALSE),TRUE)</f>
        <v>1</v>
      </c>
      <c r="HP29" s="36" t="b">
        <f>IF($B29&lt;&gt;"",IF(ISNUMBER('Таблица для заполнения'!BF29),ABS(ROUND('Таблица для заполнения'!BF29,0))='Таблица для заполнения'!BF29,FALSE),TRUE)</f>
        <v>1</v>
      </c>
      <c r="HQ29" s="36" t="b">
        <f>IF($B29&lt;&gt;"",IF(ISNUMBER('Таблица для заполнения'!BG29),ABS(ROUND('Таблица для заполнения'!BG29,0))='Таблица для заполнения'!BG29,FALSE),TRUE)</f>
        <v>1</v>
      </c>
      <c r="HR29" s="36" t="b">
        <f>IF($B29&lt;&gt;"",IF(ISNUMBER('Таблица для заполнения'!BH29),ABS(ROUND('Таблица для заполнения'!BH29,0))='Таблица для заполнения'!BH29,FALSE),TRUE)</f>
        <v>1</v>
      </c>
      <c r="HS29" s="36" t="b">
        <f>IF($B29&lt;&gt;"",IF(ISNUMBER('Таблица для заполнения'!BI29),ABS(ROUND('Таблица для заполнения'!BI29,0))='Таблица для заполнения'!BI29,FALSE),TRUE)</f>
        <v>1</v>
      </c>
      <c r="HT29" s="36" t="b">
        <f>IF($B29&lt;&gt;"",IF(ISNUMBER('Таблица для заполнения'!BJ29),ABS(ROUND('Таблица для заполнения'!BJ29,0))='Таблица для заполнения'!BJ29,FALSE),TRUE)</f>
        <v>1</v>
      </c>
      <c r="HU29" s="36" t="b">
        <f>IF($B29&lt;&gt;"",IF(ISNUMBER('Таблица для заполнения'!BK29),ABS(ROUND('Таблица для заполнения'!BK29,0))='Таблица для заполнения'!BK29,FALSE),TRUE)</f>
        <v>1</v>
      </c>
      <c r="HV29" s="36" t="b">
        <f>IF($B29&lt;&gt;"",IF(ISNUMBER('Таблица для заполнения'!BL29),ABS(ROUND('Таблица для заполнения'!BL29,0))='Таблица для заполнения'!BL29,FALSE),TRUE)</f>
        <v>1</v>
      </c>
      <c r="HW29" s="36" t="b">
        <f>IF($B29&lt;&gt;"",IF(ISNUMBER('Таблица для заполнения'!BM29),ABS(ROUND('Таблица для заполнения'!BM29,0))='Таблица для заполнения'!BM29,FALSE),TRUE)</f>
        <v>1</v>
      </c>
      <c r="HX29" s="36" t="b">
        <f>IF($B29&lt;&gt;"",IF(ISNUMBER('Таблица для заполнения'!BN29),ABS(ROUND('Таблица для заполнения'!BN29,0))='Таблица для заполнения'!BN29,FALSE),TRUE)</f>
        <v>1</v>
      </c>
      <c r="HY29" s="36" t="b">
        <f>IF($B29&lt;&gt;"",IF(ISNUMBER('Таблица для заполнения'!BO29),ABS(ROUND('Таблица для заполнения'!BO29,0))='Таблица для заполнения'!BO29,FALSE),TRUE)</f>
        <v>1</v>
      </c>
      <c r="HZ29" s="36" t="b">
        <f>IF($B29&lt;&gt;"",IF(ISNUMBER('Таблица для заполнения'!BP29),ABS(ROUND('Таблица для заполнения'!BP29,0))='Таблица для заполнения'!BP29,FALSE),TRUE)</f>
        <v>1</v>
      </c>
      <c r="IA29" s="36" t="b">
        <f>IF($B29&lt;&gt;"",IF(ISNUMBER('Таблица для заполнения'!BQ29),ABS(ROUND('Таблица для заполнения'!BQ29,0))='Таблица для заполнения'!BQ29,FALSE),TRUE)</f>
        <v>1</v>
      </c>
      <c r="IB29" s="36" t="b">
        <f>IF($B29&lt;&gt;"",IF(ISNUMBER('Таблица для заполнения'!BR29),ABS(ROUND('Таблица для заполнения'!BR29,0))='Таблица для заполнения'!BR29,FALSE),TRUE)</f>
        <v>1</v>
      </c>
      <c r="IC29" s="36" t="b">
        <f>IF($B29&lt;&gt;"",IF(ISNUMBER('Таблица для заполнения'!BS29),ABS(ROUND('Таблица для заполнения'!BS29,0))='Таблица для заполнения'!BS29,FALSE),TRUE)</f>
        <v>1</v>
      </c>
      <c r="ID29" s="36" t="b">
        <f>IF($B29&lt;&gt;"",IF(ISNUMBER('Таблица для заполнения'!BT29),ABS(ROUND('Таблица для заполнения'!BT29,0))='Таблица для заполнения'!BT29,FALSE),TRUE)</f>
        <v>1</v>
      </c>
      <c r="IE29" s="36" t="b">
        <f>IF($B29&lt;&gt;"",IF(ISNUMBER('Таблица для заполнения'!BU29),ABS(ROUND('Таблица для заполнения'!BU29,0))='Таблица для заполнения'!BU29,FALSE),TRUE)</f>
        <v>1</v>
      </c>
      <c r="IF29" s="36" t="b">
        <f>IF($B29&lt;&gt;"",IF(ISNUMBER('Таблица для заполнения'!BV29),ABS(ROUND('Таблица для заполнения'!BV29,0))='Таблица для заполнения'!BV29,FALSE),TRUE)</f>
        <v>1</v>
      </c>
      <c r="IG29" s="36" t="b">
        <f>IF($B29&lt;&gt;"",IF(ISNUMBER('Таблица для заполнения'!BW29),ABS(ROUND('Таблица для заполнения'!BW29,0))='Таблица для заполнения'!BW29,FALSE),TRUE)</f>
        <v>1</v>
      </c>
      <c r="IH29" s="36" t="b">
        <f>IF($B29&lt;&gt;"",IF(ISNUMBER('Таблица для заполнения'!BX29),ABS(ROUND('Таблица для заполнения'!BX29,0))='Таблица для заполнения'!BX29,FALSE),TRUE)</f>
        <v>1</v>
      </c>
      <c r="II29" s="36" t="b">
        <f>IF($B29&lt;&gt;"",IF(ISNUMBER('Таблица для заполнения'!BY29),ABS(ROUND('Таблица для заполнения'!BY29,0))='Таблица для заполнения'!BY29,FALSE),TRUE)</f>
        <v>1</v>
      </c>
      <c r="IJ29" s="36" t="b">
        <f>IF($B29&lt;&gt;"",IF(ISNUMBER('Таблица для заполнения'!BZ29),ABS(ROUND('Таблица для заполнения'!BZ29,0))='Таблица для заполнения'!BZ29,FALSE),TRUE)</f>
        <v>1</v>
      </c>
      <c r="IK29" s="36" t="b">
        <f>IF($B29&lt;&gt;"",IF(ISNUMBER('Таблица для заполнения'!CA29),ABS(ROUND('Таблица для заполнения'!CA29,0))='Таблица для заполнения'!CA29,FALSE),TRUE)</f>
        <v>1</v>
      </c>
      <c r="IL29" s="36" t="b">
        <f>IF($B29&lt;&gt;"",IF(ISNUMBER('Таблица для заполнения'!CB29),ABS(ROUND('Таблица для заполнения'!CB29,0))='Таблица для заполнения'!CB29,FALSE),TRUE)</f>
        <v>1</v>
      </c>
      <c r="IM29" s="36" t="b">
        <f>IF($B29&lt;&gt;"",IF(ISNUMBER('Таблица для заполнения'!CC29),ABS(ROUND('Таблица для заполнения'!CC29,0))='Таблица для заполнения'!CC29,FALSE),TRUE)</f>
        <v>1</v>
      </c>
      <c r="IN29" s="36" t="b">
        <f>IF($B29&lt;&gt;"",IF(ISNUMBER('Таблица для заполнения'!CD29),ABS(ROUND('Таблица для заполнения'!CD29,0))='Таблица для заполнения'!CD29,FALSE),TRUE)</f>
        <v>1</v>
      </c>
      <c r="IO29" s="36" t="b">
        <f>IF($B29&lt;&gt;"",IF(ISNUMBER('Таблица для заполнения'!CE29),ABS(ROUND('Таблица для заполнения'!CE29,0))='Таблица для заполнения'!CE29,FALSE),TRUE)</f>
        <v>1</v>
      </c>
      <c r="IP29" s="36" t="b">
        <f>IF($B29&lt;&gt;"",IF(ISNUMBER('Таблица для заполнения'!CF29),ABS(ROUND('Таблица для заполнения'!CF29,0))='Таблица для заполнения'!CF29,FALSE),TRUE)</f>
        <v>1</v>
      </c>
      <c r="IQ29" s="36" t="b">
        <f>IF($B29&lt;&gt;"",IF(ISNUMBER('Таблица для заполнения'!CG29),ABS(ROUND('Таблица для заполнения'!CG29,0))='Таблица для заполнения'!CG29,FALSE),TRUE)</f>
        <v>1</v>
      </c>
      <c r="IR29" s="36" t="b">
        <f>IF($B29&lt;&gt;"",IF(ISNUMBER('Таблица для заполнения'!CH29),ABS(ROUND('Таблица для заполнения'!CH29,0))='Таблица для заполнения'!CH29,FALSE),TRUE)</f>
        <v>1</v>
      </c>
      <c r="IS29" s="36" t="b">
        <f>IF($B29&lt;&gt;"",IF(ISNUMBER('Таблица для заполнения'!CI29),ABS(ROUND('Таблица для заполнения'!CI29,0))='Таблица для заполнения'!CI29,FALSE),TRUE)</f>
        <v>1</v>
      </c>
      <c r="IT29" s="36" t="b">
        <f>IF($B29&lt;&gt;"",IF(ISNUMBER('Таблица для заполнения'!CJ29),ABS(ROUND('Таблица для заполнения'!CJ29,0))='Таблица для заполнения'!CJ29,FALSE),TRUE)</f>
        <v>1</v>
      </c>
      <c r="IU29" s="36" t="b">
        <f>IF($B29&lt;&gt;"",IF(ISNUMBER('Таблица для заполнения'!CK29),ABS(ROUND('Таблица для заполнения'!CK29,0))='Таблица для заполнения'!CK29,FALSE),TRUE)</f>
        <v>1</v>
      </c>
      <c r="IV29" s="36" t="b">
        <f>IF($B29&lt;&gt;"",IF(ISNUMBER('Таблица для заполнения'!CL29),ABS(ROUND('Таблица для заполнения'!CL29,0))='Таблица для заполнения'!CL29,FALSE),TRUE)</f>
        <v>1</v>
      </c>
      <c r="IW29" s="36" t="b">
        <f>IF($B29&lt;&gt;"",IF(ISNUMBER('Таблица для заполнения'!CM29),ABS(ROUND('Таблица для заполнения'!CM29,0))='Таблица для заполнения'!CM29,FALSE),TRUE)</f>
        <v>1</v>
      </c>
      <c r="IX29" s="36" t="b">
        <f>IF($B29&lt;&gt;"",IF(ISNUMBER('Таблица для заполнения'!CN29),ABS(ROUND('Таблица для заполнения'!CN29,0))='Таблица для заполнения'!CN29,FALSE),TRUE)</f>
        <v>1</v>
      </c>
      <c r="IY29" s="36" t="b">
        <f>IF($B29&lt;&gt;"",IF(ISNUMBER('Таблица для заполнения'!CO29),ABS(ROUND('Таблица для заполнения'!CO29,0))='Таблица для заполнения'!CO29,FALSE),TRUE)</f>
        <v>1</v>
      </c>
      <c r="IZ29" s="36" t="b">
        <f>IF($B29&lt;&gt;"",IF(ISNUMBER('Таблица для заполнения'!CP29),ABS(ROUND('Таблица для заполнения'!CP29,0))='Таблица для заполнения'!CP29,FALSE),TRUE)</f>
        <v>1</v>
      </c>
      <c r="JA29" s="36" t="b">
        <f>IF($B29&lt;&gt;"",IF(ISNUMBER('Таблица для заполнения'!CQ29),ABS(ROUND('Таблица для заполнения'!CQ29,0))='Таблица для заполнения'!CQ29,FALSE),TRUE)</f>
        <v>1</v>
      </c>
      <c r="JB29" s="36" t="b">
        <f>IF($B29&lt;&gt;"",IF(ISNUMBER('Таблица для заполнения'!CR29),ABS(ROUND('Таблица для заполнения'!CR29,0))='Таблица для заполнения'!CR29,FALSE),TRUE)</f>
        <v>1</v>
      </c>
      <c r="JC29" s="36" t="b">
        <f>IF($B29&lt;&gt;"",IF(ISNUMBER('Таблица для заполнения'!CS29),ABS(ROUND('Таблица для заполнения'!CS29,0))='Таблица для заполнения'!CS29,FALSE),TRUE)</f>
        <v>1</v>
      </c>
      <c r="JD29" s="36" t="b">
        <f>IF($B29&lt;&gt;"",IF(ISNUMBER('Таблица для заполнения'!CT29),ABS(ROUND('Таблица для заполнения'!CT29,0))='Таблица для заполнения'!CT29,FALSE),TRUE)</f>
        <v>1</v>
      </c>
      <c r="JE29" s="36" t="b">
        <f>IF($B29&lt;&gt;"",IF(ISNUMBER('Таблица для заполнения'!CU29),ABS(ROUND('Таблица для заполнения'!CU29,0))='Таблица для заполнения'!CU29,FALSE),TRUE)</f>
        <v>1</v>
      </c>
      <c r="JF29" s="36" t="b">
        <f>IF($B29&lt;&gt;"",IF(ISNUMBER('Таблица для заполнения'!CV29),ABS(ROUND('Таблица для заполнения'!CV29,0))='Таблица для заполнения'!CV29,FALSE),TRUE)</f>
        <v>1</v>
      </c>
      <c r="JG29" s="36" t="b">
        <f>IF($B29&lt;&gt;"",IF(ISNUMBER('Таблица для заполнения'!CW29),ABS(ROUND('Таблица для заполнения'!CW29,0))='Таблица для заполнения'!CW29,FALSE),TRUE)</f>
        <v>1</v>
      </c>
      <c r="JH29" s="36" t="b">
        <f>IF($B29&lt;&gt;"",IF(ISNUMBER('Таблица для заполнения'!CX29),ABS(ROUND('Таблица для заполнения'!CX29,0))='Таблица для заполнения'!CX29,FALSE),TRUE)</f>
        <v>1</v>
      </c>
      <c r="JI29" s="36" t="b">
        <f>IF($B29&lt;&gt;"",IF(ISNUMBER('Таблица для заполнения'!CY29),ABS(ROUND('Таблица для заполнения'!CY29,0))='Таблица для заполнения'!CY29,FALSE),TRUE)</f>
        <v>1</v>
      </c>
      <c r="JJ29" s="36" t="b">
        <f>IF($B29&lt;&gt;"",IF(ISNUMBER('Таблица для заполнения'!CZ29),ABS(ROUND('Таблица для заполнения'!CZ29,0))='Таблица для заполнения'!CZ29,FALSE),TRUE)</f>
        <v>1</v>
      </c>
      <c r="JK29" s="36" t="b">
        <f>IF($B29&lt;&gt;"",IF(ISNUMBER('Таблица для заполнения'!DA29),ABS(ROUND('Таблица для заполнения'!DA29,0))='Таблица для заполнения'!DA29,FALSE),TRUE)</f>
        <v>1</v>
      </c>
      <c r="JL29" s="36" t="b">
        <f>IF($B29&lt;&gt;"",IF(ISNUMBER('Таблица для заполнения'!DB29),ABS(ROUND('Таблица для заполнения'!DB29,0))='Таблица для заполнения'!DB29,FALSE),TRUE)</f>
        <v>1</v>
      </c>
      <c r="JM29" s="36" t="b">
        <f>IF($B29&lt;&gt;"",IF(ISNUMBER('Таблица для заполнения'!DC29),ABS(ROUND('Таблица для заполнения'!DC29,0))='Таблица для заполнения'!DC29,FALSE),TRUE)</f>
        <v>1</v>
      </c>
      <c r="JN29" s="36" t="b">
        <f>IF($B29&lt;&gt;"",IF(ISNUMBER('Таблица для заполнения'!DD29),ABS(ROUND('Таблица для заполнения'!DD29,0))='Таблица для заполнения'!DD29,FALSE),TRUE)</f>
        <v>1</v>
      </c>
      <c r="JO29" s="36" t="b">
        <f>IF($B29&lt;&gt;"",IF(ISNUMBER('Таблица для заполнения'!DE29),ABS(ROUND('Таблица для заполнения'!DE29,0))='Таблица для заполнения'!DE29,FALSE),TRUE)</f>
        <v>1</v>
      </c>
      <c r="JP29" s="36" t="b">
        <f>IF($B29&lt;&gt;"",IF(ISNUMBER('Таблица для заполнения'!DF29),ABS(ROUND('Таблица для заполнения'!DF29,0))='Таблица для заполнения'!DF29,FALSE),TRUE)</f>
        <v>1</v>
      </c>
      <c r="JQ29" s="36" t="b">
        <f>IF($B29&lt;&gt;"",IF(ISNUMBER('Таблица для заполнения'!DG29),ABS(ROUND('Таблица для заполнения'!DG29,0))='Таблица для заполнения'!DG29,FALSE),TRUE)</f>
        <v>1</v>
      </c>
      <c r="JR29" s="36" t="b">
        <f>IF($B29&lt;&gt;"",IF(ISNUMBER('Таблица для заполнения'!DH29),ABS(ROUND('Таблица для заполнения'!DH29,0))='Таблица для заполнения'!DH29,FALSE),TRUE)</f>
        <v>1</v>
      </c>
      <c r="JS29" s="36" t="b">
        <f>IF($B29&lt;&gt;"",IF(ISNUMBER('Таблица для заполнения'!DI29),ABS(ROUND('Таблица для заполнения'!DI29,0))='Таблица для заполнения'!DI29,FALSE),TRUE)</f>
        <v>1</v>
      </c>
      <c r="JT29" s="36" t="b">
        <f>IF($B29&lt;&gt;"",IF(ISNUMBER('Таблица для заполнения'!DJ29),ABS(ROUND('Таблица для заполнения'!DJ29,0))='Таблица для заполнения'!DJ29,FALSE),TRUE)</f>
        <v>1</v>
      </c>
      <c r="JU29" s="36" t="b">
        <f>IF($B29&lt;&gt;"",IF(ISNUMBER('Таблица для заполнения'!DK29),ABS(ROUND('Таблица для заполнения'!DK29,0))='Таблица для заполнения'!DK29,FALSE),TRUE)</f>
        <v>1</v>
      </c>
      <c r="JV29" s="36" t="b">
        <f>IF($B29&lt;&gt;"",IF(ISNUMBER('Таблица для заполнения'!DL29),ABS(ROUND('Таблица для заполнения'!DL29,0))='Таблица для заполнения'!DL29,FALSE),TRUE)</f>
        <v>1</v>
      </c>
      <c r="JW29" s="36" t="b">
        <f>IF($B29&lt;&gt;"",IF(ISNUMBER('Таблица для заполнения'!DM29),ABS(ROUND('Таблица для заполнения'!DM29,0))='Таблица для заполнения'!DM29,FALSE),TRUE)</f>
        <v>1</v>
      </c>
      <c r="JX29" s="36" t="b">
        <f>IF($B29&lt;&gt;"",IF(ISNUMBER('Таблица для заполнения'!DN29),ABS(ROUND('Таблица для заполнения'!DN29,0))='Таблица для заполнения'!DN29,FALSE),TRUE)</f>
        <v>1</v>
      </c>
      <c r="JY29" s="36" t="b">
        <f>IF($B29&lt;&gt;"",IF(ISNUMBER('Таблица для заполнения'!DO29),ABS(ROUND('Таблица для заполнения'!DO29,0))='Таблица для заполнения'!DO29,FALSE),TRUE)</f>
        <v>1</v>
      </c>
      <c r="JZ29" s="36" t="b">
        <f>IF($B29&lt;&gt;"",IF(ISNUMBER('Таблица для заполнения'!DP29),ABS(ROUND('Таблица для заполнения'!DP29,0))='Таблица для заполнения'!DP29,FALSE),TRUE)</f>
        <v>1</v>
      </c>
      <c r="KA29" s="36" t="b">
        <f>IF($B29&lt;&gt;"",IF(ISNUMBER('Таблица для заполнения'!DQ29),ABS(ROUND('Таблица для заполнения'!DQ29,0))='Таблица для заполнения'!DQ29,FALSE),TRUE)</f>
        <v>1</v>
      </c>
      <c r="KB29" s="36" t="b">
        <f>IF($B29&lt;&gt;"",IF(ISNUMBER('Таблица для заполнения'!DR29),ABS(ROUND('Таблица для заполнения'!DR29,0))='Таблица для заполнения'!DR29,FALSE),TRUE)</f>
        <v>1</v>
      </c>
      <c r="KC29" s="36" t="b">
        <f>IF($B29&lt;&gt;"",IF(ISNUMBER('Таблица для заполнения'!DS29),ABS(ROUND('Таблица для заполнения'!DS29,0))='Таблица для заполнения'!DS29,FALSE),TRUE)</f>
        <v>1</v>
      </c>
      <c r="KD29" s="36" t="b">
        <f>IF($B29&lt;&gt;"",IF(ISNUMBER('Таблица для заполнения'!DT29),ABS(ROUND('Таблица для заполнения'!DT29,0))='Таблица для заполнения'!DT29,FALSE),TRUE)</f>
        <v>1</v>
      </c>
      <c r="KE29" s="36" t="b">
        <f>IF($B29&lt;&gt;"",IF(ISNUMBER('Таблица для заполнения'!DU29),ABS(ROUND('Таблица для заполнения'!DU29,0))='Таблица для заполнения'!DU29,FALSE),TRUE)</f>
        <v>1</v>
      </c>
      <c r="KF29" s="36" t="b">
        <f>IF($B29&lt;&gt;"",IF(ISNUMBER('Таблица для заполнения'!DV29),ABS(ROUND('Таблица для заполнения'!DV29,0))='Таблица для заполнения'!DV29,FALSE),TRUE)</f>
        <v>1</v>
      </c>
      <c r="KG29" s="36" t="b">
        <f>IF($B29&lt;&gt;"",IF(ISNUMBER('Таблица для заполнения'!DW29),ABS(ROUND('Таблица для заполнения'!DW29,0))='Таблица для заполнения'!DW29,FALSE),TRUE)</f>
        <v>1</v>
      </c>
      <c r="KH29" s="36" t="b">
        <f>IF($B29&lt;&gt;"",IF(ISNUMBER('Таблица для заполнения'!DX29),ABS(ROUND('Таблица для заполнения'!DX29,0))='Таблица для заполнения'!DX29,FALSE),TRUE)</f>
        <v>1</v>
      </c>
      <c r="KI29" s="36" t="b">
        <f>IF($B29&lt;&gt;"",IF(ISNUMBER('Таблица для заполнения'!DY29),ABS(ROUND('Таблица для заполнения'!DY29,0))='Таблица для заполнения'!DY29,FALSE),TRUE)</f>
        <v>1</v>
      </c>
      <c r="KJ29" s="36" t="b">
        <f>IF($B29&lt;&gt;"",IF(ISNUMBER('Таблица для заполнения'!DZ29),ABS(ROUND('Таблица для заполнения'!DZ29,0))='Таблица для заполнения'!DZ29,FALSE),TRUE)</f>
        <v>1</v>
      </c>
      <c r="KK29" s="36" t="b">
        <f>IF($B29&lt;&gt;"",IF(ISNUMBER('Таблица для заполнения'!EA29),ABS(ROUND('Таблица для заполнения'!EA29,0))='Таблица для заполнения'!EA29,FALSE),TRUE)</f>
        <v>1</v>
      </c>
      <c r="KL29" s="36" t="b">
        <f>IF($B29&lt;&gt;"",IF(ISNUMBER('Таблица для заполнения'!EB29),ABS(ROUND('Таблица для заполнения'!EB29,0))='Таблица для заполнения'!EB29,FALSE),TRUE)</f>
        <v>1</v>
      </c>
      <c r="KM29" s="36" t="b">
        <f>IF($B29&lt;&gt;"",IF(ISNUMBER('Таблица для заполнения'!EC29),ABS(ROUND('Таблица для заполнения'!EC29,0))='Таблица для заполнения'!EC29,FALSE),TRUE)</f>
        <v>1</v>
      </c>
      <c r="KN29" s="36" t="b">
        <f>IF($B29&lt;&gt;"",IF(ISNUMBER('Таблица для заполнения'!ED29),ABS(ROUND('Таблица для заполнения'!ED29,0))='Таблица для заполнения'!ED29,FALSE),TRUE)</f>
        <v>1</v>
      </c>
      <c r="KO29" s="36" t="b">
        <f>IF($B29&lt;&gt;"",IF(ISNUMBER('Таблица для заполнения'!EE29),ABS(ROUND('Таблица для заполнения'!EE29,0))='Таблица для заполнения'!EE29,FALSE),TRUE)</f>
        <v>1</v>
      </c>
      <c r="KP29" s="36" t="b">
        <f>IF($B29&lt;&gt;"",IF(ISNUMBER('Таблица для заполнения'!EF29),ABS(ROUND('Таблица для заполнения'!EF29,0))='Таблица для заполнения'!EF29,FALSE),TRUE)</f>
        <v>1</v>
      </c>
      <c r="KQ29" s="36" t="b">
        <f>IF($B29&lt;&gt;"",IF(ISNUMBER('Таблица для заполнения'!EG29),ABS(ROUND('Таблица для заполнения'!EG29,0))='Таблица для заполнения'!EG29,FALSE),TRUE)</f>
        <v>1</v>
      </c>
      <c r="KR29" s="36" t="b">
        <f>IF($B29&lt;&gt;"",IF(ISNUMBER('Таблица для заполнения'!EH29),ABS(ROUND('Таблица для заполнения'!EH29,0))='Таблица для заполнения'!EH29,FALSE),TRUE)</f>
        <v>1</v>
      </c>
      <c r="KS29" s="36" t="b">
        <f>IF($B29&lt;&gt;"",IF(ISNUMBER('Таблица для заполнения'!EI29),ABS(ROUND('Таблица для заполнения'!EI29,0))='Таблица для заполнения'!EI29,FALSE),TRUE)</f>
        <v>1</v>
      </c>
      <c r="KT29" s="36" t="b">
        <f>IF($B29&lt;&gt;"",IF(ISNUMBER('Таблица для заполнения'!EJ29),ABS(ROUND('Таблица для заполнения'!EJ29,0))='Таблица для заполнения'!EJ29,FALSE),TRUE)</f>
        <v>1</v>
      </c>
      <c r="KU29" s="36" t="b">
        <f>IF($B29&lt;&gt;"",IF(ISNUMBER('Таблица для заполнения'!EK29),ABS(ROUND('Таблица для заполнения'!EK29,0))='Таблица для заполнения'!EK29,FALSE),TRUE)</f>
        <v>1</v>
      </c>
      <c r="KV29" s="36" t="b">
        <f>IF($B29&lt;&gt;"",IF(ISNUMBER('Таблица для заполнения'!EL29),ABS(ROUND('Таблица для заполнения'!EL29,0))='Таблица для заполнения'!EL29,FALSE),TRUE)</f>
        <v>1</v>
      </c>
      <c r="KW29" s="36" t="b">
        <f>IF($B29&lt;&gt;"",IF(ISNUMBER('Таблица для заполнения'!EM29),ABS(ROUND('Таблица для заполнения'!EM29,0))='Таблица для заполнения'!EM29,FALSE),TRUE)</f>
        <v>1</v>
      </c>
      <c r="KX29" s="36" t="b">
        <f>IF($B29&lt;&gt;"",IF(ISNUMBER('Таблица для заполнения'!EN29),ABS(ROUND('Таблица для заполнения'!EN29,0))='Таблица для заполнения'!EN29,FALSE),TRUE)</f>
        <v>1</v>
      </c>
      <c r="KY29" s="36" t="b">
        <f>IF($B29&lt;&gt;"",IF(ISNUMBER('Таблица для заполнения'!EO29),ABS(ROUND('Таблица для заполнения'!EO29,0))='Таблица для заполнения'!EO29,FALSE),TRUE)</f>
        <v>1</v>
      </c>
      <c r="KZ29" s="36" t="b">
        <f>IF($B29&lt;&gt;"",IF(ISNUMBER('Таблица для заполнения'!EP29),ABS(ROUND('Таблица для заполнения'!EP29,0))='Таблица для заполнения'!EP29,FALSE),TRUE)</f>
        <v>1</v>
      </c>
      <c r="LA29" s="36" t="b">
        <f>IF($B29&lt;&gt;"",IF(ISNUMBER('Таблица для заполнения'!EQ29),ABS(ROUND('Таблица для заполнения'!EQ29,0))='Таблица для заполнения'!EQ29,FALSE),TRUE)</f>
        <v>1</v>
      </c>
      <c r="LB29" s="36" t="b">
        <f>IF($B29&lt;&gt;"",IF(ISNUMBER('Таблица для заполнения'!ER29),ABS(ROUND('Таблица для заполнения'!ER29,0))='Таблица для заполнения'!ER29,FALSE),TRUE)</f>
        <v>1</v>
      </c>
      <c r="LC29" s="36" t="b">
        <f>IF($B29&lt;&gt;"",IF(ISNUMBER('Таблица для заполнения'!ES29),ABS(ROUND('Таблица для заполнения'!ES29,0))='Таблица для заполнения'!ES29,FALSE),TRUE)</f>
        <v>1</v>
      </c>
      <c r="LD29" s="36" t="b">
        <f>IF($B29&lt;&gt;"",IF(ISNUMBER('Таблица для заполнения'!ET29),ABS(ROUND('Таблица для заполнения'!ET29,0))='Таблица для заполнения'!ET29,FALSE),TRUE)</f>
        <v>1</v>
      </c>
      <c r="LE29" s="36" t="b">
        <f>IF($B29&lt;&gt;"",IF(ISNUMBER('Таблица для заполнения'!EU29),ABS(ROUND('Таблица для заполнения'!EU29,0))='Таблица для заполнения'!EU29,FALSE),TRUE)</f>
        <v>1</v>
      </c>
      <c r="LF29" s="36" t="b">
        <f>IF($B29&lt;&gt;"",IF(ISNUMBER('Таблица для заполнения'!EV29),ABS(ROUND('Таблица для заполнения'!EV29,0))='Таблица для заполнения'!EV29,FALSE),TRUE)</f>
        <v>1</v>
      </c>
      <c r="LG29" s="36" t="b">
        <f>IF($B29&lt;&gt;"",IF(ISNUMBER('Таблица для заполнения'!EW29),ABS(ROUND('Таблица для заполнения'!EW29,0))='Таблица для заполнения'!EW29,FALSE),TRUE)</f>
        <v>1</v>
      </c>
      <c r="LH29" s="36" t="b">
        <f>IF($B29&lt;&gt;"",IF(ISNUMBER('Таблица для заполнения'!EX29),ABS(ROUND('Таблица для заполнения'!EX29,0))='Таблица для заполнения'!EX29,FALSE),TRUE)</f>
        <v>1</v>
      </c>
      <c r="LI29" s="36" t="b">
        <f>IF($B29&lt;&gt;"",IF(ISNUMBER('Таблица для заполнения'!EY29),ABS(ROUND('Таблица для заполнения'!EY29,0))='Таблица для заполнения'!EY29,FALSE),TRUE)</f>
        <v>1</v>
      </c>
      <c r="LJ29" s="36" t="b">
        <f>IF($B29&lt;&gt;"",IF(ISNUMBER('Таблица для заполнения'!EZ29),ABS(ROUND('Таблица для заполнения'!EZ29,0))='Таблица для заполнения'!EZ29,FALSE),TRUE)</f>
        <v>1</v>
      </c>
      <c r="LK29" s="36" t="b">
        <f>IF($B29&lt;&gt;"",IF(ISNUMBER('Таблица для заполнения'!FA29),ABS(ROUND('Таблица для заполнения'!FA29,0))='Таблица для заполнения'!FA29,FALSE),TRUE)</f>
        <v>1</v>
      </c>
      <c r="LL29" s="36" t="b">
        <f>IF($B29&lt;&gt;"",IF(ISNUMBER('Таблица для заполнения'!FB29),ABS(ROUND('Таблица для заполнения'!FB29,0))='Таблица для заполнения'!FB29,FALSE),TRUE)</f>
        <v>1</v>
      </c>
      <c r="LM29" s="36" t="b">
        <f>IF($B29&lt;&gt;"",IF(ISNUMBER('Таблица для заполнения'!FC29),ABS(ROUND('Таблица для заполнения'!FC29,0))='Таблица для заполнения'!FC29,FALSE),TRUE)</f>
        <v>1</v>
      </c>
      <c r="LN29" s="36" t="b">
        <f>IF($B29&lt;&gt;"",IF(ISNUMBER('Таблица для заполнения'!FD29),ABS(ROUND('Таблица для заполнения'!FD29,0))='Таблица для заполнения'!FD29,FALSE),TRUE)</f>
        <v>1</v>
      </c>
      <c r="LO29" s="36" t="b">
        <f>IF($B29&lt;&gt;"",IF(ISNUMBER('Таблица для заполнения'!FE29),ABS(ROUND('Таблица для заполнения'!FE29,0))='Таблица для заполнения'!FE29,FALSE),TRUE)</f>
        <v>1</v>
      </c>
      <c r="LP29" s="36" t="b">
        <f>IF($B29&lt;&gt;"",IF(ISNUMBER('Таблица для заполнения'!FF29),ABS(ROUND('Таблица для заполнения'!FF29,0))='Таблица для заполнения'!FF29,FALSE),TRUE)</f>
        <v>1</v>
      </c>
      <c r="LQ29" s="36" t="b">
        <f>IF($B29&lt;&gt;"",IF(ISNUMBER('Таблица для заполнения'!FG29),ABS(ROUND('Таблица для заполнения'!FG29,0))='Таблица для заполнения'!FG29,FALSE),TRUE)</f>
        <v>1</v>
      </c>
      <c r="LR29" s="36" t="b">
        <f>IF($B29&lt;&gt;"",IF(ISNUMBER('Таблица для заполнения'!FH29),ABS(ROUND('Таблица для заполнения'!FH29,0))='Таблица для заполнения'!FH29,FALSE),TRUE)</f>
        <v>1</v>
      </c>
      <c r="LS29" s="36" t="b">
        <f>IF($B29&lt;&gt;"",IF(ISNUMBER('Таблица для заполнения'!FI29),ABS(ROUND('Таблица для заполнения'!FI29,0))='Таблица для заполнения'!FI29,FALSE),TRUE)</f>
        <v>1</v>
      </c>
      <c r="LT29" s="36" t="b">
        <f>IF($B29&lt;&gt;"",IF(ISNUMBER('Таблица для заполнения'!FJ29),ABS(ROUND('Таблица для заполнения'!FJ29,0))='Таблица для заполнения'!FJ29,FALSE),TRUE)</f>
        <v>1</v>
      </c>
      <c r="LU29" s="36" t="b">
        <f>IF($B29&lt;&gt;"",IF(ISNUMBER('Таблица для заполнения'!FK29),ABS(ROUND('Таблица для заполнения'!FK29,0))='Таблица для заполнения'!FK29,FALSE),TRUE)</f>
        <v>1</v>
      </c>
      <c r="LV29" s="36" t="b">
        <f>IF($B29&lt;&gt;"",IF(ISNUMBER('Таблица для заполнения'!FL29),ABS(ROUND('Таблица для заполнения'!FL29,0))='Таблица для заполнения'!FL29,FALSE),TRUE)</f>
        <v>1</v>
      </c>
      <c r="LW29" s="36" t="b">
        <f>IF($B29&lt;&gt;"",IF(ISNUMBER('Таблица для заполнения'!FM29),ABS(ROUND('Таблица для заполнения'!FM29,0))='Таблица для заполнения'!FM29,FALSE),TRUE)</f>
        <v>1</v>
      </c>
      <c r="LX29" s="36" t="b">
        <f>IF($B29&lt;&gt;"",IF(ISNUMBER('Таблица для заполнения'!FN29),ABS(ROUND('Таблица для заполнения'!FN29,0))='Таблица для заполнения'!FN29,FALSE),TRUE)</f>
        <v>1</v>
      </c>
      <c r="LY29" s="36" t="b">
        <f>IF($B29&lt;&gt;"",IF(ISNUMBER('Таблица для заполнения'!FO29),ABS(ROUND('Таблица для заполнения'!FO29,0))='Таблица для заполнения'!FO29,FALSE),TRUE)</f>
        <v>1</v>
      </c>
      <c r="LZ29" s="36" t="b">
        <f>IF($B29&lt;&gt;"",IF(ISNUMBER('Таблица для заполнения'!FP29),ABS(ROUND('Таблица для заполнения'!FP29,0))='Таблица для заполнения'!FP29,FALSE),TRUE)</f>
        <v>1</v>
      </c>
      <c r="MA29" s="36" t="b">
        <f>IF($B29&lt;&gt;"",IF(ISNUMBER('Таблица для заполнения'!FQ29),ABS(ROUND('Таблица для заполнения'!FQ29,0))='Таблица для заполнения'!FQ29,FALSE),TRUE)</f>
        <v>1</v>
      </c>
      <c r="MB29" s="36" t="b">
        <f>IF($B29&lt;&gt;"",IF(ISNUMBER('Таблица для заполнения'!FR29),ABS(ROUND('Таблица для заполнения'!FR29,0))='Таблица для заполнения'!FR29,FALSE),TRUE)</f>
        <v>1</v>
      </c>
      <c r="MC29" s="36" t="b">
        <f>IF($B29&lt;&gt;"",IF(ISNUMBER('Таблица для заполнения'!FS29),ABS(ROUND('Таблица для заполнения'!FS29,0))='Таблица для заполнения'!FS29,FALSE),TRUE)</f>
        <v>1</v>
      </c>
      <c r="MD29" s="36" t="b">
        <f>IF($B29&lt;&gt;"",IF(ISNUMBER('Таблица для заполнения'!FT29),ABS(ROUND('Таблица для заполнения'!FT29,0))='Таблица для заполнения'!FT29,FALSE),TRUE)</f>
        <v>1</v>
      </c>
      <c r="ME29" s="36" t="b">
        <f>IF($B29&lt;&gt;"",IF(ISNUMBER('Таблица для заполнения'!FU29),ABS(ROUND('Таблица для заполнения'!FU29,0))='Таблица для заполнения'!FU29,FALSE),TRUE)</f>
        <v>1</v>
      </c>
      <c r="MF29" s="36" t="b">
        <f>IF($B29&lt;&gt;"",IF(ISNUMBER('Таблица для заполнения'!FV29),ABS(ROUND('Таблица для заполнения'!FV29,0))='Таблица для заполнения'!FV29,FALSE),TRUE)</f>
        <v>1</v>
      </c>
      <c r="MG29" s="36" t="b">
        <f>IF($B29&lt;&gt;"",IF(ISNUMBER('Таблица для заполнения'!FW29),ABS(ROUND('Таблица для заполнения'!FW29,0))='Таблица для заполнения'!FW29,FALSE),TRUE)</f>
        <v>1</v>
      </c>
      <c r="MH29" s="36" t="b">
        <f>IF($B29&lt;&gt;"",IF(ISNUMBER('Таблица для заполнения'!FX29),ABS(ROUND('Таблица для заполнения'!FX29,0))='Таблица для заполнения'!FX29,FALSE),TRUE)</f>
        <v>1</v>
      </c>
      <c r="MI29" s="36" t="b">
        <f>IF($B29&lt;&gt;"",IF(ISNUMBER('Таблица для заполнения'!FY29),ABS(ROUND('Таблица для заполнения'!FY29,0))='Таблица для заполнения'!FY29,FALSE),TRUE)</f>
        <v>1</v>
      </c>
      <c r="MJ29" s="36" t="b">
        <f>IF($B29&lt;&gt;"",IF(ISNUMBER('Таблица для заполнения'!FZ29),ABS(ROUND('Таблица для заполнения'!FZ29,0))='Таблица для заполнения'!FZ29,FALSE),TRUE)</f>
        <v>1</v>
      </c>
      <c r="MK29" s="36" t="b">
        <f>IF($B29&lt;&gt;"",IF(ISNUMBER('Таблица для заполнения'!GA29),ABS(ROUND('Таблица для заполнения'!GA29,0))='Таблица для заполнения'!GA29,FALSE),TRUE)</f>
        <v>1</v>
      </c>
      <c r="ML29" s="36" t="b">
        <f>IF($B29&lt;&gt;"",IF(ISNUMBER('Таблица для заполнения'!GB29),ABS(ROUND('Таблица для заполнения'!GB29,0))='Таблица для заполнения'!GB29,FALSE),TRUE)</f>
        <v>1</v>
      </c>
      <c r="MM29" s="36" t="b">
        <f>IF($B29&lt;&gt;"",IF(ISNUMBER('Таблица для заполнения'!GC29),ABS(ROUND('Таблица для заполнения'!GC29,0))='Таблица для заполнения'!GC29,FALSE),TRUE)</f>
        <v>1</v>
      </c>
      <c r="MN29" s="36" t="b">
        <f>IF($B29&lt;&gt;"",IF(ISNUMBER('Таблица для заполнения'!GD29),ABS(ROUND('Таблица для заполнения'!GD29,0))='Таблица для заполнения'!GD29,FALSE),TRUE)</f>
        <v>1</v>
      </c>
      <c r="MO29" s="36" t="b">
        <f>IF($B29&lt;&gt;"",IF(ISNUMBER('Таблица для заполнения'!GE29),ABS(ROUND('Таблица для заполнения'!GE29,0))='Таблица для заполнения'!GE29,FALSE),TRUE)</f>
        <v>1</v>
      </c>
      <c r="MP29" s="36" t="b">
        <f>IF($B29&lt;&gt;"",IF(ISNUMBER('Таблица для заполнения'!GF29),ABS(ROUND('Таблица для заполнения'!GF29,1))='Таблица для заполнения'!GF29,FALSE),TRUE)</f>
        <v>1</v>
      </c>
      <c r="MQ29" s="36" t="b">
        <f>IF($B29&lt;&gt;"",IF(ISNUMBER('Таблица для заполнения'!GG29),ABS(ROUND('Таблица для заполнения'!GG29,1))='Таблица для заполнения'!GG29,FALSE),TRUE)</f>
        <v>1</v>
      </c>
      <c r="MR29" s="36" t="b">
        <f>IF($B29&lt;&gt;"",IF(ISNUMBER('Таблица для заполнения'!GH29),ABS(ROUND('Таблица для заполнения'!GH29,1))='Таблица для заполнения'!GH29,FALSE),TRUE)</f>
        <v>1</v>
      </c>
      <c r="MS29" s="36" t="b">
        <f>IF($B29&lt;&gt;"",IF(ISNUMBER('Таблица для заполнения'!GI29),ABS(ROUND('Таблица для заполнения'!GI29,1))='Таблица для заполнения'!GI29,FALSE),TRUE)</f>
        <v>1</v>
      </c>
      <c r="MT29" s="36" t="b">
        <f>IF($B29&lt;&gt;"",IF(ISNUMBER('Таблица для заполнения'!GJ29),ABS(ROUND('Таблица для заполнения'!GJ29,1))='Таблица для заполнения'!GJ29,FALSE),TRUE)</f>
        <v>1</v>
      </c>
      <c r="MU29" s="36" t="b">
        <f>IF($B29&lt;&gt;"",IF(ISNUMBER('Таблица для заполнения'!GK29),ABS(ROUND('Таблица для заполнения'!GK29,1))='Таблица для заполнения'!GK29,FALSE),TRUE)</f>
        <v>1</v>
      </c>
      <c r="MV29" s="36" t="b">
        <f>IF($B29&lt;&gt;"",IF(ISNUMBER('Таблица для заполнения'!GL29),ABS(ROUND('Таблица для заполнения'!GL29,1))='Таблица для заполнения'!GL29,FALSE),TRUE)</f>
        <v>1</v>
      </c>
      <c r="MW29" s="36" t="b">
        <f>IF($B29&lt;&gt;"",IF(ISNUMBER('Таблица для заполнения'!GM29),ABS(ROUND('Таблица для заполнения'!GM29,1))='Таблица для заполнения'!GM29,FALSE),TRUE)</f>
        <v>1</v>
      </c>
      <c r="MX29" s="36" t="b">
        <f>IF($B29&lt;&gt;"",IF(ISNUMBER('Таблица для заполнения'!GN29),ABS(ROUND('Таблица для заполнения'!GN29,1))='Таблица для заполнения'!GN29,FALSE),TRUE)</f>
        <v>1</v>
      </c>
      <c r="MY29" s="36" t="b">
        <f>IF($B29&lt;&gt;"",IF(ISNUMBER('Таблица для заполнения'!GO29),ABS(ROUND('Таблица для заполнения'!GO29,1))='Таблица для заполнения'!GO29,FALSE),TRUE)</f>
        <v>1</v>
      </c>
      <c r="MZ29" s="36" t="b">
        <f>IF($B29&lt;&gt;"",IF(ISNUMBER('Таблица для заполнения'!GP29),ABS(ROUND('Таблица для заполнения'!GP29,1))='Таблица для заполнения'!GP29,FALSE),TRUE)</f>
        <v>1</v>
      </c>
      <c r="NA29" s="36" t="b">
        <f>IF($B29&lt;&gt;"",IF(ISNUMBER('Таблица для заполнения'!GQ29),ABS(ROUND('Таблица для заполнения'!GQ29,1))='Таблица для заполнения'!GQ29,FALSE),TRUE)</f>
        <v>1</v>
      </c>
      <c r="NB29" s="36" t="b">
        <f>IF($B29&lt;&gt;"",IF(ISNUMBER('Таблица для заполнения'!GR29),ABS(ROUND('Таблица для заполнения'!GR29,1))='Таблица для заполнения'!GR29,FALSE),TRUE)</f>
        <v>1</v>
      </c>
      <c r="NC29" s="36" t="b">
        <f>IF($B29&lt;&gt;"",IF(ISNUMBER('Таблица для заполнения'!GS29),ABS(ROUND('Таблица для заполнения'!GS29,1))='Таблица для заполнения'!GS29,FALSE),TRUE)</f>
        <v>1</v>
      </c>
      <c r="ND29" s="36" t="b">
        <f>IF($B29&lt;&gt;"",IF(ISNUMBER('Таблица для заполнения'!GT29),ABS(ROUND('Таблица для заполнения'!GT29,1))='Таблица для заполнения'!GT29,FALSE),TRUE)</f>
        <v>1</v>
      </c>
      <c r="NE29" s="36" t="b">
        <f>IF($B29&lt;&gt;"",IF(ISNUMBER('Таблица для заполнения'!GU29),ABS(ROUND('Таблица для заполнения'!GU29,1))='Таблица для заполнения'!GU29,FALSE),TRUE)</f>
        <v>1</v>
      </c>
      <c r="NF29" s="36" t="b">
        <f>IF($B29&lt;&gt;"",IF(ISNUMBER('Таблица для заполнения'!GV29),ABS(ROUND('Таблица для заполнения'!GV29,1))='Таблица для заполнения'!GV29,FALSE),TRUE)</f>
        <v>1</v>
      </c>
      <c r="NG29" s="36" t="b">
        <f>IF($B29&lt;&gt;"",IF(ISNUMBER('Таблица для заполнения'!GW29),ABS(ROUND('Таблица для заполнения'!GW29,1))='Таблица для заполнения'!GW29,FALSE),TRUE)</f>
        <v>1</v>
      </c>
      <c r="NH29" s="36" t="b">
        <f>IF($B29&lt;&gt;"",IF(ISNUMBER('Таблица для заполнения'!GX29),ABS(ROUND('Таблица для заполнения'!GX29,1))='Таблица для заполнения'!GX29,FALSE),TRUE)</f>
        <v>1</v>
      </c>
      <c r="NI29" s="38" t="b">
        <f>IF($B29&lt;&gt;"",IF(ISNUMBER('Таблица для заполнения'!GY29),ABS(ROUND('Таблица для заполнения'!GY29,1))='Таблица для заполнения'!GY29,FALSE),TRUE)</f>
        <v>1</v>
      </c>
    </row>
    <row r="30" spans="1:373" ht="44.25" customHeight="1" thickBot="1" x14ac:dyDescent="0.3">
      <c r="A30" s="2">
        <v>23</v>
      </c>
      <c r="B30" s="17" t="str">
        <f>IF('Таблица для заполнения'!B30=0,"",'Таблица для заполнения'!B30)</f>
        <v/>
      </c>
      <c r="C30" s="35" t="b">
        <f t="shared" si="0"/>
        <v>1</v>
      </c>
      <c r="D30" s="35" t="b">
        <f>'Таблица для заполнения'!F30&lt;='Таблица для заполнения'!E30</f>
        <v>1</v>
      </c>
      <c r="E30" s="119" t="b">
        <f>'Таблица для заполнения'!G30&lt;='Таблица для заполнения'!E30</f>
        <v>1</v>
      </c>
      <c r="F30" s="36" t="b">
        <f>'Таблица для заполнения'!H30&lt;='Таблица для заполнения'!E30</f>
        <v>1</v>
      </c>
      <c r="G30" s="36" t="b">
        <f>'Таблица для заполнения'!I30&lt;='Таблица для заполнения'!E30</f>
        <v>1</v>
      </c>
      <c r="H30" s="36" t="b">
        <f>'Таблица для заполнения'!E30&gt;='Таблица для заполнения'!J30+'Таблица для заполнения'!K30</f>
        <v>1</v>
      </c>
      <c r="I30" s="36" t="b">
        <f>'Таблица для заполнения'!E30='Таблица для заполнения'!L30+'Таблица для заполнения'!M30+'Таблица для заполнения'!N30</f>
        <v>1</v>
      </c>
      <c r="J30" s="36" t="b">
        <f>'Таблица для заполнения'!M30&lt;='Таблица для заполнения'!R30</f>
        <v>1</v>
      </c>
      <c r="K30" s="36" t="b">
        <f>'Таблица для заполнения'!O30&gt;='Таблица для заполнения'!E30</f>
        <v>1</v>
      </c>
      <c r="L30" s="36" t="b">
        <f>'Таблица для заполнения'!O30&gt;='Таблица для заполнения'!P30+'Таблица для заполнения'!Q30</f>
        <v>1</v>
      </c>
      <c r="M30" s="36" t="b">
        <f>'Таблица для заполнения'!R30&lt;='Таблица для заполнения'!O30</f>
        <v>1</v>
      </c>
      <c r="N30" s="36" t="b">
        <f>'Таблица для заполнения'!O30&gt;='Таблица для заполнения'!S30+'Таблица для заполнения'!U30</f>
        <v>1</v>
      </c>
      <c r="O30" s="36" t="b">
        <f>OR(AND('Таблица для заполнения'!S30&gt;0,'Таблица для заполнения'!T30&gt;0),AND('Таблица для заполнения'!S30=0,'Таблица для заполнения'!T30=0))</f>
        <v>1</v>
      </c>
      <c r="P30" s="36" t="b">
        <f>OR(AND('Таблица для заполнения'!U30&gt;0,'Таблица для заполнения'!V30&gt;0),AND('Таблица для заполнения'!U30=0,'Таблица для заполнения'!V30=0))</f>
        <v>1</v>
      </c>
      <c r="Q30" s="36" t="b">
        <f>'Таблица для заполнения'!W30&lt;='Таблица для заполнения'!U30</f>
        <v>1</v>
      </c>
      <c r="R30" s="36" t="b">
        <f>'Таблица для заполнения'!V30&gt;='Таблица для заполнения'!X30+'Таблица для заполнения'!Y30</f>
        <v>1</v>
      </c>
      <c r="S30" s="36" t="b">
        <f>'Таблица для заполнения'!AB30&lt;='Таблица для заполнения'!AA30</f>
        <v>1</v>
      </c>
      <c r="T30" s="36" t="b">
        <f>'Таблица для заполнения'!AD30&lt;='Таблица для заполнения'!AC30</f>
        <v>1</v>
      </c>
      <c r="U30" s="36" t="b">
        <f>OR('Таблица для заполнения'!AA30=0,'Таблица для заполнения'!AA30=1)</f>
        <v>1</v>
      </c>
      <c r="V30" s="36" t="b">
        <f>OR('Таблица для заполнения'!AB30=0,'Таблица для заполнения'!AB30=1)</f>
        <v>1</v>
      </c>
      <c r="W30" s="36" t="b">
        <f>OR('Таблица для заполнения'!AC30=0,'Таблица для заполнения'!AC30=1)</f>
        <v>1</v>
      </c>
      <c r="X30" s="36" t="b">
        <f>OR('Таблица для заполнения'!AD30=0,'Таблица для заполнения'!AD30=1)</f>
        <v>1</v>
      </c>
      <c r="Y30" s="36" t="b">
        <f>'Таблица для заполнения'!AG30&lt;='Таблица для заполнения'!AF30</f>
        <v>1</v>
      </c>
      <c r="Z30" s="36" t="b">
        <f>'Таблица для заполнения'!AI30&lt;='Таблица для заполнения'!AH30</f>
        <v>1</v>
      </c>
      <c r="AA30" s="36" t="b">
        <f>'Таблица для заполнения'!AJ30='Таблица для заполнения'!AM30+'Таблица для заполнения'!AO30</f>
        <v>1</v>
      </c>
      <c r="AB30" s="36" t="b">
        <f>'Таблица для заполнения'!AJ30&gt;='Таблица для заполнения'!AK30+'Таблица для заполнения'!AL30</f>
        <v>1</v>
      </c>
      <c r="AC30" s="36" t="b">
        <f>'Таблица для заполнения'!AN30&lt;='Таблица для заполнения'!AJ30</f>
        <v>1</v>
      </c>
      <c r="AD30" s="36" t="b">
        <f>OR(AND('Таблица для заполнения'!AO30='Таблица для заполнения'!AJ30,AND('Таблица для заполнения'!AK30='Таблица для заполнения'!AP30,'Таблица для заполнения'!AL30='Таблица для заполнения'!AQ30)),'Таблица для заполнения'!AO30&lt;'Таблица для заполнения'!AJ30)</f>
        <v>1</v>
      </c>
      <c r="AE30" s="36" t="b">
        <f>OR(AND('Таблица для заполнения'!AJ30='Таблица для заполнения'!AO30,'Таблица для заполнения'!CM30='Таблица для заполнения'!CR30),AND('Таблица для заполнения'!AJ30&gt;'Таблица для заполнения'!AO30,'Таблица для заполнения'!CM30&gt;'Таблица для заполнения'!CR30))</f>
        <v>1</v>
      </c>
      <c r="AF30" s="36" t="b">
        <f>OR(AND('Таблица для заполнения'!AO30='Таблица для заполнения'!AR30,'Таблица для заполнения'!CR30='Таблица для заполнения'!CU30),AND('Таблица для заполнения'!AO30&gt;'Таблица для заполнения'!AR30,'Таблица для заполнения'!CR30&gt;'Таблица для заполнения'!CU30))</f>
        <v>1</v>
      </c>
      <c r="AG30" s="36" t="b">
        <f>'Таблица для заполнения'!AP30&lt;='Таблица для заполнения'!AK30</f>
        <v>1</v>
      </c>
      <c r="AH30" s="36" t="b">
        <f>'Таблица для заполнения'!AO30&gt;='Таблица для заполнения'!AP30+'Таблица для заполнения'!AQ30</f>
        <v>1</v>
      </c>
      <c r="AI30" s="36" t="b">
        <f>'Таблица для заполнения'!AM30&gt;=('Таблица для заполнения'!AK30+'Таблица для заполнения'!AL30)-('Таблица для заполнения'!AP30+'Таблица для заполнения'!AQ30)</f>
        <v>1</v>
      </c>
      <c r="AJ30" s="36" t="b">
        <f>'Таблица для заполнения'!AQ30&lt;='Таблица для заполнения'!AL30</f>
        <v>1</v>
      </c>
      <c r="AK30" s="36" t="b">
        <f>'Таблица для заполнения'!AO30&gt;='Таблица для заполнения'!AR30+'Таблица для заполнения'!AV30+'Таблица для заполнения'!AW30</f>
        <v>1</v>
      </c>
      <c r="AL30" s="36" t="b">
        <f>OR(AND('Таблица для заполнения'!AR30='Таблица для заполнения'!AO30,AND('Таблица для заполнения'!AP30='Таблица для заполнения'!AS30,'Таблица для заполнения'!AQ30='Таблица для заполнения'!AT30)),'Таблица для заполнения'!AR30&lt;'Таблица для заполнения'!AO30)</f>
        <v>1</v>
      </c>
      <c r="AM30" s="36" t="b">
        <f>'Таблица для заполнения'!AS30&lt;='Таблица для заполнения'!AP30</f>
        <v>1</v>
      </c>
      <c r="AN30" s="36" t="b">
        <f>'Таблица для заполнения'!AR30&gt;='Таблица для заполнения'!AS30+'Таблица для заполнения'!AT30</f>
        <v>1</v>
      </c>
      <c r="AO30" s="36" t="b">
        <f>('Таблица для заполнения'!AO30-'Таблица для заполнения'!AR30)&gt;=('Таблица для заполнения'!AP30+'Таблица для заполнения'!AQ30)-('Таблица для заполнения'!AS30+'Таблица для заполнения'!AT30)</f>
        <v>1</v>
      </c>
      <c r="AP30" s="36" t="b">
        <f>'Таблица для заполнения'!AT30&lt;='Таблица для заполнения'!AQ30</f>
        <v>1</v>
      </c>
      <c r="AQ30" s="36" t="b">
        <f>'Таблица для заполнения'!AU30&lt;='Таблица для заполнения'!AR30</f>
        <v>1</v>
      </c>
      <c r="AR30" s="36" t="b">
        <f>'Таблица для заполнения'!AR30='Таблица для заполнения'!AX30+'Таблица для заполнения'!BF30+'Таблица для заполнения'!BK30+'Таблица для заполнения'!BV30+'Таблица для заполнения'!CA30+'Таблица для заполнения'!CB30+'Таблица для заполнения'!CC30+'Таблица для заполнения'!CD30+'Таблица для заполнения'!CE30+'Таблица для заполнения'!CF30</f>
        <v>1</v>
      </c>
      <c r="AS30" s="36" t="b">
        <f>'Таблица для заполнения'!AX30&gt;='Таблица для заполнения'!AY30+'Таблица для заполнения'!BB30+'Таблица для заполнения'!BE30</f>
        <v>1</v>
      </c>
      <c r="AT30" s="36" t="b">
        <f>'Таблица для заполнения'!AY30='Таблица для заполнения'!AZ30+'Таблица для заполнения'!BA30</f>
        <v>1</v>
      </c>
      <c r="AU30" s="36" t="b">
        <f>'Таблица для заполнения'!BB30='Таблица для заполнения'!BC30+'Таблица для заполнения'!BD30</f>
        <v>1</v>
      </c>
      <c r="AV30" s="36" t="b">
        <f>'Таблица для заполнения'!BF30&gt;='Таблица для заполнения'!BG30+'Таблица для заполнения'!BH30+'Таблица для заполнения'!BI30+'Таблица для заполнения'!BJ30</f>
        <v>1</v>
      </c>
      <c r="AW30" s="36" t="b">
        <f>'Таблица для заполнения'!BK30&gt;='Таблица для заполнения'!BL30+'Таблица для заполнения'!BQ30</f>
        <v>1</v>
      </c>
      <c r="AX30" s="36" t="b">
        <f>'Таблица для заполнения'!BL30&gt;='Таблица для заполнения'!BM30+'Таблица для заполнения'!BN30+'Таблица для заполнения'!BO30+'Таблица для заполнения'!BP30</f>
        <v>1</v>
      </c>
      <c r="AY30" s="36" t="b">
        <f>'Таблица для заполнения'!BQ30&gt;='Таблица для заполнения'!BR30+'Таблица для заполнения'!BS30+'Таблица для заполнения'!BT30+'Таблица для заполнения'!BU30</f>
        <v>1</v>
      </c>
      <c r="AZ30" s="36" t="b">
        <f>'Таблица для заполнения'!BV30&gt;='Таблица для заполнения'!BW30+'Таблица для заполнения'!BX30+'Таблица для заполнения'!BY30+'Таблица для заполнения'!BZ30</f>
        <v>1</v>
      </c>
      <c r="BA30" s="36" t="b">
        <f>'Таблица для заполнения'!CG30+'Таблица для заполнения'!CH30&lt;='Таблица для заполнения'!AO30</f>
        <v>1</v>
      </c>
      <c r="BB30" s="36" t="b">
        <f>'Таблица для заполнения'!CI30&lt;='Таблица для заполнения'!AO30</f>
        <v>1</v>
      </c>
      <c r="BC30" s="36" t="b">
        <f>'Таблица для заполнения'!CJ30&lt;='Таблица для заполнения'!AO30</f>
        <v>1</v>
      </c>
      <c r="BD30" s="36" t="b">
        <f>'Таблица для заполнения'!CK30&lt;='Таблица для заполнения'!AO30</f>
        <v>1</v>
      </c>
      <c r="BE30" s="36" t="b">
        <f>'Таблица для заполнения'!CL30&lt;='Таблица для заполнения'!AO30</f>
        <v>1</v>
      </c>
      <c r="BF30" s="36" t="b">
        <f>'Таблица для заполнения'!CM30='Таблица для заполнения'!CP30+'Таблица для заполнения'!CR30</f>
        <v>1</v>
      </c>
      <c r="BG30" s="36" t="b">
        <f>'Таблица для заполнения'!CM30&gt;='Таблица для заполнения'!CN30+'Таблица для заполнения'!CO30</f>
        <v>1</v>
      </c>
      <c r="BH30" s="36" t="b">
        <f>'Таблица для заполнения'!CQ30&lt;='Таблица для заполнения'!CM30</f>
        <v>1</v>
      </c>
      <c r="BI30" s="36" t="b">
        <f>OR(AND('Таблица для заполнения'!CR30='Таблица для заполнения'!CM30,AND('Таблица для заполнения'!CN30='Таблица для заполнения'!CS30,'Таблица для заполнения'!CO30='Таблица для заполнения'!CT30)),'Таблица для заполнения'!CR30&lt;'Таблица для заполнения'!CM30)</f>
        <v>1</v>
      </c>
      <c r="BJ30" s="36" t="b">
        <f>'Таблица для заполнения'!CS30&lt;='Таблица для заполнения'!CN30</f>
        <v>1</v>
      </c>
      <c r="BK30" s="36" t="b">
        <f>'Таблица для заполнения'!CR30&gt;='Таблица для заполнения'!CS30+'Таблица для заполнения'!CT30</f>
        <v>1</v>
      </c>
      <c r="BL30" s="36" t="b">
        <f>'Таблица для заполнения'!CP30&gt;=('Таблица для заполнения'!CN30+'Таблица для заполнения'!CO30)-('Таблица для заполнения'!CS30+'Таблица для заполнения'!CT30)</f>
        <v>1</v>
      </c>
      <c r="BM30" s="36" t="b">
        <f>'Таблица для заполнения'!CT30&lt;='Таблица для заполнения'!CO30</f>
        <v>1</v>
      </c>
      <c r="BN30" s="36" t="b">
        <f>'Таблица для заполнения'!CR30&gt;='Таблица для заполнения'!CU30+'Таблица для заполнения'!CY30+'Таблица для заполнения'!CZ30</f>
        <v>1</v>
      </c>
      <c r="BO30" s="36" t="b">
        <f>OR(AND('Таблица для заполнения'!CU30='Таблица для заполнения'!CR30,AND('Таблица для заполнения'!CS30='Таблица для заполнения'!CV30,'Таблица для заполнения'!CT30='Таблица для заполнения'!CW30)),'Таблица для заполнения'!CU30&lt;'Таблица для заполнения'!CR30)</f>
        <v>1</v>
      </c>
      <c r="BP30" s="36" t="b">
        <f>'Таблица для заполнения'!CV30&lt;='Таблица для заполнения'!CS30</f>
        <v>1</v>
      </c>
      <c r="BQ30" s="36" t="b">
        <f>'Таблица для заполнения'!CU30&gt;='Таблица для заполнения'!CV30+'Таблица для заполнения'!CW30</f>
        <v>1</v>
      </c>
      <c r="BR30" s="36" t="b">
        <f>'Таблица для заполнения'!CR30-'Таблица для заполнения'!CU30&gt;=('Таблица для заполнения'!CS30+'Таблица для заполнения'!CT30)-('Таблица для заполнения'!CV30+'Таблица для заполнения'!CW30)</f>
        <v>1</v>
      </c>
      <c r="BS30" s="36" t="b">
        <f>'Таблица для заполнения'!CW30&lt;='Таблица для заполнения'!CT30</f>
        <v>1</v>
      </c>
      <c r="BT30" s="36" t="b">
        <f>'Таблица для заполнения'!CX30&lt;='Таблица для заполнения'!CU30</f>
        <v>1</v>
      </c>
      <c r="BU30" s="36" t="b">
        <f>'Таблица для заполнения'!CU30='Таблица для заполнения'!DA30+'Таблица для заполнения'!DI30+'Таблица для заполнения'!DN30+'Таблица для заполнения'!DY30+'Таблица для заполнения'!ED30+'Таблица для заполнения'!EE30+'Таблица для заполнения'!EF30+'Таблица для заполнения'!EG30+'Таблица для заполнения'!EH30+'Таблица для заполнения'!EI30</f>
        <v>1</v>
      </c>
      <c r="BV30" s="36" t="b">
        <f>'Таблица для заполнения'!DA30&gt;='Таблица для заполнения'!DB30+'Таблица для заполнения'!DE30+'Таблица для заполнения'!DH30</f>
        <v>1</v>
      </c>
      <c r="BW30" s="36" t="b">
        <f>'Таблица для заполнения'!DB30='Таблица для заполнения'!DC30+'Таблица для заполнения'!DD30</f>
        <v>1</v>
      </c>
      <c r="BX30" s="36" t="b">
        <f>'Таблица для заполнения'!DE30='Таблица для заполнения'!DF30+'Таблица для заполнения'!DG30</f>
        <v>1</v>
      </c>
      <c r="BY30" s="36" t="b">
        <f>'Таблица для заполнения'!DI30&gt;='Таблица для заполнения'!DJ30+'Таблица для заполнения'!DK30+'Таблица для заполнения'!DL30+'Таблица для заполнения'!DM30</f>
        <v>1</v>
      </c>
      <c r="BZ30" s="36" t="b">
        <f>'Таблица для заполнения'!DN30&gt;='Таблица для заполнения'!DO30+'Таблица для заполнения'!DT30</f>
        <v>1</v>
      </c>
      <c r="CA30" s="36" t="b">
        <f>'Таблица для заполнения'!DO30&gt;='Таблица для заполнения'!DP30+'Таблица для заполнения'!DQ30+'Таблица для заполнения'!DR30+'Таблица для заполнения'!DS30</f>
        <v>1</v>
      </c>
      <c r="CB30" s="36" t="b">
        <f>'Таблица для заполнения'!DT30&gt;='Таблица для заполнения'!DU30+'Таблица для заполнения'!DV30+'Таблица для заполнения'!DW30+'Таблица для заполнения'!DX30</f>
        <v>1</v>
      </c>
      <c r="CC30" s="36" t="b">
        <f>'Таблица для заполнения'!DY30&gt;='Таблица для заполнения'!DZ30+'Таблица для заполнения'!EA30+'Таблица для заполнения'!EB30+'Таблица для заполнения'!EC30</f>
        <v>1</v>
      </c>
      <c r="CD30" s="36" t="b">
        <f>'Таблица для заполнения'!EJ30+'Таблица для заполнения'!EK30&lt;='Таблица для заполнения'!CR30</f>
        <v>1</v>
      </c>
      <c r="CE30" s="36" t="b">
        <f>'Таблица для заполнения'!EL30&lt;='Таблица для заполнения'!CR30</f>
        <v>1</v>
      </c>
      <c r="CF30" s="36" t="b">
        <f>'Таблица для заполнения'!EM30&lt;='Таблица для заполнения'!CR30</f>
        <v>1</v>
      </c>
      <c r="CG30" s="36" t="b">
        <f>'Таблица для заполнения'!EN30&lt;='Таблица для заполнения'!CR30</f>
        <v>1</v>
      </c>
      <c r="CH30" s="36" t="b">
        <f>'Таблица для заполнения'!EO30&lt;='Таблица для заполнения'!CR30</f>
        <v>1</v>
      </c>
      <c r="CI30" s="36" t="b">
        <f>OR(AND('Таблица для заполнения'!AJ30='Таблица для заполнения'!AK30+'Таблица для заполнения'!AL30,'Таблица для заполнения'!CM30='Таблица для заполнения'!CN30+'Таблица для заполнения'!CO30),AND('Таблица для заполнения'!AJ30&gt;'Таблица для заполнения'!AK30+'Таблица для заполнения'!AL30,'Таблица для заполнения'!CM30&gt;'Таблица для заполнения'!CN30+'Таблица для заполнения'!CO30))</f>
        <v>1</v>
      </c>
      <c r="CJ30" s="36" t="b">
        <f>OR(AND('Таблица для заполнения'!AO30='Таблица для заполнения'!AP30+'Таблица для заполнения'!AQ30,'Таблица для заполнения'!CR30='Таблица для заполнения'!CS30+'Таблица для заполнения'!CT30),AND('Таблица для заполнения'!AO30&gt;'Таблица для заполнения'!AP30+'Таблица для заполнения'!AQ30,'Таблица для заполнения'!CR30&gt;'Таблица для заполнения'!CS30+'Таблица для заполнения'!CT30))</f>
        <v>1</v>
      </c>
      <c r="CK30" s="36" t="b">
        <f>OR(AND('Таблица для заполнения'!AR30='Таблица для заполнения'!AS30+'Таблица для заполнения'!AT30,'Таблица для заполнения'!CU30='Таблица для заполнения'!CV30+'Таблица для заполнения'!CW30),AND('Таблица для заполнения'!AR30&gt;'Таблица для заполнения'!AS30+'Таблица для заполнения'!AT30,'Таблица для заполнения'!CU30&gt;'Таблица для заполнения'!CV30+'Таблица для заполнения'!CW30))</f>
        <v>1</v>
      </c>
      <c r="CL30" s="36" t="b">
        <f>OR(AND('Таблица для заполнения'!AO30='Таблица для заполнения'!AR30+'Таблица для заполнения'!AV30+'Таблица для заполнения'!AW30,'Таблица для заполнения'!CR30='Таблица для заполнения'!CU30+'Таблица для заполнения'!CY30+'Таблица для заполнения'!CZ30),AND('Таблица для заполнения'!AO30&gt;'Таблица для заполнения'!AR30+'Таблица для заполнения'!AV30+'Таблица для заполнения'!AW30,'Таблица для заполнения'!CR30&gt;'Таблица для заполнения'!CU30+'Таблица для заполнения'!CY30+'Таблица для заполнения'!CZ30))</f>
        <v>1</v>
      </c>
      <c r="CM30" s="36" t="b">
        <f>OR(AND('Таблица для заполнения'!AX30='Таблица для заполнения'!AY30+'Таблица для заполнения'!BB30+'Таблица для заполнения'!BE30,'Таблица для заполнения'!DA30='Таблица для заполнения'!DB30+'Таблица для заполнения'!DE30+'Таблица для заполнения'!DH30),AND('Таблица для заполнения'!AX30&gt;'Таблица для заполнения'!AY30+'Таблица для заполнения'!BB30+'Таблица для заполнения'!BE30,'Таблица для заполнения'!DA30&gt;'Таблица для заполнения'!DB30+'Таблица для заполнения'!DE30+'Таблица для заполнения'!DH30))</f>
        <v>1</v>
      </c>
      <c r="CN30" s="36" t="b">
        <f>OR(AND('Таблица для заполнения'!BF30='Таблица для заполнения'!BG30+'Таблица для заполнения'!BH30+'Таблица для заполнения'!BI30+'Таблица для заполнения'!BJ30,'Таблица для заполнения'!DI30='Таблица для заполнения'!DJ30+'Таблица для заполнения'!DK30+'Таблица для заполнения'!DL30+'Таблица для заполнения'!DM30),AND('Таблица для заполнения'!BF30&gt;'Таблица для заполнения'!BG30+'Таблица для заполнения'!BH30+'Таблица для заполнения'!BI30+'Таблица для заполнения'!BJ30,'Таблица для заполнения'!DI30&gt;'Таблица для заполнения'!DJ30+'Таблица для заполнения'!DK30+'Таблица для заполнения'!DL30+'Таблица для заполнения'!DM30))</f>
        <v>1</v>
      </c>
      <c r="CO30" s="36" t="b">
        <f>OR(AND('Таблица для заполнения'!BK30='Таблица для заполнения'!BL30+'Таблица для заполнения'!BQ30,'Таблица для заполнения'!DN30='Таблица для заполнения'!DO30+'Таблица для заполнения'!DT30),AND('Таблица для заполнения'!BK30&gt;'Таблица для заполнения'!BL30+'Таблица для заполнения'!BQ30,'Таблица для заполнения'!DN30&gt;'Таблица для заполнения'!DO30+'Таблица для заполнения'!DT30))</f>
        <v>1</v>
      </c>
      <c r="CP30" s="36" t="b">
        <f>AND(IF('Таблица для заполнения'!AJ30=0,'Таблица для заполнения'!CM30=0,'Таблица для заполнения'!CM30&gt;='Таблица для заполнения'!AJ30),IF('Таблица для заполнения'!AK30=0,'Таблица для заполнения'!CN30=0,'Таблица для заполнения'!CN30&gt;='Таблица для заполнения'!AK30),IF('Таблица для заполнения'!AL30=0,'Таблица для заполнения'!CO30=0,'Таблица для заполнения'!CO30&gt;='Таблица для заполнения'!AL30),IF('Таблица для заполнения'!AM30=0,'Таблица для заполнения'!CP30=0,'Таблица для заполнения'!CP30&gt;='Таблица для заполнения'!AM30),IF('Таблица для заполнения'!AN30=0,'Таблица для заполнения'!CQ30=0,'Таблица для заполнения'!CQ30&gt;='Таблица для заполнения'!AN30),IF('Таблица для заполнения'!AO30=0,'Таблица для заполнения'!CR30=0,'Таблица для заполнения'!CR30&gt;='Таблица для заполнения'!AO30),IF('Таблица для заполнения'!AP30=0,'Таблица для заполнения'!CS30=0,'Таблица для заполнения'!CS30&gt;='Таблица для заполнения'!AP30),IF('Таблица для заполнения'!AQ30=0,'Таблица для заполнения'!CT30=0,'Таблица для заполнения'!CT30&gt;='Таблица для заполнения'!AQ30),IF('Таблица для заполнения'!AR30=0,'Таблица для заполнения'!CU30=0,'Таблица для заполнения'!CU30&gt;='Таблица для заполнения'!AR30),IF('Таблица для заполнения'!AS30=0,'Таблица для заполнения'!CV30=0,'Таблица для заполнения'!CV30&gt;='Таблица для заполнения'!AS30),IF('Таблица для заполнения'!AT30=0,'Таблица для заполнения'!CW30=0,'Таблица для заполнения'!CW30&gt;='Таблица для заполнения'!AT30),IF('Таблица для заполнения'!AU30=0,'Таблица для заполнения'!CX30=0,'Таблица для заполнения'!CX30&gt;='Таблица для заполнения'!AU30),IF('Таблица для заполнения'!AV30=0,'Таблица для заполнения'!CY30=0,'Таблица для заполнения'!CY30&gt;='Таблица для заполнения'!AV30),IF('Таблица для заполнения'!AW30=0,'Таблица для заполнения'!CZ30=0,'Таблица для заполнения'!CZ30&gt;='Таблица для заполнения'!AW30),IF('Таблица для заполнения'!AX30=0,'Таблица для заполнения'!DA30=0,'Таблица для заполнения'!DA30&gt;='Таблица для заполнения'!AX30),IF('Таблица для заполнения'!AY30=0,'Таблица для заполнения'!DB30=0,'Таблица для заполнения'!DB30&gt;='Таблица для заполнения'!AY30),IF('Таблица для заполнения'!AZ30=0,'Таблица для заполнения'!DC30=0,'Таблица для заполнения'!DC30&gt;='Таблица для заполнения'!AZ30),IF('Таблица для заполнения'!BA30=0,'Таблица для заполнения'!DD30=0,'Таблица для заполнения'!DD30&gt;='Таблица для заполнения'!BA30),IF('Таблица для заполнения'!BB30=0,'Таблица для заполнения'!DE30=0,'Таблица для заполнения'!DE30&gt;='Таблица для заполнения'!BB30),IF('Таблица для заполнения'!BC30=0,'Таблица для заполнения'!DF30=0,'Таблица для заполнения'!DF30&gt;='Таблица для заполнения'!BC30),IF('Таблица для заполнения'!BD30=0,'Таблица для заполнения'!DG30=0,'Таблица для заполнения'!DG30&gt;='Таблица для заполнения'!BD30),IF('Таблица для заполнения'!BE30=0,'Таблица для заполнения'!DH30=0,'Таблица для заполнения'!DH30&gt;='Таблица для заполнения'!BE30),IF('Таблица для заполнения'!BF30=0,'Таблица для заполнения'!DI30=0,'Таблица для заполнения'!DI30&gt;='Таблица для заполнения'!BF30),IF('Таблица для заполнения'!BG30=0,'Таблица для заполнения'!DJ30=0,'Таблица для заполнения'!DJ30&gt;='Таблица для заполнения'!BG30),IF('Таблица для заполнения'!BH30=0,'Таблица для заполнения'!DK30=0,'Таблица для заполнения'!DK30&gt;='Таблица для заполнения'!BH30),IF('Таблица для заполнения'!BI30=0,'Таблица для заполнения'!DL30=0,'Таблица для заполнения'!DL30&gt;='Таблица для заполнения'!BI30),IF('Таблица для заполнения'!BJ30=0,'Таблица для заполнения'!DM30=0,'Таблица для заполнения'!DM30&gt;='Таблица для заполнения'!BJ30),IF('Таблица для заполнения'!BK30=0,'Таблица для заполнения'!DN30=0,'Таблица для заполнения'!DN30&gt;='Таблица для заполнения'!BK30),IF('Таблица для заполнения'!BL30=0,'Таблица для заполнения'!DO30=0,'Таблица для заполнения'!DO30&gt;='Таблица для заполнения'!BL30),IF('Таблица для заполнения'!BM30=0,'Таблица для заполнения'!DP30=0,'Таблица для заполнения'!DP30&gt;='Таблица для заполнения'!BM30),IF('Таблица для заполнения'!BN30=0,'Таблица для заполнения'!DQ30=0,'Таблица для заполнения'!DQ30&gt;='Таблица для заполнения'!BN30),IF('Таблица для заполнения'!BO30=0,'Таблица для заполнения'!DR30=0,'Таблица для заполнения'!DR30&gt;='Таблица для заполнения'!BO30),IF('Таблица для заполнения'!BP30=0,'Таблица для заполнения'!DS30=0,'Таблица для заполнения'!DS30&gt;='Таблица для заполнения'!BP30),IF('Таблица для заполнения'!BQ30=0,'Таблица для заполнения'!DT30=0,'Таблица для заполнения'!DT30&gt;='Таблица для заполнения'!BQ30),IF('Таблица для заполнения'!BR30=0,'Таблица для заполнения'!DU30=0,'Таблица для заполнения'!DU30&gt;='Таблица для заполнения'!BR30),IF('Таблица для заполнения'!BS30=0,'Таблица для заполнения'!DV30=0,'Таблица для заполнения'!DV30&gt;='Таблица для заполнения'!BS30),IF('Таблица для заполнения'!BT30=0,'Таблица для заполнения'!DW30=0,'Таблица для заполнения'!DW30&gt;='Таблица для заполнения'!BT30),IF('Таблица для заполнения'!BU30=0,'Таблица для заполнения'!DX30=0,'Таблица для заполнения'!DX30&gt;='Таблица для заполнения'!BU30),IF('Таблица для заполнения'!BV30=0,'Таблица для заполнения'!DY30=0,'Таблица для заполнения'!DY30&gt;='Таблица для заполнения'!BV30),IF('Таблица для заполнения'!BW30=0,'Таблица для заполнения'!DZ30=0,'Таблица для заполнения'!DZ30&gt;='Таблица для заполнения'!BW30),IF('Таблица для заполнения'!BX30=0,'Таблица для заполнения'!EA30=0,'Таблица для заполнения'!EA30&gt;='Таблица для заполнения'!BX30),IF('Таблица для заполнения'!BY30=0,'Таблица для заполнения'!EB30=0,'Таблица для заполнения'!EB30&gt;='Таблица для заполнения'!BY30),IF('Таблица для заполнения'!BZ30=0,'Таблица для заполнения'!EC30=0,'Таблица для заполнения'!EC30&gt;='Таблица для заполнения'!BZ30),IF('Таблица для заполнения'!CA30=0,'Таблица для заполнения'!ED30=0,'Таблица для заполнения'!ED30&gt;='Таблица для заполнения'!CA30),IF('Таблица для заполнения'!CB30=0,'Таблица для заполнения'!EE30=0,'Таблица для заполнения'!EE30&gt;='Таблица для заполнения'!CB30),IF('Таблица для заполнения'!CC30=0,'Таблица для заполнения'!EF30=0,'Таблица для заполнения'!EF30&gt;='Таблица для заполнения'!CC30),IF('Таблица для заполнения'!CD30=0,'Таблица для заполнения'!EG30=0,'Таблица для заполнения'!EG30&gt;='Таблица для заполнения'!CD30),IF('Таблица для заполнения'!CE30=0,'Таблица для заполнения'!EH30=0,'Таблица для заполнения'!EH30&gt;='Таблица для заполнения'!CE30),IF('Таблица для заполнения'!CF30=0,'Таблица для заполнения'!EI30=0,'Таблица для заполнения'!EI30&gt;='Таблица для заполнения'!CF30),IF('Таблица для заполнения'!CG30=0,'Таблица для заполнения'!EJ30=0,'Таблица для заполнения'!EJ30&gt;='Таблица для заполнения'!CG30),IF('Таблица для заполнения'!CH30=0,'Таблица для заполнения'!EK30=0,'Таблица для заполнения'!EK30&gt;='Таблица для заполнения'!CH30),IF('Таблица для заполнения'!CI30=0,'Таблица для заполнения'!EL30=0,'Таблица для заполнения'!EL30&gt;='Таблица для заполнения'!CI30),IF('Таблица для заполнения'!CJ30=0,'Таблица для заполнения'!EM30=0,'Таблица для заполнения'!EM30&gt;='Таблица для заполнения'!CJ30),IF('Таблица для заполнения'!CK30=0,'Таблица для заполнения'!EN30=0,'Таблица для заполнения'!EN30&gt;='Таблица для заполнения'!CK30),IF('Таблица для заполнения'!CL30=0,'Таблица для заполнения'!EO30=0,'Таблица для заполнения'!EO30&gt;='Таблица для заполнения'!CL30))</f>
        <v>1</v>
      </c>
      <c r="CQ30" s="36" t="b">
        <f>'Таблица для заполнения'!EP30&gt;='Таблица для заполнения'!EQ30+'Таблица для заполнения'!ER30</f>
        <v>1</v>
      </c>
      <c r="CR30" s="36" t="b">
        <f>'Таблица для заполнения'!ES30&lt;='Таблица для заполнения'!EP30</f>
        <v>1</v>
      </c>
      <c r="CS30" s="36" t="b">
        <f>OR(AND('Таблица для заполнения'!EP30='Таблица для заполнения'!ES30,AND('Таблица для заполнения'!EQ30='Таблица для заполнения'!ET30,'Таблица для заполнения'!ER30='Таблица для заполнения'!EU30)),'Таблица для заполнения'!ES30&lt;'Таблица для заполнения'!EP30)</f>
        <v>1</v>
      </c>
      <c r="CT30" s="36" t="b">
        <f>'Таблица для заполнения'!ET30&lt;='Таблица для заполнения'!EQ30</f>
        <v>1</v>
      </c>
      <c r="CU30" s="36" t="b">
        <f>'Таблица для заполнения'!ES30&gt;='Таблица для заполнения'!ET30+'Таблица для заполнения'!EU30</f>
        <v>1</v>
      </c>
      <c r="CV30" s="36" t="b">
        <f>'Таблица для заполнения'!EU30&lt;='Таблица для заполнения'!ER30</f>
        <v>1</v>
      </c>
      <c r="CW30" s="36" t="b">
        <f>'Таблица для заполнения'!EP30-'Таблица для заполнения'!ES30&gt;=('Таблица для заполнения'!EQ30+'Таблица для заполнения'!ER30)-('Таблица для заполнения'!ET30+'Таблица для заполнения'!EU30)</f>
        <v>1</v>
      </c>
      <c r="CX30" s="36" t="b">
        <f>'Таблица для заполнения'!EV30&lt;='Таблица для заполнения'!EP30</f>
        <v>1</v>
      </c>
      <c r="CY30" s="36" t="b">
        <f>'Таблица для заполнения'!EW30&lt;='Таблица для заполнения'!EP30</f>
        <v>1</v>
      </c>
      <c r="CZ30" s="36" t="b">
        <f>'Таблица для заполнения'!EX30&lt;='Таблица для заполнения'!EP30</f>
        <v>1</v>
      </c>
      <c r="DA30" s="36" t="b">
        <f>IF('Таблица для заполнения'!AF30&gt;0,'Таблица для заполнения'!EX30&gt;=0,'Таблица для заполнения'!EX30=0)</f>
        <v>1</v>
      </c>
      <c r="DB30" s="36" t="b">
        <f>OR(AND('Таблица для заполнения'!EP30='Таблица для заполнения'!ES30,'Таблица для заполнения'!FH30='Таблица для заполнения'!FK30),AND('Таблица для заполнения'!EP30&gt;'Таблица для заполнения'!ES30,'Таблица для заполнения'!FH30&gt;'Таблица для заполнения'!FK30))</f>
        <v>1</v>
      </c>
      <c r="DC30" s="36" t="b">
        <f>OR(AND('Таблица для заполнения'!EQ30='Таблица для заполнения'!ET30,'Таблица для заполнения'!FI30='Таблица для заполнения'!FL30),AND('Таблица для заполнения'!EQ30&gt;'Таблица для заполнения'!ET30,'Таблица для заполнения'!FI30&gt;'Таблица для заполнения'!FL30))</f>
        <v>1</v>
      </c>
      <c r="DD30" s="36" t="b">
        <f>OR(AND('Таблица для заполнения'!ER30='Таблица для заполнения'!EU30,'Таблица для заполнения'!FJ30='Таблица для заполнения'!FM30),AND('Таблица для заполнения'!ER30&gt;'Таблица для заполнения'!EU30,'Таблица для заполнения'!FJ30&gt;'Таблица для заполнения'!FM30))</f>
        <v>1</v>
      </c>
      <c r="DE30" s="36" t="b">
        <f>OR(AND('Таблица для заполнения'!EP30='Таблица для заполнения'!EQ30+'Таблица для заполнения'!ER30,'Таблица для заполнения'!FH30='Таблица для заполнения'!FI30+'Таблица для заполнения'!FJ30),AND('Таблица для заполнения'!EP30&gt;'Таблица для заполнения'!EQ30+'Таблица для заполнения'!ER30,'Таблица для заполнения'!FH30&gt;'Таблица для заполнения'!FI30+'Таблица для заполнения'!FJ30))</f>
        <v>1</v>
      </c>
      <c r="DF30" s="36" t="b">
        <f>OR(AND('Таблица для заполнения'!ES30='Таблица для заполнения'!ET30+'Таблица для заполнения'!EU30,'Таблица для заполнения'!FK30='Таблица для заполнения'!FL30+'Таблица для заполнения'!FM30),AND('Таблица для заполнения'!ES30&gt;'Таблица для заполнения'!ET30+'Таблица для заполнения'!EU30,'Таблица для заполнения'!FK30&gt;'Таблица для заполнения'!FL30+'Таблица для заполнения'!FM30))</f>
        <v>1</v>
      </c>
      <c r="DG30" s="36" t="b">
        <f>'Таблица для заполнения'!EP30-'Таблица для заполнения'!EY30&gt;=('Таблица для заполнения'!EQ30+'Таблица для заполнения'!ER30)-('Таблица для заполнения'!EZ30+'Таблица для заполнения'!FA30)</f>
        <v>1</v>
      </c>
      <c r="DH30" s="36" t="b">
        <f>'Таблица для заполнения'!ES30-'Таблица для заполнения'!FB30&gt;=('Таблица для заполнения'!ET30+'Таблица для заполнения'!EU30)-('Таблица для заполнения'!FC30+'Таблица для заполнения'!FD30)</f>
        <v>1</v>
      </c>
      <c r="DI30" s="36" t="b">
        <f>'Таблица для заполнения'!EY30&gt;='Таблица для заполнения'!EZ30+'Таблица для заполнения'!FA30</f>
        <v>1</v>
      </c>
      <c r="DJ30" s="36" t="b">
        <f>'Таблица для заполнения'!FB30&lt;='Таблица для заполнения'!EY30</f>
        <v>1</v>
      </c>
      <c r="DK30" s="36" t="b">
        <f>OR(AND('Таблица для заполнения'!EY30='Таблица для заполнения'!FB30,AND('Таблица для заполнения'!EZ30='Таблица для заполнения'!FC30,'Таблица для заполнения'!FA30='Таблица для заполнения'!FD30)),'Таблица для заполнения'!FB30&lt;'Таблица для заполнения'!EY30)</f>
        <v>1</v>
      </c>
      <c r="DL30" s="36" t="b">
        <f>'Таблица для заполнения'!FC30&lt;='Таблица для заполнения'!EZ30</f>
        <v>1</v>
      </c>
      <c r="DM30" s="36" t="b">
        <f>'Таблица для заполнения'!FB30&gt;='Таблица для заполнения'!FC30+'Таблица для заполнения'!FD30</f>
        <v>1</v>
      </c>
      <c r="DN30" s="36" t="b">
        <f>'Таблица для заполнения'!FD30&lt;='Таблица для заполнения'!FA30</f>
        <v>1</v>
      </c>
      <c r="DO30" s="36" t="b">
        <f>'Таблица для заполнения'!EY30-'Таблица для заполнения'!FB30&gt;=('Таблица для заполнения'!EZ30+'Таблица для заполнения'!FA30)-('Таблица для заполнения'!FC30+'Таблица для заполнения'!FD30)</f>
        <v>1</v>
      </c>
      <c r="DP30" s="36" t="b">
        <f>'Таблица для заполнения'!FE30&lt;='Таблица для заполнения'!EY30</f>
        <v>1</v>
      </c>
      <c r="DQ30" s="36" t="b">
        <f>'Таблица для заполнения'!FF30&lt;='Таблица для заполнения'!EY30</f>
        <v>1</v>
      </c>
      <c r="DR30" s="36" t="b">
        <f>'Таблица для заполнения'!FG30&lt;='Таблица для заполнения'!EY30</f>
        <v>1</v>
      </c>
      <c r="DS30" s="36" t="b">
        <f>OR(AND('Таблица для заполнения'!EY30='Таблица для заполнения'!FB30,'Таблица для заполнения'!FO30='Таблица для заполнения'!FR30),AND('Таблица для заполнения'!EY30&gt;'Таблица для заполнения'!FB30,'Таблица для заполнения'!FO30&gt;'Таблица для заполнения'!FR30))</f>
        <v>1</v>
      </c>
      <c r="DT30" s="36" t="b">
        <f>OR(AND('Таблица для заполнения'!EZ30='Таблица для заполнения'!FC30,'Таблица для заполнения'!FP30='Таблица для заполнения'!FS30),AND('Таблица для заполнения'!EZ30&gt;'Таблица для заполнения'!FC30,'Таблица для заполнения'!FP30&gt;'Таблица для заполнения'!FS30))</f>
        <v>1</v>
      </c>
      <c r="DU30" s="36" t="b">
        <f>OR(AND('Таблица для заполнения'!FA30='Таблица для заполнения'!FD30,'Таблица для заполнения'!FQ30='Таблица для заполнения'!FT30),AND('Таблица для заполнения'!FA30&gt;'Таблица для заполнения'!FD30,'Таблица для заполнения'!FQ30&gt;'Таблица для заполнения'!FT30))</f>
        <v>1</v>
      </c>
      <c r="DV30" s="36" t="b">
        <f>OR(AND('Таблица для заполнения'!EY30='Таблица для заполнения'!EZ30+'Таблица для заполнения'!FA30,'Таблица для заполнения'!FO30='Таблица для заполнения'!FP30+'Таблица для заполнения'!FQ30),AND('Таблица для заполнения'!EY30&gt;'Таблица для заполнения'!EZ30+'Таблица для заполнения'!FA30,'Таблица для заполнения'!FO30&gt;'Таблица для заполнения'!FP30+'Таблица для заполнения'!FQ30))</f>
        <v>1</v>
      </c>
      <c r="DW30" s="36" t="b">
        <f>OR(AND('Таблица для заполнения'!FB30='Таблица для заполнения'!FC30+'Таблица для заполнения'!FD30,'Таблица для заполнения'!FR30='Таблица для заполнения'!FS30+'Таблица для заполнения'!FT30),AND('Таблица для заполнения'!FB30&gt;'Таблица для заполнения'!FC30+'Таблица для заполнения'!FD30,'Таблица для заполнения'!FR30&gt;'Таблица для заполнения'!FS30+'Таблица для заполнения'!FT30))</f>
        <v>1</v>
      </c>
      <c r="DX30" s="36" t="b">
        <f>'Таблица для заполнения'!FH30-'Таблица для заполнения'!FO30&gt;=('Таблица для заполнения'!FI30+'Таблица для заполнения'!FJ30)-('Таблица для заполнения'!FP30+'Таблица для заполнения'!FQ30)</f>
        <v>1</v>
      </c>
      <c r="DY30" s="36" t="b">
        <f>'Таблица для заполнения'!FK30-'Таблица для заполнения'!FR30&gt;=('Таблица для заполнения'!FL30+'Таблица для заполнения'!FM30)-('Таблица для заполнения'!FS30+'Таблица для заполнения'!FT30)</f>
        <v>1</v>
      </c>
      <c r="DZ30" s="36" t="b">
        <f>AND('Таблица для заполнения'!EP30&gt;='Таблица для заполнения'!EY30,'Таблица для заполнения'!EQ30&gt;='Таблица для заполнения'!EZ30,'Таблица для заполнения'!ER30&gt;='Таблица для заполнения'!FA30,'Таблица для заполнения'!ES30&gt;='Таблица для заполнения'!FB30,'Таблица для заполнения'!ET30&gt;='Таблица для заполнения'!FC30,'Таблица для заполнения'!EU30&gt;='Таблица для заполнения'!FD30,'Таблица для заполнения'!EV30&gt;='Таблица для заполнения'!FE30,'Таблица для заполнения'!EW30&gt;='Таблица для заполнения'!FF30,'Таблица для заполнения'!EX30&gt;='Таблица для заполнения'!FG30)</f>
        <v>1</v>
      </c>
      <c r="EA30" s="36" t="b">
        <f>'Таблица для заполнения'!FH30&gt;='Таблица для заполнения'!FI30+'Таблица для заполнения'!FJ30</f>
        <v>1</v>
      </c>
      <c r="EB30" s="36" t="b">
        <f>'Таблица для заполнения'!FK30&lt;='Таблица для заполнения'!FH30</f>
        <v>1</v>
      </c>
      <c r="EC30" s="36" t="b">
        <f>OR(AND('Таблица для заполнения'!FH30='Таблица для заполнения'!FK30,AND('Таблица для заполнения'!FI30='Таблица для заполнения'!FL30,'Таблица для заполнения'!FJ30='Таблица для заполнения'!FM30)),'Таблица для заполнения'!FK30&lt;'Таблица для заполнения'!FH30)</f>
        <v>1</v>
      </c>
      <c r="ED30" s="36" t="b">
        <f>'Таблица для заполнения'!FL30&lt;='Таблица для заполнения'!FI30</f>
        <v>1</v>
      </c>
      <c r="EE30" s="36" t="b">
        <f>'Таблица для заполнения'!FK30&gt;='Таблица для заполнения'!FL30+'Таблица для заполнения'!FM30</f>
        <v>1</v>
      </c>
      <c r="EF30" s="36" t="b">
        <f>'Таблица для заполнения'!FM30&lt;='Таблица для заполнения'!FJ30</f>
        <v>1</v>
      </c>
      <c r="EG30" s="36" t="b">
        <f>'Таблица для заполнения'!FH30-'Таблица для заполнения'!FK30&gt;=('Таблица для заполнения'!FI30+'Таблица для заполнения'!FJ30)-('Таблица для заполнения'!FL30+'Таблица для заполнения'!FM30)</f>
        <v>1</v>
      </c>
      <c r="EH30" s="36" t="b">
        <f>'Таблица для заполнения'!FN30&lt;='Таблица для заполнения'!FH30</f>
        <v>1</v>
      </c>
      <c r="EI30" s="36" t="b">
        <f>AND(IF('Таблица для заполнения'!EP30=0,'Таблица для заполнения'!FH30=0,'Таблица для заполнения'!FH30&gt;='Таблица для заполнения'!EP30),IF('Таблица для заполнения'!EQ30=0,'Таблица для заполнения'!FI30=0,'Таблица для заполнения'!FI30&gt;='Таблица для заполнения'!EQ30),IF('Таблица для заполнения'!ER30=0,'Таблица для заполнения'!FJ30=0,'Таблица для заполнения'!FJ30&gt;='Таблица для заполнения'!ER30),IF('Таблица для заполнения'!ES30=0,'Таблица для заполнения'!FK30=0,'Таблица для заполнения'!FK30&gt;='Таблица для заполнения'!ES30),IF('Таблица для заполнения'!ET30=0,'Таблица для заполнения'!FL30=0,'Таблица для заполнения'!FL30&gt;='Таблица для заполнения'!ET30),IF('Таблица для заполнения'!EU30=0,'Таблица для заполнения'!FM30=0,'Таблица для заполнения'!FM30&gt;='Таблица для заполнения'!EU30),IF('Таблица для заполнения'!EX30=0,'Таблица для заполнения'!FN30=0,'Таблица для заполнения'!FN30&gt;='Таблица для заполнения'!EX30))</f>
        <v>1</v>
      </c>
      <c r="EJ30" s="36" t="b">
        <f>'Таблица для заполнения'!FO30&gt;='Таблица для заполнения'!FP30+'Таблица для заполнения'!FQ30</f>
        <v>1</v>
      </c>
      <c r="EK30" s="36" t="b">
        <f>'Таблица для заполнения'!FR30&lt;='Таблица для заполнения'!FO30</f>
        <v>1</v>
      </c>
      <c r="EL30" s="36" t="b">
        <f>OR(AND('Таблица для заполнения'!FO30='Таблица для заполнения'!FR30,AND('Таблица для заполнения'!FP30='Таблица для заполнения'!FS30,'Таблица для заполнения'!FQ30='Таблица для заполнения'!FT30)),'Таблица для заполнения'!FR30&lt;'Таблица для заполнения'!FO30)</f>
        <v>1</v>
      </c>
      <c r="EM30" s="36" t="b">
        <f>'Таблица для заполнения'!FS30&lt;='Таблица для заполнения'!FP30</f>
        <v>1</v>
      </c>
      <c r="EN30" s="36" t="b">
        <f>'Таблица для заполнения'!FR30&gt;='Таблица для заполнения'!FS30+'Таблица для заполнения'!FT30</f>
        <v>1</v>
      </c>
      <c r="EO30" s="36" t="b">
        <f>'Таблица для заполнения'!FT30&lt;='Таблица для заполнения'!FQ30</f>
        <v>1</v>
      </c>
      <c r="EP30" s="36" t="b">
        <f>'Таблица для заполнения'!FO30-'Таблица для заполнения'!FR30&gt;=('Таблица для заполнения'!FP30+'Таблица для заполнения'!FQ30)-('Таблица для заполнения'!FS30+'Таблица для заполнения'!FT30)</f>
        <v>1</v>
      </c>
      <c r="EQ30" s="36" t="b">
        <f>'Таблица для заполнения'!FU30&lt;='Таблица для заполнения'!FO30</f>
        <v>1</v>
      </c>
      <c r="ER30" s="36" t="b">
        <f>AND(IF('Таблица для заполнения'!EY30=0,'Таблица для заполнения'!FO30=0,'Таблица для заполнения'!FO30&gt;='Таблица для заполнения'!EY30),IF('Таблица для заполнения'!EZ30=0,'Таблица для заполнения'!FP30=0,'Таблица для заполнения'!FP30&gt;='Таблица для заполнения'!EZ30),IF('Таблица для заполнения'!FA30=0,'Таблица для заполнения'!FQ30=0,'Таблица для заполнения'!FQ30&gt;='Таблица для заполнения'!FA30),IF('Таблица для заполнения'!FB30=0,'Таблица для заполнения'!FR30=0,'Таблица для заполнения'!FR30&gt;='Таблица для заполнения'!FB30),IF('Таблица для заполнения'!FC30=0,'Таблица для заполнения'!FS30=0,'Таблица для заполнения'!FS30&gt;='Таблица для заполнения'!FC30),IF('Таблица для заполнения'!FD30=0,'Таблица для заполнения'!FT30=0,'Таблица для заполнения'!FT30&gt;='Таблица для заполнения'!FD30),IF('Таблица для заполнения'!FG30=0,'Таблица для заполнения'!FU30=0,'Таблица для заполнения'!FU30&gt;='Таблица для заполнения'!FG30))</f>
        <v>1</v>
      </c>
      <c r="ES30" s="36" t="b">
        <f>AND('Таблица для заполнения'!FH30&gt;='Таблица для заполнения'!FO30,'Таблица для заполнения'!FI30&gt;='Таблица для заполнения'!FP30,'Таблица для заполнения'!FJ30&gt;='Таблица для заполнения'!FQ30,'Таблица для заполнения'!FK30&gt;='Таблица для заполнения'!FR30,'Таблица для заполнения'!FL30&gt;='Таблица для заполнения'!FS30,'Таблица для заполнения'!FM30&gt;='Таблица для заполнения'!FT30,'Таблица для заполнения'!FN30&gt;='Таблица для заполнения'!FU30)</f>
        <v>1</v>
      </c>
      <c r="ET30" s="36" t="b">
        <f>AND(OR(AND('Таблица для заполнения'!EP30='Таблица для заполнения'!EY30,'Таблица для заполнения'!FH30='Таблица для заполнения'!FO30),AND('Таблица для заполнения'!EP30&gt;'Таблица для заполнения'!EY30,'Таблица для заполнения'!FH30&gt;'Таблица для заполнения'!FO30)),OR(AND('Таблица для заполнения'!EQ30='Таблица для заполнения'!EZ30,'Таблица для заполнения'!FI30='Таблица для заполнения'!FP30),AND('Таблица для заполнения'!EQ30&gt;'Таблица для заполнения'!EZ30,'Таблица для заполнения'!FI30&gt;'Таблица для заполнения'!FP30)),OR(AND('Таблица для заполнения'!ER30='Таблица для заполнения'!FA30,'Таблица для заполнения'!FJ30='Таблица для заполнения'!FQ30),AND('Таблица для заполнения'!ER30&gt;'Таблица для заполнения'!FA30,'Таблица для заполнения'!FJ30&gt;'Таблица для заполнения'!FQ30)),OR(AND('Таблица для заполнения'!ES30='Таблица для заполнения'!FB30,'Таблица для заполнения'!FK30='Таблица для заполнения'!FR30),AND('Таблица для заполнения'!ES30&gt;'Таблица для заполнения'!FB30,'Таблица для заполнения'!FK30&gt;'Таблица для заполнения'!FR30)),OR(AND('Таблица для заполнения'!ET30='Таблица для заполнения'!FC30,'Таблица для заполнения'!FL30='Таблица для заполнения'!FS30),AND('Таблица для заполнения'!ET30&gt;'Таблица для заполнения'!FC30,'Таблица для заполнения'!FL30&gt;'Таблица для заполнения'!FS30)),OR(AND('Таблица для заполнения'!EU30='Таблица для заполнения'!FD30,'Таблица для заполнения'!FM30='Таблица для заполнения'!FT30),AND('Таблица для заполнения'!EU30&gt;'Таблица для заполнения'!FD30,'Таблица для заполнения'!FM30&gt;'Таблица для заполнения'!FT30)),OR(AND('Таблица для заполнения'!EX30='Таблица для заполнения'!FG30,'Таблица для заполнения'!FN30='Таблица для заполнения'!FU30),AND('Таблица для заполнения'!EX30&gt;'Таблица для заполнения'!FG30,'Таблица для заполнения'!FN30&gt;'Таблица для заполнения'!FU30)))</f>
        <v>1</v>
      </c>
      <c r="EU30" s="36" t="b">
        <f>'Таблица для заполнения'!FW30&lt;='Таблица для заполнения'!FV30</f>
        <v>1</v>
      </c>
      <c r="EV30" s="36" t="b">
        <f>'Таблица для заполнения'!FX30&lt;='Таблица для заполнения'!FV30</f>
        <v>1</v>
      </c>
      <c r="EW30" s="36" t="b">
        <f>IF('Таблица для заполнения'!GQ30&gt;0,'Таблица для заполнения'!FX30&gt;0,'Таблица для заполнения'!FX30=0)</f>
        <v>1</v>
      </c>
      <c r="EX30" s="36" t="b">
        <f>'Таблица для заполнения'!FY30&lt;='Таблица для заполнения'!FV30</f>
        <v>1</v>
      </c>
      <c r="EY30" s="36" t="b">
        <f>'Таблица для заполнения'!FZ30&lt;='Таблица для заполнения'!FV30</f>
        <v>1</v>
      </c>
      <c r="EZ30" s="36" t="b">
        <f>'Таблица для заполнения'!FX30&gt;='Таблица для заполнения'!GA30+'Таблица для заполнения'!GB30</f>
        <v>1</v>
      </c>
      <c r="FA30" s="36" t="b">
        <f>'Таблица для заполнения'!FW30='Таблица для заполнения'!GC30+'Таблица для заполнения'!GD30+'Таблица для заполнения'!GE30</f>
        <v>1</v>
      </c>
      <c r="FB30" s="36" t="b">
        <f>'Таблица для заполнения'!GF30='Таблица для заполнения'!GG30+'Таблица для заполнения'!GH30+'Таблица для заполнения'!GI30+'Таблица для заполнения'!GM30</f>
        <v>1</v>
      </c>
      <c r="FC30" s="36" t="b">
        <f>'Таблица для заполнения'!GI30&gt;='Таблица для заполнения'!GJ30+'Таблица для заполнения'!GK30+'Таблица для заполнения'!GL30</f>
        <v>1</v>
      </c>
      <c r="FD30" s="36" t="b">
        <f>'Таблица для заполнения'!GN30&gt;='Таблица для заполнения'!GO30+'Таблица для заполнения'!GS30+'Таблица для заполнения'!GU30+'Таблица для заполнения'!GX30</f>
        <v>1</v>
      </c>
      <c r="FE30" s="36" t="b">
        <f>'Таблица для заполнения'!GP30&lt;='Таблица для заполнения'!GO30</f>
        <v>1</v>
      </c>
      <c r="FF30" s="36" t="b">
        <f>'Таблица для заполнения'!GQ30&lt;='Таблица для заполнения'!GO30</f>
        <v>1</v>
      </c>
      <c r="FG30" s="36" t="b">
        <f>IF('Таблица для заполнения'!FX30&gt;0,'Таблица для заполнения'!GQ30&gt;0,'Таблица для заполнения'!GQ30=0)</f>
        <v>1</v>
      </c>
      <c r="FH30" s="36" t="b">
        <f>'Таблица для заполнения'!GR30&lt;='Таблица для заполнения'!GQ30</f>
        <v>1</v>
      </c>
      <c r="FI30" s="36" t="b">
        <f>'Таблица для заполнения'!GR30&lt;='Таблица для заполнения'!GP30</f>
        <v>1</v>
      </c>
      <c r="FJ30" s="36" t="b">
        <f>'Таблица для заполнения'!GT30&lt;='Таблица для заполнения'!GS30</f>
        <v>1</v>
      </c>
      <c r="FK30" s="36" t="b">
        <f>'Таблица для заполнения'!GV30&lt;='Таблица для заполнения'!GU30</f>
        <v>1</v>
      </c>
      <c r="FL30" s="36" t="b">
        <f>'Таблица для заполнения'!GW30&lt;='Таблица для заполнения'!GU30</f>
        <v>1</v>
      </c>
      <c r="FM30" s="38" t="b">
        <f>'Таблица для заполнения'!GY30&lt;='Таблица для заполнения'!GX30</f>
        <v>1</v>
      </c>
      <c r="FN30" s="42" t="b">
        <f t="shared" si="1"/>
        <v>1</v>
      </c>
      <c r="FO30" s="35" t="b">
        <f>IF($B30&lt;&gt;"",IF(ISNUMBER('Таблица для заполнения'!E30),ABS(ROUND('Таблица для заполнения'!E30,0))='Таблица для заполнения'!E30,FALSE),TRUE)</f>
        <v>1</v>
      </c>
      <c r="FP30" s="36" t="b">
        <f>IF($B30&lt;&gt;"",IF(ISNUMBER('Таблица для заполнения'!F30),ABS(ROUND('Таблица для заполнения'!F30,0))='Таблица для заполнения'!F30,FALSE),TRUE)</f>
        <v>1</v>
      </c>
      <c r="FQ30" s="36" t="b">
        <f>IF($B30&lt;&gt;"",IF(ISNUMBER('Таблица для заполнения'!G30),ABS(ROUND('Таблица для заполнения'!G30,0))='Таблица для заполнения'!G30,FALSE),TRUE)</f>
        <v>1</v>
      </c>
      <c r="FR30" s="36" t="b">
        <f>IF($B30&lt;&gt;"",IF(ISNUMBER('Таблица для заполнения'!H30),ABS(ROUND('Таблица для заполнения'!H30,0))='Таблица для заполнения'!H30,FALSE),TRUE)</f>
        <v>1</v>
      </c>
      <c r="FS30" s="36" t="b">
        <f>IF($B30&lt;&gt;"",IF(ISNUMBER('Таблица для заполнения'!I30),ABS(ROUND('Таблица для заполнения'!I30,0))='Таблица для заполнения'!I30,FALSE),TRUE)</f>
        <v>1</v>
      </c>
      <c r="FT30" s="36" t="b">
        <f>IF($B30&lt;&gt;"",IF(ISNUMBER('Таблица для заполнения'!J30),ABS(ROUND('Таблица для заполнения'!J30,0))='Таблица для заполнения'!J30,FALSE),TRUE)</f>
        <v>1</v>
      </c>
      <c r="FU30" s="36" t="b">
        <f>IF($B30&lt;&gt;"",IF(ISNUMBER('Таблица для заполнения'!K30),ABS(ROUND('Таблица для заполнения'!K30,0))='Таблица для заполнения'!K30,FALSE),TRUE)</f>
        <v>1</v>
      </c>
      <c r="FV30" s="36" t="b">
        <f>IF($B30&lt;&gt;"",IF(ISNUMBER('Таблица для заполнения'!L30),ABS(ROUND('Таблица для заполнения'!L30,0))='Таблица для заполнения'!L30,FALSE),TRUE)</f>
        <v>1</v>
      </c>
      <c r="FW30" s="36" t="b">
        <f>IF($B30&lt;&gt;"",IF(ISNUMBER('Таблица для заполнения'!M30),ABS(ROUND('Таблица для заполнения'!M30,0))='Таблица для заполнения'!M30,FALSE),TRUE)</f>
        <v>1</v>
      </c>
      <c r="FX30" s="36" t="b">
        <f>IF($B30&lt;&gt;"",IF(ISNUMBER('Таблица для заполнения'!N30),ABS(ROUND('Таблица для заполнения'!N30,0))='Таблица для заполнения'!N30,FALSE),TRUE)</f>
        <v>1</v>
      </c>
      <c r="FY30" s="36" t="b">
        <f>IF($B30&lt;&gt;"",IF(ISNUMBER('Таблица для заполнения'!O30),ABS(ROUND('Таблица для заполнения'!O30,0))='Таблица для заполнения'!O30,FALSE),TRUE)</f>
        <v>1</v>
      </c>
      <c r="FZ30" s="36" t="b">
        <f>IF($B30&lt;&gt;"",IF(ISNUMBER('Таблица для заполнения'!P30),ABS(ROUND('Таблица для заполнения'!P30,0))='Таблица для заполнения'!P30,FALSE),TRUE)</f>
        <v>1</v>
      </c>
      <c r="GA30" s="36" t="b">
        <f>IF($B30&lt;&gt;"",IF(ISNUMBER('Таблица для заполнения'!Q30),ABS(ROUND('Таблица для заполнения'!Q30,0))='Таблица для заполнения'!Q30,FALSE),TRUE)</f>
        <v>1</v>
      </c>
      <c r="GB30" s="36" t="b">
        <f>IF($B30&lt;&gt;"",IF(ISNUMBER('Таблица для заполнения'!R30),ABS(ROUND('Таблица для заполнения'!R30,0))='Таблица для заполнения'!R30,FALSE),TRUE)</f>
        <v>1</v>
      </c>
      <c r="GC30" s="36" t="b">
        <f>IF($B30&lt;&gt;"",IF(ISNUMBER('Таблица для заполнения'!S30),ABS(ROUND('Таблица для заполнения'!S30,0))='Таблица для заполнения'!S30,FALSE),TRUE)</f>
        <v>1</v>
      </c>
      <c r="GD30" s="36" t="b">
        <f>IF($B30&lt;&gt;"",IF(ISNUMBER('Таблица для заполнения'!T30),ABS(ROUND('Таблица для заполнения'!T30,0))='Таблица для заполнения'!T30,FALSE),TRUE)</f>
        <v>1</v>
      </c>
      <c r="GE30" s="36" t="b">
        <f>IF($B30&lt;&gt;"",IF(ISNUMBER('Таблица для заполнения'!U30),ABS(ROUND('Таблица для заполнения'!U30,0))='Таблица для заполнения'!U30,FALSE),TRUE)</f>
        <v>1</v>
      </c>
      <c r="GF30" s="36" t="b">
        <f>IF($B30&lt;&gt;"",IF(ISNUMBER('Таблица для заполнения'!V30),ABS(ROUND('Таблица для заполнения'!V30,1))='Таблица для заполнения'!V30,FALSE),TRUE)</f>
        <v>1</v>
      </c>
      <c r="GG30" s="36" t="b">
        <f>IF($B30&lt;&gt;"",IF(ISNUMBER('Таблица для заполнения'!W30),ABS(ROUND('Таблица для заполнения'!W30,0))='Таблица для заполнения'!W30,FALSE),TRUE)</f>
        <v>1</v>
      </c>
      <c r="GH30" s="36" t="b">
        <f>IF($B30&lt;&gt;"",IF(ISNUMBER('Таблица для заполнения'!X30),ABS(ROUND('Таблица для заполнения'!X30,1))='Таблица для заполнения'!X30,FALSE),TRUE)</f>
        <v>1</v>
      </c>
      <c r="GI30" s="36" t="b">
        <f>IF($B30&lt;&gt;"",IF(ISNUMBER('Таблица для заполнения'!Y30),ABS(ROUND('Таблица для заполнения'!Y30,1))='Таблица для заполнения'!Y30,FALSE),TRUE)</f>
        <v>1</v>
      </c>
      <c r="GJ30" s="36" t="b">
        <f>IF($B30&lt;&gt;"",IF(ISNUMBER('Таблица для заполнения'!Z30),ABS(ROUND('Таблица для заполнения'!Z30,0))='Таблица для заполнения'!Z30,FALSE),TRUE)</f>
        <v>1</v>
      </c>
      <c r="GK30" s="36" t="b">
        <f>IF($B30&lt;&gt;"",IF(ISNUMBER('Таблица для заполнения'!AA30),ABS(ROUND('Таблица для заполнения'!AA30,0))='Таблица для заполнения'!AA30,FALSE),TRUE)</f>
        <v>1</v>
      </c>
      <c r="GL30" s="36" t="b">
        <f>IF($B30&lt;&gt;"",IF(ISNUMBER('Таблица для заполнения'!AB30),ABS(ROUND('Таблица для заполнения'!AB30,0))='Таблица для заполнения'!AB30,FALSE),TRUE)</f>
        <v>1</v>
      </c>
      <c r="GM30" s="36" t="b">
        <f>IF($B30&lt;&gt;"",IF(ISNUMBER('Таблица для заполнения'!AC30),ABS(ROUND('Таблица для заполнения'!AC30,0))='Таблица для заполнения'!AC30,FALSE),TRUE)</f>
        <v>1</v>
      </c>
      <c r="GN30" s="36" t="b">
        <f>IF($B30&lt;&gt;"",IF(ISNUMBER('Таблица для заполнения'!AD30),ABS(ROUND('Таблица для заполнения'!AD30,0))='Таблица для заполнения'!AD30,FALSE),TRUE)</f>
        <v>1</v>
      </c>
      <c r="GO30" s="36" t="b">
        <f>IF($B30&lt;&gt;"",IF(ISNUMBER('Таблица для заполнения'!AE30),ABS(ROUND('Таблица для заполнения'!AE30,0))='Таблица для заполнения'!AE30,FALSE),TRUE)</f>
        <v>1</v>
      </c>
      <c r="GP30" s="36" t="b">
        <f>IF($B30&lt;&gt;"",IF(ISNUMBER('Таблица для заполнения'!AF30),ABS(ROUND('Таблица для заполнения'!AF30,0))='Таблица для заполнения'!AF30,FALSE),TRUE)</f>
        <v>1</v>
      </c>
      <c r="GQ30" s="36" t="b">
        <f>IF($B30&lt;&gt;"",IF(ISNUMBER('Таблица для заполнения'!AG30),ABS(ROUND('Таблица для заполнения'!AG30,0))='Таблица для заполнения'!AG30,FALSE),TRUE)</f>
        <v>1</v>
      </c>
      <c r="GR30" s="36" t="b">
        <f>IF($B30&lt;&gt;"",IF(ISNUMBER('Таблица для заполнения'!AH30),ABS(ROUND('Таблица для заполнения'!AH30,0))='Таблица для заполнения'!AH30,FALSE),TRUE)</f>
        <v>1</v>
      </c>
      <c r="GS30" s="36" t="b">
        <f>IF($B30&lt;&gt;"",IF(ISNUMBER('Таблица для заполнения'!AI30),ABS(ROUND('Таблица для заполнения'!AI30,0))='Таблица для заполнения'!AI30,FALSE),TRUE)</f>
        <v>1</v>
      </c>
      <c r="GT30" s="36" t="b">
        <f>IF($B30&lt;&gt;"",IF(ISNUMBER('Таблица для заполнения'!AJ30),ABS(ROUND('Таблица для заполнения'!AJ30,0))='Таблица для заполнения'!AJ30,FALSE),TRUE)</f>
        <v>1</v>
      </c>
      <c r="GU30" s="36" t="b">
        <f>IF($B30&lt;&gt;"",IF(ISNUMBER('Таблица для заполнения'!AK30),ABS(ROUND('Таблица для заполнения'!AK30,0))='Таблица для заполнения'!AK30,FALSE),TRUE)</f>
        <v>1</v>
      </c>
      <c r="GV30" s="36" t="b">
        <f>IF($B30&lt;&gt;"",IF(ISNUMBER('Таблица для заполнения'!AL30),ABS(ROUND('Таблица для заполнения'!AL30,0))='Таблица для заполнения'!AL30,FALSE),TRUE)</f>
        <v>1</v>
      </c>
      <c r="GW30" s="36" t="b">
        <f>IF($B30&lt;&gt;"",IF(ISNUMBER('Таблица для заполнения'!AM30),ABS(ROUND('Таблица для заполнения'!AM30,0))='Таблица для заполнения'!AM30,FALSE),TRUE)</f>
        <v>1</v>
      </c>
      <c r="GX30" s="36" t="b">
        <f>IF($B30&lt;&gt;"",IF(ISNUMBER('Таблица для заполнения'!AN30),ABS(ROUND('Таблица для заполнения'!AN30,0))='Таблица для заполнения'!AN30,FALSE),TRUE)</f>
        <v>1</v>
      </c>
      <c r="GY30" s="36" t="b">
        <f>IF($B30&lt;&gt;"",IF(ISNUMBER('Таблица для заполнения'!AO30),ABS(ROUND('Таблица для заполнения'!AO30,0))='Таблица для заполнения'!AO30,FALSE),TRUE)</f>
        <v>1</v>
      </c>
      <c r="GZ30" s="36" t="b">
        <f>IF($B30&lt;&gt;"",IF(ISNUMBER('Таблица для заполнения'!AP30),ABS(ROUND('Таблица для заполнения'!AP30,0))='Таблица для заполнения'!AP30,FALSE),TRUE)</f>
        <v>1</v>
      </c>
      <c r="HA30" s="36" t="b">
        <f>IF($B30&lt;&gt;"",IF(ISNUMBER('Таблица для заполнения'!AQ30),ABS(ROUND('Таблица для заполнения'!AQ30,0))='Таблица для заполнения'!AQ30,FALSE),TRUE)</f>
        <v>1</v>
      </c>
      <c r="HB30" s="36" t="b">
        <f>IF($B30&lt;&gt;"",IF(ISNUMBER('Таблица для заполнения'!AR30),ABS(ROUND('Таблица для заполнения'!AR30,0))='Таблица для заполнения'!AR30,FALSE),TRUE)</f>
        <v>1</v>
      </c>
      <c r="HC30" s="36" t="b">
        <f>IF($B30&lt;&gt;"",IF(ISNUMBER('Таблица для заполнения'!AS30),ABS(ROUND('Таблица для заполнения'!AS30,0))='Таблица для заполнения'!AS30,FALSE),TRUE)</f>
        <v>1</v>
      </c>
      <c r="HD30" s="36" t="b">
        <f>IF($B30&lt;&gt;"",IF(ISNUMBER('Таблица для заполнения'!AT30),ABS(ROUND('Таблица для заполнения'!AT30,0))='Таблица для заполнения'!AT30,FALSE),TRUE)</f>
        <v>1</v>
      </c>
      <c r="HE30" s="36" t="b">
        <f>IF($B30&lt;&gt;"",IF(ISNUMBER('Таблица для заполнения'!AU30),ABS(ROUND('Таблица для заполнения'!AU30,0))='Таблица для заполнения'!AU30,FALSE),TRUE)</f>
        <v>1</v>
      </c>
      <c r="HF30" s="36" t="b">
        <f>IF($B30&lt;&gt;"",IF(ISNUMBER('Таблица для заполнения'!AV30),ABS(ROUND('Таблица для заполнения'!AV30,0))='Таблица для заполнения'!AV30,FALSE),TRUE)</f>
        <v>1</v>
      </c>
      <c r="HG30" s="36" t="b">
        <f>IF($B30&lt;&gt;"",IF(ISNUMBER('Таблица для заполнения'!AW30),ABS(ROUND('Таблица для заполнения'!AW30,0))='Таблица для заполнения'!AW30,FALSE),TRUE)</f>
        <v>1</v>
      </c>
      <c r="HH30" s="36" t="b">
        <f>IF($B30&lt;&gt;"",IF(ISNUMBER('Таблица для заполнения'!AX30),ABS(ROUND('Таблица для заполнения'!AX30,0))='Таблица для заполнения'!AX30,FALSE),TRUE)</f>
        <v>1</v>
      </c>
      <c r="HI30" s="36" t="b">
        <f>IF($B30&lt;&gt;"",IF(ISNUMBER('Таблица для заполнения'!AY30),ABS(ROUND('Таблица для заполнения'!AY30,0))='Таблица для заполнения'!AY30,FALSE),TRUE)</f>
        <v>1</v>
      </c>
      <c r="HJ30" s="36" t="b">
        <f>IF($B30&lt;&gt;"",IF(ISNUMBER('Таблица для заполнения'!AZ30),ABS(ROUND('Таблица для заполнения'!AZ30,0))='Таблица для заполнения'!AZ30,FALSE),TRUE)</f>
        <v>1</v>
      </c>
      <c r="HK30" s="36" t="b">
        <f>IF($B30&lt;&gt;"",IF(ISNUMBER('Таблица для заполнения'!BA30),ABS(ROUND('Таблица для заполнения'!BA30,0))='Таблица для заполнения'!BA30,FALSE),TRUE)</f>
        <v>1</v>
      </c>
      <c r="HL30" s="36" t="b">
        <f>IF($B30&lt;&gt;"",IF(ISNUMBER('Таблица для заполнения'!BB30),ABS(ROUND('Таблица для заполнения'!BB30,0))='Таблица для заполнения'!BB30,FALSE),TRUE)</f>
        <v>1</v>
      </c>
      <c r="HM30" s="36" t="b">
        <f>IF($B30&lt;&gt;"",IF(ISNUMBER('Таблица для заполнения'!BC30),ABS(ROUND('Таблица для заполнения'!BC30,0))='Таблица для заполнения'!BC30,FALSE),TRUE)</f>
        <v>1</v>
      </c>
      <c r="HN30" s="36" t="b">
        <f>IF($B30&lt;&gt;"",IF(ISNUMBER('Таблица для заполнения'!BD30),ABS(ROUND('Таблица для заполнения'!BD30,0))='Таблица для заполнения'!BD30,FALSE),TRUE)</f>
        <v>1</v>
      </c>
      <c r="HO30" s="36" t="b">
        <f>IF($B30&lt;&gt;"",IF(ISNUMBER('Таблица для заполнения'!BE30),ABS(ROUND('Таблица для заполнения'!BE30,0))='Таблица для заполнения'!BE30,FALSE),TRUE)</f>
        <v>1</v>
      </c>
      <c r="HP30" s="36" t="b">
        <f>IF($B30&lt;&gt;"",IF(ISNUMBER('Таблица для заполнения'!BF30),ABS(ROUND('Таблица для заполнения'!BF30,0))='Таблица для заполнения'!BF30,FALSE),TRUE)</f>
        <v>1</v>
      </c>
      <c r="HQ30" s="36" t="b">
        <f>IF($B30&lt;&gt;"",IF(ISNUMBER('Таблица для заполнения'!BG30),ABS(ROUND('Таблица для заполнения'!BG30,0))='Таблица для заполнения'!BG30,FALSE),TRUE)</f>
        <v>1</v>
      </c>
      <c r="HR30" s="36" t="b">
        <f>IF($B30&lt;&gt;"",IF(ISNUMBER('Таблица для заполнения'!BH30),ABS(ROUND('Таблица для заполнения'!BH30,0))='Таблица для заполнения'!BH30,FALSE),TRUE)</f>
        <v>1</v>
      </c>
      <c r="HS30" s="36" t="b">
        <f>IF($B30&lt;&gt;"",IF(ISNUMBER('Таблица для заполнения'!BI30),ABS(ROUND('Таблица для заполнения'!BI30,0))='Таблица для заполнения'!BI30,FALSE),TRUE)</f>
        <v>1</v>
      </c>
      <c r="HT30" s="36" t="b">
        <f>IF($B30&lt;&gt;"",IF(ISNUMBER('Таблица для заполнения'!BJ30),ABS(ROUND('Таблица для заполнения'!BJ30,0))='Таблица для заполнения'!BJ30,FALSE),TRUE)</f>
        <v>1</v>
      </c>
      <c r="HU30" s="36" t="b">
        <f>IF($B30&lt;&gt;"",IF(ISNUMBER('Таблица для заполнения'!BK30),ABS(ROUND('Таблица для заполнения'!BK30,0))='Таблица для заполнения'!BK30,FALSE),TRUE)</f>
        <v>1</v>
      </c>
      <c r="HV30" s="36" t="b">
        <f>IF($B30&lt;&gt;"",IF(ISNUMBER('Таблица для заполнения'!BL30),ABS(ROUND('Таблица для заполнения'!BL30,0))='Таблица для заполнения'!BL30,FALSE),TRUE)</f>
        <v>1</v>
      </c>
      <c r="HW30" s="36" t="b">
        <f>IF($B30&lt;&gt;"",IF(ISNUMBER('Таблица для заполнения'!BM30),ABS(ROUND('Таблица для заполнения'!BM30,0))='Таблица для заполнения'!BM30,FALSE),TRUE)</f>
        <v>1</v>
      </c>
      <c r="HX30" s="36" t="b">
        <f>IF($B30&lt;&gt;"",IF(ISNUMBER('Таблица для заполнения'!BN30),ABS(ROUND('Таблица для заполнения'!BN30,0))='Таблица для заполнения'!BN30,FALSE),TRUE)</f>
        <v>1</v>
      </c>
      <c r="HY30" s="36" t="b">
        <f>IF($B30&lt;&gt;"",IF(ISNUMBER('Таблица для заполнения'!BO30),ABS(ROUND('Таблица для заполнения'!BO30,0))='Таблица для заполнения'!BO30,FALSE),TRUE)</f>
        <v>1</v>
      </c>
      <c r="HZ30" s="36" t="b">
        <f>IF($B30&lt;&gt;"",IF(ISNUMBER('Таблица для заполнения'!BP30),ABS(ROUND('Таблица для заполнения'!BP30,0))='Таблица для заполнения'!BP30,FALSE),TRUE)</f>
        <v>1</v>
      </c>
      <c r="IA30" s="36" t="b">
        <f>IF($B30&lt;&gt;"",IF(ISNUMBER('Таблица для заполнения'!BQ30),ABS(ROUND('Таблица для заполнения'!BQ30,0))='Таблица для заполнения'!BQ30,FALSE),TRUE)</f>
        <v>1</v>
      </c>
      <c r="IB30" s="36" t="b">
        <f>IF($B30&lt;&gt;"",IF(ISNUMBER('Таблица для заполнения'!BR30),ABS(ROUND('Таблица для заполнения'!BR30,0))='Таблица для заполнения'!BR30,FALSE),TRUE)</f>
        <v>1</v>
      </c>
      <c r="IC30" s="36" t="b">
        <f>IF($B30&lt;&gt;"",IF(ISNUMBER('Таблица для заполнения'!BS30),ABS(ROUND('Таблица для заполнения'!BS30,0))='Таблица для заполнения'!BS30,FALSE),TRUE)</f>
        <v>1</v>
      </c>
      <c r="ID30" s="36" t="b">
        <f>IF($B30&lt;&gt;"",IF(ISNUMBER('Таблица для заполнения'!BT30),ABS(ROUND('Таблица для заполнения'!BT30,0))='Таблица для заполнения'!BT30,FALSE),TRUE)</f>
        <v>1</v>
      </c>
      <c r="IE30" s="36" t="b">
        <f>IF($B30&lt;&gt;"",IF(ISNUMBER('Таблица для заполнения'!BU30),ABS(ROUND('Таблица для заполнения'!BU30,0))='Таблица для заполнения'!BU30,FALSE),TRUE)</f>
        <v>1</v>
      </c>
      <c r="IF30" s="36" t="b">
        <f>IF($B30&lt;&gt;"",IF(ISNUMBER('Таблица для заполнения'!BV30),ABS(ROUND('Таблица для заполнения'!BV30,0))='Таблица для заполнения'!BV30,FALSE),TRUE)</f>
        <v>1</v>
      </c>
      <c r="IG30" s="36" t="b">
        <f>IF($B30&lt;&gt;"",IF(ISNUMBER('Таблица для заполнения'!BW30),ABS(ROUND('Таблица для заполнения'!BW30,0))='Таблица для заполнения'!BW30,FALSE),TRUE)</f>
        <v>1</v>
      </c>
      <c r="IH30" s="36" t="b">
        <f>IF($B30&lt;&gt;"",IF(ISNUMBER('Таблица для заполнения'!BX30),ABS(ROUND('Таблица для заполнения'!BX30,0))='Таблица для заполнения'!BX30,FALSE),TRUE)</f>
        <v>1</v>
      </c>
      <c r="II30" s="36" t="b">
        <f>IF($B30&lt;&gt;"",IF(ISNUMBER('Таблица для заполнения'!BY30),ABS(ROUND('Таблица для заполнения'!BY30,0))='Таблица для заполнения'!BY30,FALSE),TRUE)</f>
        <v>1</v>
      </c>
      <c r="IJ30" s="36" t="b">
        <f>IF($B30&lt;&gt;"",IF(ISNUMBER('Таблица для заполнения'!BZ30),ABS(ROUND('Таблица для заполнения'!BZ30,0))='Таблица для заполнения'!BZ30,FALSE),TRUE)</f>
        <v>1</v>
      </c>
      <c r="IK30" s="36" t="b">
        <f>IF($B30&lt;&gt;"",IF(ISNUMBER('Таблица для заполнения'!CA30),ABS(ROUND('Таблица для заполнения'!CA30,0))='Таблица для заполнения'!CA30,FALSE),TRUE)</f>
        <v>1</v>
      </c>
      <c r="IL30" s="36" t="b">
        <f>IF($B30&lt;&gt;"",IF(ISNUMBER('Таблица для заполнения'!CB30),ABS(ROUND('Таблица для заполнения'!CB30,0))='Таблица для заполнения'!CB30,FALSE),TRUE)</f>
        <v>1</v>
      </c>
      <c r="IM30" s="36" t="b">
        <f>IF($B30&lt;&gt;"",IF(ISNUMBER('Таблица для заполнения'!CC30),ABS(ROUND('Таблица для заполнения'!CC30,0))='Таблица для заполнения'!CC30,FALSE),TRUE)</f>
        <v>1</v>
      </c>
      <c r="IN30" s="36" t="b">
        <f>IF($B30&lt;&gt;"",IF(ISNUMBER('Таблица для заполнения'!CD30),ABS(ROUND('Таблица для заполнения'!CD30,0))='Таблица для заполнения'!CD30,FALSE),TRUE)</f>
        <v>1</v>
      </c>
      <c r="IO30" s="36" t="b">
        <f>IF($B30&lt;&gt;"",IF(ISNUMBER('Таблица для заполнения'!CE30),ABS(ROUND('Таблица для заполнения'!CE30,0))='Таблица для заполнения'!CE30,FALSE),TRUE)</f>
        <v>1</v>
      </c>
      <c r="IP30" s="36" t="b">
        <f>IF($B30&lt;&gt;"",IF(ISNUMBER('Таблица для заполнения'!CF30),ABS(ROUND('Таблица для заполнения'!CF30,0))='Таблица для заполнения'!CF30,FALSE),TRUE)</f>
        <v>1</v>
      </c>
      <c r="IQ30" s="36" t="b">
        <f>IF($B30&lt;&gt;"",IF(ISNUMBER('Таблица для заполнения'!CG30),ABS(ROUND('Таблица для заполнения'!CG30,0))='Таблица для заполнения'!CG30,FALSE),TRUE)</f>
        <v>1</v>
      </c>
      <c r="IR30" s="36" t="b">
        <f>IF($B30&lt;&gt;"",IF(ISNUMBER('Таблица для заполнения'!CH30),ABS(ROUND('Таблица для заполнения'!CH30,0))='Таблица для заполнения'!CH30,FALSE),TRUE)</f>
        <v>1</v>
      </c>
      <c r="IS30" s="36" t="b">
        <f>IF($B30&lt;&gt;"",IF(ISNUMBER('Таблица для заполнения'!CI30),ABS(ROUND('Таблица для заполнения'!CI30,0))='Таблица для заполнения'!CI30,FALSE),TRUE)</f>
        <v>1</v>
      </c>
      <c r="IT30" s="36" t="b">
        <f>IF($B30&lt;&gt;"",IF(ISNUMBER('Таблица для заполнения'!CJ30),ABS(ROUND('Таблица для заполнения'!CJ30,0))='Таблица для заполнения'!CJ30,FALSE),TRUE)</f>
        <v>1</v>
      </c>
      <c r="IU30" s="36" t="b">
        <f>IF($B30&lt;&gt;"",IF(ISNUMBER('Таблица для заполнения'!CK30),ABS(ROUND('Таблица для заполнения'!CK30,0))='Таблица для заполнения'!CK30,FALSE),TRUE)</f>
        <v>1</v>
      </c>
      <c r="IV30" s="36" t="b">
        <f>IF($B30&lt;&gt;"",IF(ISNUMBER('Таблица для заполнения'!CL30),ABS(ROUND('Таблица для заполнения'!CL30,0))='Таблица для заполнения'!CL30,FALSE),TRUE)</f>
        <v>1</v>
      </c>
      <c r="IW30" s="36" t="b">
        <f>IF($B30&lt;&gt;"",IF(ISNUMBER('Таблица для заполнения'!CM30),ABS(ROUND('Таблица для заполнения'!CM30,0))='Таблица для заполнения'!CM30,FALSE),TRUE)</f>
        <v>1</v>
      </c>
      <c r="IX30" s="36" t="b">
        <f>IF($B30&lt;&gt;"",IF(ISNUMBER('Таблица для заполнения'!CN30),ABS(ROUND('Таблица для заполнения'!CN30,0))='Таблица для заполнения'!CN30,FALSE),TRUE)</f>
        <v>1</v>
      </c>
      <c r="IY30" s="36" t="b">
        <f>IF($B30&lt;&gt;"",IF(ISNUMBER('Таблица для заполнения'!CO30),ABS(ROUND('Таблица для заполнения'!CO30,0))='Таблица для заполнения'!CO30,FALSE),TRUE)</f>
        <v>1</v>
      </c>
      <c r="IZ30" s="36" t="b">
        <f>IF($B30&lt;&gt;"",IF(ISNUMBER('Таблица для заполнения'!CP30),ABS(ROUND('Таблица для заполнения'!CP30,0))='Таблица для заполнения'!CP30,FALSE),TRUE)</f>
        <v>1</v>
      </c>
      <c r="JA30" s="36" t="b">
        <f>IF($B30&lt;&gt;"",IF(ISNUMBER('Таблица для заполнения'!CQ30),ABS(ROUND('Таблица для заполнения'!CQ30,0))='Таблица для заполнения'!CQ30,FALSE),TRUE)</f>
        <v>1</v>
      </c>
      <c r="JB30" s="36" t="b">
        <f>IF($B30&lt;&gt;"",IF(ISNUMBER('Таблица для заполнения'!CR30),ABS(ROUND('Таблица для заполнения'!CR30,0))='Таблица для заполнения'!CR30,FALSE),TRUE)</f>
        <v>1</v>
      </c>
      <c r="JC30" s="36" t="b">
        <f>IF($B30&lt;&gt;"",IF(ISNUMBER('Таблица для заполнения'!CS30),ABS(ROUND('Таблица для заполнения'!CS30,0))='Таблица для заполнения'!CS30,FALSE),TRUE)</f>
        <v>1</v>
      </c>
      <c r="JD30" s="36" t="b">
        <f>IF($B30&lt;&gt;"",IF(ISNUMBER('Таблица для заполнения'!CT30),ABS(ROUND('Таблица для заполнения'!CT30,0))='Таблица для заполнения'!CT30,FALSE),TRUE)</f>
        <v>1</v>
      </c>
      <c r="JE30" s="36" t="b">
        <f>IF($B30&lt;&gt;"",IF(ISNUMBER('Таблица для заполнения'!CU30),ABS(ROUND('Таблица для заполнения'!CU30,0))='Таблица для заполнения'!CU30,FALSE),TRUE)</f>
        <v>1</v>
      </c>
      <c r="JF30" s="36" t="b">
        <f>IF($B30&lt;&gt;"",IF(ISNUMBER('Таблица для заполнения'!CV30),ABS(ROUND('Таблица для заполнения'!CV30,0))='Таблица для заполнения'!CV30,FALSE),TRUE)</f>
        <v>1</v>
      </c>
      <c r="JG30" s="36" t="b">
        <f>IF($B30&lt;&gt;"",IF(ISNUMBER('Таблица для заполнения'!CW30),ABS(ROUND('Таблица для заполнения'!CW30,0))='Таблица для заполнения'!CW30,FALSE),TRUE)</f>
        <v>1</v>
      </c>
      <c r="JH30" s="36" t="b">
        <f>IF($B30&lt;&gt;"",IF(ISNUMBER('Таблица для заполнения'!CX30),ABS(ROUND('Таблица для заполнения'!CX30,0))='Таблица для заполнения'!CX30,FALSE),TRUE)</f>
        <v>1</v>
      </c>
      <c r="JI30" s="36" t="b">
        <f>IF($B30&lt;&gt;"",IF(ISNUMBER('Таблица для заполнения'!CY30),ABS(ROUND('Таблица для заполнения'!CY30,0))='Таблица для заполнения'!CY30,FALSE),TRUE)</f>
        <v>1</v>
      </c>
      <c r="JJ30" s="36" t="b">
        <f>IF($B30&lt;&gt;"",IF(ISNUMBER('Таблица для заполнения'!CZ30),ABS(ROUND('Таблица для заполнения'!CZ30,0))='Таблица для заполнения'!CZ30,FALSE),TRUE)</f>
        <v>1</v>
      </c>
      <c r="JK30" s="36" t="b">
        <f>IF($B30&lt;&gt;"",IF(ISNUMBER('Таблица для заполнения'!DA30),ABS(ROUND('Таблица для заполнения'!DA30,0))='Таблица для заполнения'!DA30,FALSE),TRUE)</f>
        <v>1</v>
      </c>
      <c r="JL30" s="36" t="b">
        <f>IF($B30&lt;&gt;"",IF(ISNUMBER('Таблица для заполнения'!DB30),ABS(ROUND('Таблица для заполнения'!DB30,0))='Таблица для заполнения'!DB30,FALSE),TRUE)</f>
        <v>1</v>
      </c>
      <c r="JM30" s="36" t="b">
        <f>IF($B30&lt;&gt;"",IF(ISNUMBER('Таблица для заполнения'!DC30),ABS(ROUND('Таблица для заполнения'!DC30,0))='Таблица для заполнения'!DC30,FALSE),TRUE)</f>
        <v>1</v>
      </c>
      <c r="JN30" s="36" t="b">
        <f>IF($B30&lt;&gt;"",IF(ISNUMBER('Таблица для заполнения'!DD30),ABS(ROUND('Таблица для заполнения'!DD30,0))='Таблица для заполнения'!DD30,FALSE),TRUE)</f>
        <v>1</v>
      </c>
      <c r="JO30" s="36" t="b">
        <f>IF($B30&lt;&gt;"",IF(ISNUMBER('Таблица для заполнения'!DE30),ABS(ROUND('Таблица для заполнения'!DE30,0))='Таблица для заполнения'!DE30,FALSE),TRUE)</f>
        <v>1</v>
      </c>
      <c r="JP30" s="36" t="b">
        <f>IF($B30&lt;&gt;"",IF(ISNUMBER('Таблица для заполнения'!DF30),ABS(ROUND('Таблица для заполнения'!DF30,0))='Таблица для заполнения'!DF30,FALSE),TRUE)</f>
        <v>1</v>
      </c>
      <c r="JQ30" s="36" t="b">
        <f>IF($B30&lt;&gt;"",IF(ISNUMBER('Таблица для заполнения'!DG30),ABS(ROUND('Таблица для заполнения'!DG30,0))='Таблица для заполнения'!DG30,FALSE),TRUE)</f>
        <v>1</v>
      </c>
      <c r="JR30" s="36" t="b">
        <f>IF($B30&lt;&gt;"",IF(ISNUMBER('Таблица для заполнения'!DH30),ABS(ROUND('Таблица для заполнения'!DH30,0))='Таблица для заполнения'!DH30,FALSE),TRUE)</f>
        <v>1</v>
      </c>
      <c r="JS30" s="36" t="b">
        <f>IF($B30&lt;&gt;"",IF(ISNUMBER('Таблица для заполнения'!DI30),ABS(ROUND('Таблица для заполнения'!DI30,0))='Таблица для заполнения'!DI30,FALSE),TRUE)</f>
        <v>1</v>
      </c>
      <c r="JT30" s="36" t="b">
        <f>IF($B30&lt;&gt;"",IF(ISNUMBER('Таблица для заполнения'!DJ30),ABS(ROUND('Таблица для заполнения'!DJ30,0))='Таблица для заполнения'!DJ30,FALSE),TRUE)</f>
        <v>1</v>
      </c>
      <c r="JU30" s="36" t="b">
        <f>IF($B30&lt;&gt;"",IF(ISNUMBER('Таблица для заполнения'!DK30),ABS(ROUND('Таблица для заполнения'!DK30,0))='Таблица для заполнения'!DK30,FALSE),TRUE)</f>
        <v>1</v>
      </c>
      <c r="JV30" s="36" t="b">
        <f>IF($B30&lt;&gt;"",IF(ISNUMBER('Таблица для заполнения'!DL30),ABS(ROUND('Таблица для заполнения'!DL30,0))='Таблица для заполнения'!DL30,FALSE),TRUE)</f>
        <v>1</v>
      </c>
      <c r="JW30" s="36" t="b">
        <f>IF($B30&lt;&gt;"",IF(ISNUMBER('Таблица для заполнения'!DM30),ABS(ROUND('Таблица для заполнения'!DM30,0))='Таблица для заполнения'!DM30,FALSE),TRUE)</f>
        <v>1</v>
      </c>
      <c r="JX30" s="36" t="b">
        <f>IF($B30&lt;&gt;"",IF(ISNUMBER('Таблица для заполнения'!DN30),ABS(ROUND('Таблица для заполнения'!DN30,0))='Таблица для заполнения'!DN30,FALSE),TRUE)</f>
        <v>1</v>
      </c>
      <c r="JY30" s="36" t="b">
        <f>IF($B30&lt;&gt;"",IF(ISNUMBER('Таблица для заполнения'!DO30),ABS(ROUND('Таблица для заполнения'!DO30,0))='Таблица для заполнения'!DO30,FALSE),TRUE)</f>
        <v>1</v>
      </c>
      <c r="JZ30" s="36" t="b">
        <f>IF($B30&lt;&gt;"",IF(ISNUMBER('Таблица для заполнения'!DP30),ABS(ROUND('Таблица для заполнения'!DP30,0))='Таблица для заполнения'!DP30,FALSE),TRUE)</f>
        <v>1</v>
      </c>
      <c r="KA30" s="36" t="b">
        <f>IF($B30&lt;&gt;"",IF(ISNUMBER('Таблица для заполнения'!DQ30),ABS(ROUND('Таблица для заполнения'!DQ30,0))='Таблица для заполнения'!DQ30,FALSE),TRUE)</f>
        <v>1</v>
      </c>
      <c r="KB30" s="36" t="b">
        <f>IF($B30&lt;&gt;"",IF(ISNUMBER('Таблица для заполнения'!DR30),ABS(ROUND('Таблица для заполнения'!DR30,0))='Таблица для заполнения'!DR30,FALSE),TRUE)</f>
        <v>1</v>
      </c>
      <c r="KC30" s="36" t="b">
        <f>IF($B30&lt;&gt;"",IF(ISNUMBER('Таблица для заполнения'!DS30),ABS(ROUND('Таблица для заполнения'!DS30,0))='Таблица для заполнения'!DS30,FALSE),TRUE)</f>
        <v>1</v>
      </c>
      <c r="KD30" s="36" t="b">
        <f>IF($B30&lt;&gt;"",IF(ISNUMBER('Таблица для заполнения'!DT30),ABS(ROUND('Таблица для заполнения'!DT30,0))='Таблица для заполнения'!DT30,FALSE),TRUE)</f>
        <v>1</v>
      </c>
      <c r="KE30" s="36" t="b">
        <f>IF($B30&lt;&gt;"",IF(ISNUMBER('Таблица для заполнения'!DU30),ABS(ROUND('Таблица для заполнения'!DU30,0))='Таблица для заполнения'!DU30,FALSE),TRUE)</f>
        <v>1</v>
      </c>
      <c r="KF30" s="36" t="b">
        <f>IF($B30&lt;&gt;"",IF(ISNUMBER('Таблица для заполнения'!DV30),ABS(ROUND('Таблица для заполнения'!DV30,0))='Таблица для заполнения'!DV30,FALSE),TRUE)</f>
        <v>1</v>
      </c>
      <c r="KG30" s="36" t="b">
        <f>IF($B30&lt;&gt;"",IF(ISNUMBER('Таблица для заполнения'!DW30),ABS(ROUND('Таблица для заполнения'!DW30,0))='Таблица для заполнения'!DW30,FALSE),TRUE)</f>
        <v>1</v>
      </c>
      <c r="KH30" s="36" t="b">
        <f>IF($B30&lt;&gt;"",IF(ISNUMBER('Таблица для заполнения'!DX30),ABS(ROUND('Таблица для заполнения'!DX30,0))='Таблица для заполнения'!DX30,FALSE),TRUE)</f>
        <v>1</v>
      </c>
      <c r="KI30" s="36" t="b">
        <f>IF($B30&lt;&gt;"",IF(ISNUMBER('Таблица для заполнения'!DY30),ABS(ROUND('Таблица для заполнения'!DY30,0))='Таблица для заполнения'!DY30,FALSE),TRUE)</f>
        <v>1</v>
      </c>
      <c r="KJ30" s="36" t="b">
        <f>IF($B30&lt;&gt;"",IF(ISNUMBER('Таблица для заполнения'!DZ30),ABS(ROUND('Таблица для заполнения'!DZ30,0))='Таблица для заполнения'!DZ30,FALSE),TRUE)</f>
        <v>1</v>
      </c>
      <c r="KK30" s="36" t="b">
        <f>IF($B30&lt;&gt;"",IF(ISNUMBER('Таблица для заполнения'!EA30),ABS(ROUND('Таблица для заполнения'!EA30,0))='Таблица для заполнения'!EA30,FALSE),TRUE)</f>
        <v>1</v>
      </c>
      <c r="KL30" s="36" t="b">
        <f>IF($B30&lt;&gt;"",IF(ISNUMBER('Таблица для заполнения'!EB30),ABS(ROUND('Таблица для заполнения'!EB30,0))='Таблица для заполнения'!EB30,FALSE),TRUE)</f>
        <v>1</v>
      </c>
      <c r="KM30" s="36" t="b">
        <f>IF($B30&lt;&gt;"",IF(ISNUMBER('Таблица для заполнения'!EC30),ABS(ROUND('Таблица для заполнения'!EC30,0))='Таблица для заполнения'!EC30,FALSE),TRUE)</f>
        <v>1</v>
      </c>
      <c r="KN30" s="36" t="b">
        <f>IF($B30&lt;&gt;"",IF(ISNUMBER('Таблица для заполнения'!ED30),ABS(ROUND('Таблица для заполнения'!ED30,0))='Таблица для заполнения'!ED30,FALSE),TRUE)</f>
        <v>1</v>
      </c>
      <c r="KO30" s="36" t="b">
        <f>IF($B30&lt;&gt;"",IF(ISNUMBER('Таблица для заполнения'!EE30),ABS(ROUND('Таблица для заполнения'!EE30,0))='Таблица для заполнения'!EE30,FALSE),TRUE)</f>
        <v>1</v>
      </c>
      <c r="KP30" s="36" t="b">
        <f>IF($B30&lt;&gt;"",IF(ISNUMBER('Таблица для заполнения'!EF30),ABS(ROUND('Таблица для заполнения'!EF30,0))='Таблица для заполнения'!EF30,FALSE),TRUE)</f>
        <v>1</v>
      </c>
      <c r="KQ30" s="36" t="b">
        <f>IF($B30&lt;&gt;"",IF(ISNUMBER('Таблица для заполнения'!EG30),ABS(ROUND('Таблица для заполнения'!EG30,0))='Таблица для заполнения'!EG30,FALSE),TRUE)</f>
        <v>1</v>
      </c>
      <c r="KR30" s="36" t="b">
        <f>IF($B30&lt;&gt;"",IF(ISNUMBER('Таблица для заполнения'!EH30),ABS(ROUND('Таблица для заполнения'!EH30,0))='Таблица для заполнения'!EH30,FALSE),TRUE)</f>
        <v>1</v>
      </c>
      <c r="KS30" s="36" t="b">
        <f>IF($B30&lt;&gt;"",IF(ISNUMBER('Таблица для заполнения'!EI30),ABS(ROUND('Таблица для заполнения'!EI30,0))='Таблица для заполнения'!EI30,FALSE),TRUE)</f>
        <v>1</v>
      </c>
      <c r="KT30" s="36" t="b">
        <f>IF($B30&lt;&gt;"",IF(ISNUMBER('Таблица для заполнения'!EJ30),ABS(ROUND('Таблица для заполнения'!EJ30,0))='Таблица для заполнения'!EJ30,FALSE),TRUE)</f>
        <v>1</v>
      </c>
      <c r="KU30" s="36" t="b">
        <f>IF($B30&lt;&gt;"",IF(ISNUMBER('Таблица для заполнения'!EK30),ABS(ROUND('Таблица для заполнения'!EK30,0))='Таблица для заполнения'!EK30,FALSE),TRUE)</f>
        <v>1</v>
      </c>
      <c r="KV30" s="36" t="b">
        <f>IF($B30&lt;&gt;"",IF(ISNUMBER('Таблица для заполнения'!EL30),ABS(ROUND('Таблица для заполнения'!EL30,0))='Таблица для заполнения'!EL30,FALSE),TRUE)</f>
        <v>1</v>
      </c>
      <c r="KW30" s="36" t="b">
        <f>IF($B30&lt;&gt;"",IF(ISNUMBER('Таблица для заполнения'!EM30),ABS(ROUND('Таблица для заполнения'!EM30,0))='Таблица для заполнения'!EM30,FALSE),TRUE)</f>
        <v>1</v>
      </c>
      <c r="KX30" s="36" t="b">
        <f>IF($B30&lt;&gt;"",IF(ISNUMBER('Таблица для заполнения'!EN30),ABS(ROUND('Таблица для заполнения'!EN30,0))='Таблица для заполнения'!EN30,FALSE),TRUE)</f>
        <v>1</v>
      </c>
      <c r="KY30" s="36" t="b">
        <f>IF($B30&lt;&gt;"",IF(ISNUMBER('Таблица для заполнения'!EO30),ABS(ROUND('Таблица для заполнения'!EO30,0))='Таблица для заполнения'!EO30,FALSE),TRUE)</f>
        <v>1</v>
      </c>
      <c r="KZ30" s="36" t="b">
        <f>IF($B30&lt;&gt;"",IF(ISNUMBER('Таблица для заполнения'!EP30),ABS(ROUND('Таблица для заполнения'!EP30,0))='Таблица для заполнения'!EP30,FALSE),TRUE)</f>
        <v>1</v>
      </c>
      <c r="LA30" s="36" t="b">
        <f>IF($B30&lt;&gt;"",IF(ISNUMBER('Таблица для заполнения'!EQ30),ABS(ROUND('Таблица для заполнения'!EQ30,0))='Таблица для заполнения'!EQ30,FALSE),TRUE)</f>
        <v>1</v>
      </c>
      <c r="LB30" s="36" t="b">
        <f>IF($B30&lt;&gt;"",IF(ISNUMBER('Таблица для заполнения'!ER30),ABS(ROUND('Таблица для заполнения'!ER30,0))='Таблица для заполнения'!ER30,FALSE),TRUE)</f>
        <v>1</v>
      </c>
      <c r="LC30" s="36" t="b">
        <f>IF($B30&lt;&gt;"",IF(ISNUMBER('Таблица для заполнения'!ES30),ABS(ROUND('Таблица для заполнения'!ES30,0))='Таблица для заполнения'!ES30,FALSE),TRUE)</f>
        <v>1</v>
      </c>
      <c r="LD30" s="36" t="b">
        <f>IF($B30&lt;&gt;"",IF(ISNUMBER('Таблица для заполнения'!ET30),ABS(ROUND('Таблица для заполнения'!ET30,0))='Таблица для заполнения'!ET30,FALSE),TRUE)</f>
        <v>1</v>
      </c>
      <c r="LE30" s="36" t="b">
        <f>IF($B30&lt;&gt;"",IF(ISNUMBER('Таблица для заполнения'!EU30),ABS(ROUND('Таблица для заполнения'!EU30,0))='Таблица для заполнения'!EU30,FALSE),TRUE)</f>
        <v>1</v>
      </c>
      <c r="LF30" s="36" t="b">
        <f>IF($B30&lt;&gt;"",IF(ISNUMBER('Таблица для заполнения'!EV30),ABS(ROUND('Таблица для заполнения'!EV30,0))='Таблица для заполнения'!EV30,FALSE),TRUE)</f>
        <v>1</v>
      </c>
      <c r="LG30" s="36" t="b">
        <f>IF($B30&lt;&gt;"",IF(ISNUMBER('Таблица для заполнения'!EW30),ABS(ROUND('Таблица для заполнения'!EW30,0))='Таблица для заполнения'!EW30,FALSE),TRUE)</f>
        <v>1</v>
      </c>
      <c r="LH30" s="36" t="b">
        <f>IF($B30&lt;&gt;"",IF(ISNUMBER('Таблица для заполнения'!EX30),ABS(ROUND('Таблица для заполнения'!EX30,0))='Таблица для заполнения'!EX30,FALSE),TRUE)</f>
        <v>1</v>
      </c>
      <c r="LI30" s="36" t="b">
        <f>IF($B30&lt;&gt;"",IF(ISNUMBER('Таблица для заполнения'!EY30),ABS(ROUND('Таблица для заполнения'!EY30,0))='Таблица для заполнения'!EY30,FALSE),TRUE)</f>
        <v>1</v>
      </c>
      <c r="LJ30" s="36" t="b">
        <f>IF($B30&lt;&gt;"",IF(ISNUMBER('Таблица для заполнения'!EZ30),ABS(ROUND('Таблица для заполнения'!EZ30,0))='Таблица для заполнения'!EZ30,FALSE),TRUE)</f>
        <v>1</v>
      </c>
      <c r="LK30" s="36" t="b">
        <f>IF($B30&lt;&gt;"",IF(ISNUMBER('Таблица для заполнения'!FA30),ABS(ROUND('Таблица для заполнения'!FA30,0))='Таблица для заполнения'!FA30,FALSE),TRUE)</f>
        <v>1</v>
      </c>
      <c r="LL30" s="36" t="b">
        <f>IF($B30&lt;&gt;"",IF(ISNUMBER('Таблица для заполнения'!FB30),ABS(ROUND('Таблица для заполнения'!FB30,0))='Таблица для заполнения'!FB30,FALSE),TRUE)</f>
        <v>1</v>
      </c>
      <c r="LM30" s="36" t="b">
        <f>IF($B30&lt;&gt;"",IF(ISNUMBER('Таблица для заполнения'!FC30),ABS(ROUND('Таблица для заполнения'!FC30,0))='Таблица для заполнения'!FC30,FALSE),TRUE)</f>
        <v>1</v>
      </c>
      <c r="LN30" s="36" t="b">
        <f>IF($B30&lt;&gt;"",IF(ISNUMBER('Таблица для заполнения'!FD30),ABS(ROUND('Таблица для заполнения'!FD30,0))='Таблица для заполнения'!FD30,FALSE),TRUE)</f>
        <v>1</v>
      </c>
      <c r="LO30" s="36" t="b">
        <f>IF($B30&lt;&gt;"",IF(ISNUMBER('Таблица для заполнения'!FE30),ABS(ROUND('Таблица для заполнения'!FE30,0))='Таблица для заполнения'!FE30,FALSE),TRUE)</f>
        <v>1</v>
      </c>
      <c r="LP30" s="36" t="b">
        <f>IF($B30&lt;&gt;"",IF(ISNUMBER('Таблица для заполнения'!FF30),ABS(ROUND('Таблица для заполнения'!FF30,0))='Таблица для заполнения'!FF30,FALSE),TRUE)</f>
        <v>1</v>
      </c>
      <c r="LQ30" s="36" t="b">
        <f>IF($B30&lt;&gt;"",IF(ISNUMBER('Таблица для заполнения'!FG30),ABS(ROUND('Таблица для заполнения'!FG30,0))='Таблица для заполнения'!FG30,FALSE),TRUE)</f>
        <v>1</v>
      </c>
      <c r="LR30" s="36" t="b">
        <f>IF($B30&lt;&gt;"",IF(ISNUMBER('Таблица для заполнения'!FH30),ABS(ROUND('Таблица для заполнения'!FH30,0))='Таблица для заполнения'!FH30,FALSE),TRUE)</f>
        <v>1</v>
      </c>
      <c r="LS30" s="36" t="b">
        <f>IF($B30&lt;&gt;"",IF(ISNUMBER('Таблица для заполнения'!FI30),ABS(ROUND('Таблица для заполнения'!FI30,0))='Таблица для заполнения'!FI30,FALSE),TRUE)</f>
        <v>1</v>
      </c>
      <c r="LT30" s="36" t="b">
        <f>IF($B30&lt;&gt;"",IF(ISNUMBER('Таблица для заполнения'!FJ30),ABS(ROUND('Таблица для заполнения'!FJ30,0))='Таблица для заполнения'!FJ30,FALSE),TRUE)</f>
        <v>1</v>
      </c>
      <c r="LU30" s="36" t="b">
        <f>IF($B30&lt;&gt;"",IF(ISNUMBER('Таблица для заполнения'!FK30),ABS(ROUND('Таблица для заполнения'!FK30,0))='Таблица для заполнения'!FK30,FALSE),TRUE)</f>
        <v>1</v>
      </c>
      <c r="LV30" s="36" t="b">
        <f>IF($B30&lt;&gt;"",IF(ISNUMBER('Таблица для заполнения'!FL30),ABS(ROUND('Таблица для заполнения'!FL30,0))='Таблица для заполнения'!FL30,FALSE),TRUE)</f>
        <v>1</v>
      </c>
      <c r="LW30" s="36" t="b">
        <f>IF($B30&lt;&gt;"",IF(ISNUMBER('Таблица для заполнения'!FM30),ABS(ROUND('Таблица для заполнения'!FM30,0))='Таблица для заполнения'!FM30,FALSE),TRUE)</f>
        <v>1</v>
      </c>
      <c r="LX30" s="36" t="b">
        <f>IF($B30&lt;&gt;"",IF(ISNUMBER('Таблица для заполнения'!FN30),ABS(ROUND('Таблица для заполнения'!FN30,0))='Таблица для заполнения'!FN30,FALSE),TRUE)</f>
        <v>1</v>
      </c>
      <c r="LY30" s="36" t="b">
        <f>IF($B30&lt;&gt;"",IF(ISNUMBER('Таблица для заполнения'!FO30),ABS(ROUND('Таблица для заполнения'!FO30,0))='Таблица для заполнения'!FO30,FALSE),TRUE)</f>
        <v>1</v>
      </c>
      <c r="LZ30" s="36" t="b">
        <f>IF($B30&lt;&gt;"",IF(ISNUMBER('Таблица для заполнения'!FP30),ABS(ROUND('Таблица для заполнения'!FP30,0))='Таблица для заполнения'!FP30,FALSE),TRUE)</f>
        <v>1</v>
      </c>
      <c r="MA30" s="36" t="b">
        <f>IF($B30&lt;&gt;"",IF(ISNUMBER('Таблица для заполнения'!FQ30),ABS(ROUND('Таблица для заполнения'!FQ30,0))='Таблица для заполнения'!FQ30,FALSE),TRUE)</f>
        <v>1</v>
      </c>
      <c r="MB30" s="36" t="b">
        <f>IF($B30&lt;&gt;"",IF(ISNUMBER('Таблица для заполнения'!FR30),ABS(ROUND('Таблица для заполнения'!FR30,0))='Таблица для заполнения'!FR30,FALSE),TRUE)</f>
        <v>1</v>
      </c>
      <c r="MC30" s="36" t="b">
        <f>IF($B30&lt;&gt;"",IF(ISNUMBER('Таблица для заполнения'!FS30),ABS(ROUND('Таблица для заполнения'!FS30,0))='Таблица для заполнения'!FS30,FALSE),TRUE)</f>
        <v>1</v>
      </c>
      <c r="MD30" s="36" t="b">
        <f>IF($B30&lt;&gt;"",IF(ISNUMBER('Таблица для заполнения'!FT30),ABS(ROUND('Таблица для заполнения'!FT30,0))='Таблица для заполнения'!FT30,FALSE),TRUE)</f>
        <v>1</v>
      </c>
      <c r="ME30" s="36" t="b">
        <f>IF($B30&lt;&gt;"",IF(ISNUMBER('Таблица для заполнения'!FU30),ABS(ROUND('Таблица для заполнения'!FU30,0))='Таблица для заполнения'!FU30,FALSE),TRUE)</f>
        <v>1</v>
      </c>
      <c r="MF30" s="36" t="b">
        <f>IF($B30&lt;&gt;"",IF(ISNUMBER('Таблица для заполнения'!FV30),ABS(ROUND('Таблица для заполнения'!FV30,0))='Таблица для заполнения'!FV30,FALSE),TRUE)</f>
        <v>1</v>
      </c>
      <c r="MG30" s="36" t="b">
        <f>IF($B30&lt;&gt;"",IF(ISNUMBER('Таблица для заполнения'!FW30),ABS(ROUND('Таблица для заполнения'!FW30,0))='Таблица для заполнения'!FW30,FALSE),TRUE)</f>
        <v>1</v>
      </c>
      <c r="MH30" s="36" t="b">
        <f>IF($B30&lt;&gt;"",IF(ISNUMBER('Таблица для заполнения'!FX30),ABS(ROUND('Таблица для заполнения'!FX30,0))='Таблица для заполнения'!FX30,FALSE),TRUE)</f>
        <v>1</v>
      </c>
      <c r="MI30" s="36" t="b">
        <f>IF($B30&lt;&gt;"",IF(ISNUMBER('Таблица для заполнения'!FY30),ABS(ROUND('Таблица для заполнения'!FY30,0))='Таблица для заполнения'!FY30,FALSE),TRUE)</f>
        <v>1</v>
      </c>
      <c r="MJ30" s="36" t="b">
        <f>IF($B30&lt;&gt;"",IF(ISNUMBER('Таблица для заполнения'!FZ30),ABS(ROUND('Таблица для заполнения'!FZ30,0))='Таблица для заполнения'!FZ30,FALSE),TRUE)</f>
        <v>1</v>
      </c>
      <c r="MK30" s="36" t="b">
        <f>IF($B30&lt;&gt;"",IF(ISNUMBER('Таблица для заполнения'!GA30),ABS(ROUND('Таблица для заполнения'!GA30,0))='Таблица для заполнения'!GA30,FALSE),TRUE)</f>
        <v>1</v>
      </c>
      <c r="ML30" s="36" t="b">
        <f>IF($B30&lt;&gt;"",IF(ISNUMBER('Таблица для заполнения'!GB30),ABS(ROUND('Таблица для заполнения'!GB30,0))='Таблица для заполнения'!GB30,FALSE),TRUE)</f>
        <v>1</v>
      </c>
      <c r="MM30" s="36" t="b">
        <f>IF($B30&lt;&gt;"",IF(ISNUMBER('Таблица для заполнения'!GC30),ABS(ROUND('Таблица для заполнения'!GC30,0))='Таблица для заполнения'!GC30,FALSE),TRUE)</f>
        <v>1</v>
      </c>
      <c r="MN30" s="36" t="b">
        <f>IF($B30&lt;&gt;"",IF(ISNUMBER('Таблица для заполнения'!GD30),ABS(ROUND('Таблица для заполнения'!GD30,0))='Таблица для заполнения'!GD30,FALSE),TRUE)</f>
        <v>1</v>
      </c>
      <c r="MO30" s="36" t="b">
        <f>IF($B30&lt;&gt;"",IF(ISNUMBER('Таблица для заполнения'!GE30),ABS(ROUND('Таблица для заполнения'!GE30,0))='Таблица для заполнения'!GE30,FALSE),TRUE)</f>
        <v>1</v>
      </c>
      <c r="MP30" s="36" t="b">
        <f>IF($B30&lt;&gt;"",IF(ISNUMBER('Таблица для заполнения'!GF30),ABS(ROUND('Таблица для заполнения'!GF30,1))='Таблица для заполнения'!GF30,FALSE),TRUE)</f>
        <v>1</v>
      </c>
      <c r="MQ30" s="36" t="b">
        <f>IF($B30&lt;&gt;"",IF(ISNUMBER('Таблица для заполнения'!GG30),ABS(ROUND('Таблица для заполнения'!GG30,1))='Таблица для заполнения'!GG30,FALSE),TRUE)</f>
        <v>1</v>
      </c>
      <c r="MR30" s="36" t="b">
        <f>IF($B30&lt;&gt;"",IF(ISNUMBER('Таблица для заполнения'!GH30),ABS(ROUND('Таблица для заполнения'!GH30,1))='Таблица для заполнения'!GH30,FALSE),TRUE)</f>
        <v>1</v>
      </c>
      <c r="MS30" s="36" t="b">
        <f>IF($B30&lt;&gt;"",IF(ISNUMBER('Таблица для заполнения'!GI30),ABS(ROUND('Таблица для заполнения'!GI30,1))='Таблица для заполнения'!GI30,FALSE),TRUE)</f>
        <v>1</v>
      </c>
      <c r="MT30" s="36" t="b">
        <f>IF($B30&lt;&gt;"",IF(ISNUMBER('Таблица для заполнения'!GJ30),ABS(ROUND('Таблица для заполнения'!GJ30,1))='Таблица для заполнения'!GJ30,FALSE),TRUE)</f>
        <v>1</v>
      </c>
      <c r="MU30" s="36" t="b">
        <f>IF($B30&lt;&gt;"",IF(ISNUMBER('Таблица для заполнения'!GK30),ABS(ROUND('Таблица для заполнения'!GK30,1))='Таблица для заполнения'!GK30,FALSE),TRUE)</f>
        <v>1</v>
      </c>
      <c r="MV30" s="36" t="b">
        <f>IF($B30&lt;&gt;"",IF(ISNUMBER('Таблица для заполнения'!GL30),ABS(ROUND('Таблица для заполнения'!GL30,1))='Таблица для заполнения'!GL30,FALSE),TRUE)</f>
        <v>1</v>
      </c>
      <c r="MW30" s="36" t="b">
        <f>IF($B30&lt;&gt;"",IF(ISNUMBER('Таблица для заполнения'!GM30),ABS(ROUND('Таблица для заполнения'!GM30,1))='Таблица для заполнения'!GM30,FALSE),TRUE)</f>
        <v>1</v>
      </c>
      <c r="MX30" s="36" t="b">
        <f>IF($B30&lt;&gt;"",IF(ISNUMBER('Таблица для заполнения'!GN30),ABS(ROUND('Таблица для заполнения'!GN30,1))='Таблица для заполнения'!GN30,FALSE),TRUE)</f>
        <v>1</v>
      </c>
      <c r="MY30" s="36" t="b">
        <f>IF($B30&lt;&gt;"",IF(ISNUMBER('Таблица для заполнения'!GO30),ABS(ROUND('Таблица для заполнения'!GO30,1))='Таблица для заполнения'!GO30,FALSE),TRUE)</f>
        <v>1</v>
      </c>
      <c r="MZ30" s="36" t="b">
        <f>IF($B30&lt;&gt;"",IF(ISNUMBER('Таблица для заполнения'!GP30),ABS(ROUND('Таблица для заполнения'!GP30,1))='Таблица для заполнения'!GP30,FALSE),TRUE)</f>
        <v>1</v>
      </c>
      <c r="NA30" s="36" t="b">
        <f>IF($B30&lt;&gt;"",IF(ISNUMBER('Таблица для заполнения'!GQ30),ABS(ROUND('Таблица для заполнения'!GQ30,1))='Таблица для заполнения'!GQ30,FALSE),TRUE)</f>
        <v>1</v>
      </c>
      <c r="NB30" s="36" t="b">
        <f>IF($B30&lt;&gt;"",IF(ISNUMBER('Таблица для заполнения'!GR30),ABS(ROUND('Таблица для заполнения'!GR30,1))='Таблица для заполнения'!GR30,FALSE),TRUE)</f>
        <v>1</v>
      </c>
      <c r="NC30" s="36" t="b">
        <f>IF($B30&lt;&gt;"",IF(ISNUMBER('Таблица для заполнения'!GS30),ABS(ROUND('Таблица для заполнения'!GS30,1))='Таблица для заполнения'!GS30,FALSE),TRUE)</f>
        <v>1</v>
      </c>
      <c r="ND30" s="36" t="b">
        <f>IF($B30&lt;&gt;"",IF(ISNUMBER('Таблица для заполнения'!GT30),ABS(ROUND('Таблица для заполнения'!GT30,1))='Таблица для заполнения'!GT30,FALSE),TRUE)</f>
        <v>1</v>
      </c>
      <c r="NE30" s="36" t="b">
        <f>IF($B30&lt;&gt;"",IF(ISNUMBER('Таблица для заполнения'!GU30),ABS(ROUND('Таблица для заполнения'!GU30,1))='Таблица для заполнения'!GU30,FALSE),TRUE)</f>
        <v>1</v>
      </c>
      <c r="NF30" s="36" t="b">
        <f>IF($B30&lt;&gt;"",IF(ISNUMBER('Таблица для заполнения'!GV30),ABS(ROUND('Таблица для заполнения'!GV30,1))='Таблица для заполнения'!GV30,FALSE),TRUE)</f>
        <v>1</v>
      </c>
      <c r="NG30" s="36" t="b">
        <f>IF($B30&lt;&gt;"",IF(ISNUMBER('Таблица для заполнения'!GW30),ABS(ROUND('Таблица для заполнения'!GW30,1))='Таблица для заполнения'!GW30,FALSE),TRUE)</f>
        <v>1</v>
      </c>
      <c r="NH30" s="36" t="b">
        <f>IF($B30&lt;&gt;"",IF(ISNUMBER('Таблица для заполнения'!GX30),ABS(ROUND('Таблица для заполнения'!GX30,1))='Таблица для заполнения'!GX30,FALSE),TRUE)</f>
        <v>1</v>
      </c>
      <c r="NI30" s="38" t="b">
        <f>IF($B30&lt;&gt;"",IF(ISNUMBER('Таблица для заполнения'!GY30),ABS(ROUND('Таблица для заполнения'!GY30,1))='Таблица для заполнения'!GY30,FALSE),TRUE)</f>
        <v>1</v>
      </c>
    </row>
    <row r="31" spans="1:373" ht="44.25" customHeight="1" thickBot="1" x14ac:dyDescent="0.3">
      <c r="A31" s="2">
        <v>24</v>
      </c>
      <c r="B31" s="17" t="str">
        <f>IF('Таблица для заполнения'!B31=0,"",'Таблица для заполнения'!B31)</f>
        <v/>
      </c>
      <c r="C31" s="35" t="b">
        <f t="shared" si="0"/>
        <v>1</v>
      </c>
      <c r="D31" s="35" t="b">
        <f>'Таблица для заполнения'!F31&lt;='Таблица для заполнения'!E31</f>
        <v>1</v>
      </c>
      <c r="E31" s="119" t="b">
        <f>'Таблица для заполнения'!G31&lt;='Таблица для заполнения'!E31</f>
        <v>1</v>
      </c>
      <c r="F31" s="36" t="b">
        <f>'Таблица для заполнения'!H31&lt;='Таблица для заполнения'!E31</f>
        <v>1</v>
      </c>
      <c r="G31" s="36" t="b">
        <f>'Таблица для заполнения'!I31&lt;='Таблица для заполнения'!E31</f>
        <v>1</v>
      </c>
      <c r="H31" s="36" t="b">
        <f>'Таблица для заполнения'!E31&gt;='Таблица для заполнения'!J31+'Таблица для заполнения'!K31</f>
        <v>1</v>
      </c>
      <c r="I31" s="36" t="b">
        <f>'Таблица для заполнения'!E31='Таблица для заполнения'!L31+'Таблица для заполнения'!M31+'Таблица для заполнения'!N31</f>
        <v>1</v>
      </c>
      <c r="J31" s="36" t="b">
        <f>'Таблица для заполнения'!M31&lt;='Таблица для заполнения'!R31</f>
        <v>1</v>
      </c>
      <c r="K31" s="36" t="b">
        <f>'Таблица для заполнения'!O31&gt;='Таблица для заполнения'!E31</f>
        <v>1</v>
      </c>
      <c r="L31" s="36" t="b">
        <f>'Таблица для заполнения'!O31&gt;='Таблица для заполнения'!P31+'Таблица для заполнения'!Q31</f>
        <v>1</v>
      </c>
      <c r="M31" s="36" t="b">
        <f>'Таблица для заполнения'!R31&lt;='Таблица для заполнения'!O31</f>
        <v>1</v>
      </c>
      <c r="N31" s="36" t="b">
        <f>'Таблица для заполнения'!O31&gt;='Таблица для заполнения'!S31+'Таблица для заполнения'!U31</f>
        <v>1</v>
      </c>
      <c r="O31" s="36" t="b">
        <f>OR(AND('Таблица для заполнения'!S31&gt;0,'Таблица для заполнения'!T31&gt;0),AND('Таблица для заполнения'!S31=0,'Таблица для заполнения'!T31=0))</f>
        <v>1</v>
      </c>
      <c r="P31" s="36" t="b">
        <f>OR(AND('Таблица для заполнения'!U31&gt;0,'Таблица для заполнения'!V31&gt;0),AND('Таблица для заполнения'!U31=0,'Таблица для заполнения'!V31=0))</f>
        <v>1</v>
      </c>
      <c r="Q31" s="36" t="b">
        <f>'Таблица для заполнения'!W31&lt;='Таблица для заполнения'!U31</f>
        <v>1</v>
      </c>
      <c r="R31" s="36" t="b">
        <f>'Таблица для заполнения'!V31&gt;='Таблица для заполнения'!X31+'Таблица для заполнения'!Y31</f>
        <v>1</v>
      </c>
      <c r="S31" s="36" t="b">
        <f>'Таблица для заполнения'!AB31&lt;='Таблица для заполнения'!AA31</f>
        <v>1</v>
      </c>
      <c r="T31" s="36" t="b">
        <f>'Таблица для заполнения'!AD31&lt;='Таблица для заполнения'!AC31</f>
        <v>1</v>
      </c>
      <c r="U31" s="36" t="b">
        <f>OR('Таблица для заполнения'!AA31=0,'Таблица для заполнения'!AA31=1)</f>
        <v>1</v>
      </c>
      <c r="V31" s="36" t="b">
        <f>OR('Таблица для заполнения'!AB31=0,'Таблица для заполнения'!AB31=1)</f>
        <v>1</v>
      </c>
      <c r="W31" s="36" t="b">
        <f>OR('Таблица для заполнения'!AC31=0,'Таблица для заполнения'!AC31=1)</f>
        <v>1</v>
      </c>
      <c r="X31" s="36" t="b">
        <f>OR('Таблица для заполнения'!AD31=0,'Таблица для заполнения'!AD31=1)</f>
        <v>1</v>
      </c>
      <c r="Y31" s="36" t="b">
        <f>'Таблица для заполнения'!AG31&lt;='Таблица для заполнения'!AF31</f>
        <v>1</v>
      </c>
      <c r="Z31" s="36" t="b">
        <f>'Таблица для заполнения'!AI31&lt;='Таблица для заполнения'!AH31</f>
        <v>1</v>
      </c>
      <c r="AA31" s="36" t="b">
        <f>'Таблица для заполнения'!AJ31='Таблица для заполнения'!AM31+'Таблица для заполнения'!AO31</f>
        <v>1</v>
      </c>
      <c r="AB31" s="36" t="b">
        <f>'Таблица для заполнения'!AJ31&gt;='Таблица для заполнения'!AK31+'Таблица для заполнения'!AL31</f>
        <v>1</v>
      </c>
      <c r="AC31" s="36" t="b">
        <f>'Таблица для заполнения'!AN31&lt;='Таблица для заполнения'!AJ31</f>
        <v>1</v>
      </c>
      <c r="AD31" s="36" t="b">
        <f>OR(AND('Таблица для заполнения'!AO31='Таблица для заполнения'!AJ31,AND('Таблица для заполнения'!AK31='Таблица для заполнения'!AP31,'Таблица для заполнения'!AL31='Таблица для заполнения'!AQ31)),'Таблица для заполнения'!AO31&lt;'Таблица для заполнения'!AJ31)</f>
        <v>1</v>
      </c>
      <c r="AE31" s="36" t="b">
        <f>OR(AND('Таблица для заполнения'!AJ31='Таблица для заполнения'!AO31,'Таблица для заполнения'!CM31='Таблица для заполнения'!CR31),AND('Таблица для заполнения'!AJ31&gt;'Таблица для заполнения'!AO31,'Таблица для заполнения'!CM31&gt;'Таблица для заполнения'!CR31))</f>
        <v>1</v>
      </c>
      <c r="AF31" s="36" t="b">
        <f>OR(AND('Таблица для заполнения'!AO31='Таблица для заполнения'!AR31,'Таблица для заполнения'!CR31='Таблица для заполнения'!CU31),AND('Таблица для заполнения'!AO31&gt;'Таблица для заполнения'!AR31,'Таблица для заполнения'!CR31&gt;'Таблица для заполнения'!CU31))</f>
        <v>1</v>
      </c>
      <c r="AG31" s="36" t="b">
        <f>'Таблица для заполнения'!AP31&lt;='Таблица для заполнения'!AK31</f>
        <v>1</v>
      </c>
      <c r="AH31" s="36" t="b">
        <f>'Таблица для заполнения'!AO31&gt;='Таблица для заполнения'!AP31+'Таблица для заполнения'!AQ31</f>
        <v>1</v>
      </c>
      <c r="AI31" s="36" t="b">
        <f>'Таблица для заполнения'!AM31&gt;=('Таблица для заполнения'!AK31+'Таблица для заполнения'!AL31)-('Таблица для заполнения'!AP31+'Таблица для заполнения'!AQ31)</f>
        <v>1</v>
      </c>
      <c r="AJ31" s="36" t="b">
        <f>'Таблица для заполнения'!AQ31&lt;='Таблица для заполнения'!AL31</f>
        <v>1</v>
      </c>
      <c r="AK31" s="36" t="b">
        <f>'Таблица для заполнения'!AO31&gt;='Таблица для заполнения'!AR31+'Таблица для заполнения'!AV31+'Таблица для заполнения'!AW31</f>
        <v>1</v>
      </c>
      <c r="AL31" s="36" t="b">
        <f>OR(AND('Таблица для заполнения'!AR31='Таблица для заполнения'!AO31,AND('Таблица для заполнения'!AP31='Таблица для заполнения'!AS31,'Таблица для заполнения'!AQ31='Таблица для заполнения'!AT31)),'Таблица для заполнения'!AR31&lt;'Таблица для заполнения'!AO31)</f>
        <v>1</v>
      </c>
      <c r="AM31" s="36" t="b">
        <f>'Таблица для заполнения'!AS31&lt;='Таблица для заполнения'!AP31</f>
        <v>1</v>
      </c>
      <c r="AN31" s="36" t="b">
        <f>'Таблица для заполнения'!AR31&gt;='Таблица для заполнения'!AS31+'Таблица для заполнения'!AT31</f>
        <v>1</v>
      </c>
      <c r="AO31" s="36" t="b">
        <f>('Таблица для заполнения'!AO31-'Таблица для заполнения'!AR31)&gt;=('Таблица для заполнения'!AP31+'Таблица для заполнения'!AQ31)-('Таблица для заполнения'!AS31+'Таблица для заполнения'!AT31)</f>
        <v>1</v>
      </c>
      <c r="AP31" s="36" t="b">
        <f>'Таблица для заполнения'!AT31&lt;='Таблица для заполнения'!AQ31</f>
        <v>1</v>
      </c>
      <c r="AQ31" s="36" t="b">
        <f>'Таблица для заполнения'!AU31&lt;='Таблица для заполнения'!AR31</f>
        <v>1</v>
      </c>
      <c r="AR31" s="36" t="b">
        <f>'Таблица для заполнения'!AR31='Таблица для заполнения'!AX31+'Таблица для заполнения'!BF31+'Таблица для заполнения'!BK31+'Таблица для заполнения'!BV31+'Таблица для заполнения'!CA31+'Таблица для заполнения'!CB31+'Таблица для заполнения'!CC31+'Таблица для заполнения'!CD31+'Таблица для заполнения'!CE31+'Таблица для заполнения'!CF31</f>
        <v>1</v>
      </c>
      <c r="AS31" s="36" t="b">
        <f>'Таблица для заполнения'!AX31&gt;='Таблица для заполнения'!AY31+'Таблица для заполнения'!BB31+'Таблица для заполнения'!BE31</f>
        <v>1</v>
      </c>
      <c r="AT31" s="36" t="b">
        <f>'Таблица для заполнения'!AY31='Таблица для заполнения'!AZ31+'Таблица для заполнения'!BA31</f>
        <v>1</v>
      </c>
      <c r="AU31" s="36" t="b">
        <f>'Таблица для заполнения'!BB31='Таблица для заполнения'!BC31+'Таблица для заполнения'!BD31</f>
        <v>1</v>
      </c>
      <c r="AV31" s="36" t="b">
        <f>'Таблица для заполнения'!BF31&gt;='Таблица для заполнения'!BG31+'Таблица для заполнения'!BH31+'Таблица для заполнения'!BI31+'Таблица для заполнения'!BJ31</f>
        <v>1</v>
      </c>
      <c r="AW31" s="36" t="b">
        <f>'Таблица для заполнения'!BK31&gt;='Таблица для заполнения'!BL31+'Таблица для заполнения'!BQ31</f>
        <v>1</v>
      </c>
      <c r="AX31" s="36" t="b">
        <f>'Таблица для заполнения'!BL31&gt;='Таблица для заполнения'!BM31+'Таблица для заполнения'!BN31+'Таблица для заполнения'!BO31+'Таблица для заполнения'!BP31</f>
        <v>1</v>
      </c>
      <c r="AY31" s="36" t="b">
        <f>'Таблица для заполнения'!BQ31&gt;='Таблица для заполнения'!BR31+'Таблица для заполнения'!BS31+'Таблица для заполнения'!BT31+'Таблица для заполнения'!BU31</f>
        <v>1</v>
      </c>
      <c r="AZ31" s="36" t="b">
        <f>'Таблица для заполнения'!BV31&gt;='Таблица для заполнения'!BW31+'Таблица для заполнения'!BX31+'Таблица для заполнения'!BY31+'Таблица для заполнения'!BZ31</f>
        <v>1</v>
      </c>
      <c r="BA31" s="36" t="b">
        <f>'Таблица для заполнения'!CG31+'Таблица для заполнения'!CH31&lt;='Таблица для заполнения'!AO31</f>
        <v>1</v>
      </c>
      <c r="BB31" s="36" t="b">
        <f>'Таблица для заполнения'!CI31&lt;='Таблица для заполнения'!AO31</f>
        <v>1</v>
      </c>
      <c r="BC31" s="36" t="b">
        <f>'Таблица для заполнения'!CJ31&lt;='Таблица для заполнения'!AO31</f>
        <v>1</v>
      </c>
      <c r="BD31" s="36" t="b">
        <f>'Таблица для заполнения'!CK31&lt;='Таблица для заполнения'!AO31</f>
        <v>1</v>
      </c>
      <c r="BE31" s="36" t="b">
        <f>'Таблица для заполнения'!CL31&lt;='Таблица для заполнения'!AO31</f>
        <v>1</v>
      </c>
      <c r="BF31" s="36" t="b">
        <f>'Таблица для заполнения'!CM31='Таблица для заполнения'!CP31+'Таблица для заполнения'!CR31</f>
        <v>1</v>
      </c>
      <c r="BG31" s="36" t="b">
        <f>'Таблица для заполнения'!CM31&gt;='Таблица для заполнения'!CN31+'Таблица для заполнения'!CO31</f>
        <v>1</v>
      </c>
      <c r="BH31" s="36" t="b">
        <f>'Таблица для заполнения'!CQ31&lt;='Таблица для заполнения'!CM31</f>
        <v>1</v>
      </c>
      <c r="BI31" s="36" t="b">
        <f>OR(AND('Таблица для заполнения'!CR31='Таблица для заполнения'!CM31,AND('Таблица для заполнения'!CN31='Таблица для заполнения'!CS31,'Таблица для заполнения'!CO31='Таблица для заполнения'!CT31)),'Таблица для заполнения'!CR31&lt;'Таблица для заполнения'!CM31)</f>
        <v>1</v>
      </c>
      <c r="BJ31" s="36" t="b">
        <f>'Таблица для заполнения'!CS31&lt;='Таблица для заполнения'!CN31</f>
        <v>1</v>
      </c>
      <c r="BK31" s="36" t="b">
        <f>'Таблица для заполнения'!CR31&gt;='Таблица для заполнения'!CS31+'Таблица для заполнения'!CT31</f>
        <v>1</v>
      </c>
      <c r="BL31" s="36" t="b">
        <f>'Таблица для заполнения'!CP31&gt;=('Таблица для заполнения'!CN31+'Таблица для заполнения'!CO31)-('Таблица для заполнения'!CS31+'Таблица для заполнения'!CT31)</f>
        <v>1</v>
      </c>
      <c r="BM31" s="36" t="b">
        <f>'Таблица для заполнения'!CT31&lt;='Таблица для заполнения'!CO31</f>
        <v>1</v>
      </c>
      <c r="BN31" s="36" t="b">
        <f>'Таблица для заполнения'!CR31&gt;='Таблица для заполнения'!CU31+'Таблица для заполнения'!CY31+'Таблица для заполнения'!CZ31</f>
        <v>1</v>
      </c>
      <c r="BO31" s="36" t="b">
        <f>OR(AND('Таблица для заполнения'!CU31='Таблица для заполнения'!CR31,AND('Таблица для заполнения'!CS31='Таблица для заполнения'!CV31,'Таблица для заполнения'!CT31='Таблица для заполнения'!CW31)),'Таблица для заполнения'!CU31&lt;'Таблица для заполнения'!CR31)</f>
        <v>1</v>
      </c>
      <c r="BP31" s="36" t="b">
        <f>'Таблица для заполнения'!CV31&lt;='Таблица для заполнения'!CS31</f>
        <v>1</v>
      </c>
      <c r="BQ31" s="36" t="b">
        <f>'Таблица для заполнения'!CU31&gt;='Таблица для заполнения'!CV31+'Таблица для заполнения'!CW31</f>
        <v>1</v>
      </c>
      <c r="BR31" s="36" t="b">
        <f>'Таблица для заполнения'!CR31-'Таблица для заполнения'!CU31&gt;=('Таблица для заполнения'!CS31+'Таблица для заполнения'!CT31)-('Таблица для заполнения'!CV31+'Таблица для заполнения'!CW31)</f>
        <v>1</v>
      </c>
      <c r="BS31" s="36" t="b">
        <f>'Таблица для заполнения'!CW31&lt;='Таблица для заполнения'!CT31</f>
        <v>1</v>
      </c>
      <c r="BT31" s="36" t="b">
        <f>'Таблица для заполнения'!CX31&lt;='Таблица для заполнения'!CU31</f>
        <v>1</v>
      </c>
      <c r="BU31" s="36" t="b">
        <f>'Таблица для заполнения'!CU31='Таблица для заполнения'!DA31+'Таблица для заполнения'!DI31+'Таблица для заполнения'!DN31+'Таблица для заполнения'!DY31+'Таблица для заполнения'!ED31+'Таблица для заполнения'!EE31+'Таблица для заполнения'!EF31+'Таблица для заполнения'!EG31+'Таблица для заполнения'!EH31+'Таблица для заполнения'!EI31</f>
        <v>1</v>
      </c>
      <c r="BV31" s="36" t="b">
        <f>'Таблица для заполнения'!DA31&gt;='Таблица для заполнения'!DB31+'Таблица для заполнения'!DE31+'Таблица для заполнения'!DH31</f>
        <v>1</v>
      </c>
      <c r="BW31" s="36" t="b">
        <f>'Таблица для заполнения'!DB31='Таблица для заполнения'!DC31+'Таблица для заполнения'!DD31</f>
        <v>1</v>
      </c>
      <c r="BX31" s="36" t="b">
        <f>'Таблица для заполнения'!DE31='Таблица для заполнения'!DF31+'Таблица для заполнения'!DG31</f>
        <v>1</v>
      </c>
      <c r="BY31" s="36" t="b">
        <f>'Таблица для заполнения'!DI31&gt;='Таблица для заполнения'!DJ31+'Таблица для заполнения'!DK31+'Таблица для заполнения'!DL31+'Таблица для заполнения'!DM31</f>
        <v>1</v>
      </c>
      <c r="BZ31" s="36" t="b">
        <f>'Таблица для заполнения'!DN31&gt;='Таблица для заполнения'!DO31+'Таблица для заполнения'!DT31</f>
        <v>1</v>
      </c>
      <c r="CA31" s="36" t="b">
        <f>'Таблица для заполнения'!DO31&gt;='Таблица для заполнения'!DP31+'Таблица для заполнения'!DQ31+'Таблица для заполнения'!DR31+'Таблица для заполнения'!DS31</f>
        <v>1</v>
      </c>
      <c r="CB31" s="36" t="b">
        <f>'Таблица для заполнения'!DT31&gt;='Таблица для заполнения'!DU31+'Таблица для заполнения'!DV31+'Таблица для заполнения'!DW31+'Таблица для заполнения'!DX31</f>
        <v>1</v>
      </c>
      <c r="CC31" s="36" t="b">
        <f>'Таблица для заполнения'!DY31&gt;='Таблица для заполнения'!DZ31+'Таблица для заполнения'!EA31+'Таблица для заполнения'!EB31+'Таблица для заполнения'!EC31</f>
        <v>1</v>
      </c>
      <c r="CD31" s="36" t="b">
        <f>'Таблица для заполнения'!EJ31+'Таблица для заполнения'!EK31&lt;='Таблица для заполнения'!CR31</f>
        <v>1</v>
      </c>
      <c r="CE31" s="36" t="b">
        <f>'Таблица для заполнения'!EL31&lt;='Таблица для заполнения'!CR31</f>
        <v>1</v>
      </c>
      <c r="CF31" s="36" t="b">
        <f>'Таблица для заполнения'!EM31&lt;='Таблица для заполнения'!CR31</f>
        <v>1</v>
      </c>
      <c r="CG31" s="36" t="b">
        <f>'Таблица для заполнения'!EN31&lt;='Таблица для заполнения'!CR31</f>
        <v>1</v>
      </c>
      <c r="CH31" s="36" t="b">
        <f>'Таблица для заполнения'!EO31&lt;='Таблица для заполнения'!CR31</f>
        <v>1</v>
      </c>
      <c r="CI31" s="36" t="b">
        <f>OR(AND('Таблица для заполнения'!AJ31='Таблица для заполнения'!AK31+'Таблица для заполнения'!AL31,'Таблица для заполнения'!CM31='Таблица для заполнения'!CN31+'Таблица для заполнения'!CO31),AND('Таблица для заполнения'!AJ31&gt;'Таблица для заполнения'!AK31+'Таблица для заполнения'!AL31,'Таблица для заполнения'!CM31&gt;'Таблица для заполнения'!CN31+'Таблица для заполнения'!CO31))</f>
        <v>1</v>
      </c>
      <c r="CJ31" s="36" t="b">
        <f>OR(AND('Таблица для заполнения'!AO31='Таблица для заполнения'!AP31+'Таблица для заполнения'!AQ31,'Таблица для заполнения'!CR31='Таблица для заполнения'!CS31+'Таблица для заполнения'!CT31),AND('Таблица для заполнения'!AO31&gt;'Таблица для заполнения'!AP31+'Таблица для заполнения'!AQ31,'Таблица для заполнения'!CR31&gt;'Таблица для заполнения'!CS31+'Таблица для заполнения'!CT31))</f>
        <v>1</v>
      </c>
      <c r="CK31" s="36" t="b">
        <f>OR(AND('Таблица для заполнения'!AR31='Таблица для заполнения'!AS31+'Таблица для заполнения'!AT31,'Таблица для заполнения'!CU31='Таблица для заполнения'!CV31+'Таблица для заполнения'!CW31),AND('Таблица для заполнения'!AR31&gt;'Таблица для заполнения'!AS31+'Таблица для заполнения'!AT31,'Таблица для заполнения'!CU31&gt;'Таблица для заполнения'!CV31+'Таблица для заполнения'!CW31))</f>
        <v>1</v>
      </c>
      <c r="CL31" s="36" t="b">
        <f>OR(AND('Таблица для заполнения'!AO31='Таблица для заполнения'!AR31+'Таблица для заполнения'!AV31+'Таблица для заполнения'!AW31,'Таблица для заполнения'!CR31='Таблица для заполнения'!CU31+'Таблица для заполнения'!CY31+'Таблица для заполнения'!CZ31),AND('Таблица для заполнения'!AO31&gt;'Таблица для заполнения'!AR31+'Таблица для заполнения'!AV31+'Таблица для заполнения'!AW31,'Таблица для заполнения'!CR31&gt;'Таблица для заполнения'!CU31+'Таблица для заполнения'!CY31+'Таблица для заполнения'!CZ31))</f>
        <v>1</v>
      </c>
      <c r="CM31" s="36" t="b">
        <f>OR(AND('Таблица для заполнения'!AX31='Таблица для заполнения'!AY31+'Таблица для заполнения'!BB31+'Таблица для заполнения'!BE31,'Таблица для заполнения'!DA31='Таблица для заполнения'!DB31+'Таблица для заполнения'!DE31+'Таблица для заполнения'!DH31),AND('Таблица для заполнения'!AX31&gt;'Таблица для заполнения'!AY31+'Таблица для заполнения'!BB31+'Таблица для заполнения'!BE31,'Таблица для заполнения'!DA31&gt;'Таблица для заполнения'!DB31+'Таблица для заполнения'!DE31+'Таблица для заполнения'!DH31))</f>
        <v>1</v>
      </c>
      <c r="CN31" s="36" t="b">
        <f>OR(AND('Таблица для заполнения'!BF31='Таблица для заполнения'!BG31+'Таблица для заполнения'!BH31+'Таблица для заполнения'!BI31+'Таблица для заполнения'!BJ31,'Таблица для заполнения'!DI31='Таблица для заполнения'!DJ31+'Таблица для заполнения'!DK31+'Таблица для заполнения'!DL31+'Таблица для заполнения'!DM31),AND('Таблица для заполнения'!BF31&gt;'Таблица для заполнения'!BG31+'Таблица для заполнения'!BH31+'Таблица для заполнения'!BI31+'Таблица для заполнения'!BJ31,'Таблица для заполнения'!DI31&gt;'Таблица для заполнения'!DJ31+'Таблица для заполнения'!DK31+'Таблица для заполнения'!DL31+'Таблица для заполнения'!DM31))</f>
        <v>1</v>
      </c>
      <c r="CO31" s="36" t="b">
        <f>OR(AND('Таблица для заполнения'!BK31='Таблица для заполнения'!BL31+'Таблица для заполнения'!BQ31,'Таблица для заполнения'!DN31='Таблица для заполнения'!DO31+'Таблица для заполнения'!DT31),AND('Таблица для заполнения'!BK31&gt;'Таблица для заполнения'!BL31+'Таблица для заполнения'!BQ31,'Таблица для заполнения'!DN31&gt;'Таблица для заполнения'!DO31+'Таблица для заполнения'!DT31))</f>
        <v>1</v>
      </c>
      <c r="CP31" s="36" t="b">
        <f>AND(IF('Таблица для заполнения'!AJ31=0,'Таблица для заполнения'!CM31=0,'Таблица для заполнения'!CM31&gt;='Таблица для заполнения'!AJ31),IF('Таблица для заполнения'!AK31=0,'Таблица для заполнения'!CN31=0,'Таблица для заполнения'!CN31&gt;='Таблица для заполнения'!AK31),IF('Таблица для заполнения'!AL31=0,'Таблица для заполнения'!CO31=0,'Таблица для заполнения'!CO31&gt;='Таблица для заполнения'!AL31),IF('Таблица для заполнения'!AM31=0,'Таблица для заполнения'!CP31=0,'Таблица для заполнения'!CP31&gt;='Таблица для заполнения'!AM31),IF('Таблица для заполнения'!AN31=0,'Таблица для заполнения'!CQ31=0,'Таблица для заполнения'!CQ31&gt;='Таблица для заполнения'!AN31),IF('Таблица для заполнения'!AO31=0,'Таблица для заполнения'!CR31=0,'Таблица для заполнения'!CR31&gt;='Таблица для заполнения'!AO31),IF('Таблица для заполнения'!AP31=0,'Таблица для заполнения'!CS31=0,'Таблица для заполнения'!CS31&gt;='Таблица для заполнения'!AP31),IF('Таблица для заполнения'!AQ31=0,'Таблица для заполнения'!CT31=0,'Таблица для заполнения'!CT31&gt;='Таблица для заполнения'!AQ31),IF('Таблица для заполнения'!AR31=0,'Таблица для заполнения'!CU31=0,'Таблица для заполнения'!CU31&gt;='Таблица для заполнения'!AR31),IF('Таблица для заполнения'!AS31=0,'Таблица для заполнения'!CV31=0,'Таблица для заполнения'!CV31&gt;='Таблица для заполнения'!AS31),IF('Таблица для заполнения'!AT31=0,'Таблица для заполнения'!CW31=0,'Таблица для заполнения'!CW31&gt;='Таблица для заполнения'!AT31),IF('Таблица для заполнения'!AU31=0,'Таблица для заполнения'!CX31=0,'Таблица для заполнения'!CX31&gt;='Таблица для заполнения'!AU31),IF('Таблица для заполнения'!AV31=0,'Таблица для заполнения'!CY31=0,'Таблица для заполнения'!CY31&gt;='Таблица для заполнения'!AV31),IF('Таблица для заполнения'!AW31=0,'Таблица для заполнения'!CZ31=0,'Таблица для заполнения'!CZ31&gt;='Таблица для заполнения'!AW31),IF('Таблица для заполнения'!AX31=0,'Таблица для заполнения'!DA31=0,'Таблица для заполнения'!DA31&gt;='Таблица для заполнения'!AX31),IF('Таблица для заполнения'!AY31=0,'Таблица для заполнения'!DB31=0,'Таблица для заполнения'!DB31&gt;='Таблица для заполнения'!AY31),IF('Таблица для заполнения'!AZ31=0,'Таблица для заполнения'!DC31=0,'Таблица для заполнения'!DC31&gt;='Таблица для заполнения'!AZ31),IF('Таблица для заполнения'!BA31=0,'Таблица для заполнения'!DD31=0,'Таблица для заполнения'!DD31&gt;='Таблица для заполнения'!BA31),IF('Таблица для заполнения'!BB31=0,'Таблица для заполнения'!DE31=0,'Таблица для заполнения'!DE31&gt;='Таблица для заполнения'!BB31),IF('Таблица для заполнения'!BC31=0,'Таблица для заполнения'!DF31=0,'Таблица для заполнения'!DF31&gt;='Таблица для заполнения'!BC31),IF('Таблица для заполнения'!BD31=0,'Таблица для заполнения'!DG31=0,'Таблица для заполнения'!DG31&gt;='Таблица для заполнения'!BD31),IF('Таблица для заполнения'!BE31=0,'Таблица для заполнения'!DH31=0,'Таблица для заполнения'!DH31&gt;='Таблица для заполнения'!BE31),IF('Таблица для заполнения'!BF31=0,'Таблица для заполнения'!DI31=0,'Таблица для заполнения'!DI31&gt;='Таблица для заполнения'!BF31),IF('Таблица для заполнения'!BG31=0,'Таблица для заполнения'!DJ31=0,'Таблица для заполнения'!DJ31&gt;='Таблица для заполнения'!BG31),IF('Таблица для заполнения'!BH31=0,'Таблица для заполнения'!DK31=0,'Таблица для заполнения'!DK31&gt;='Таблица для заполнения'!BH31),IF('Таблица для заполнения'!BI31=0,'Таблица для заполнения'!DL31=0,'Таблица для заполнения'!DL31&gt;='Таблица для заполнения'!BI31),IF('Таблица для заполнения'!BJ31=0,'Таблица для заполнения'!DM31=0,'Таблица для заполнения'!DM31&gt;='Таблица для заполнения'!BJ31),IF('Таблица для заполнения'!BK31=0,'Таблица для заполнения'!DN31=0,'Таблица для заполнения'!DN31&gt;='Таблица для заполнения'!BK31),IF('Таблица для заполнения'!BL31=0,'Таблица для заполнения'!DO31=0,'Таблица для заполнения'!DO31&gt;='Таблица для заполнения'!BL31),IF('Таблица для заполнения'!BM31=0,'Таблица для заполнения'!DP31=0,'Таблица для заполнения'!DP31&gt;='Таблица для заполнения'!BM31),IF('Таблица для заполнения'!BN31=0,'Таблица для заполнения'!DQ31=0,'Таблица для заполнения'!DQ31&gt;='Таблица для заполнения'!BN31),IF('Таблица для заполнения'!BO31=0,'Таблица для заполнения'!DR31=0,'Таблица для заполнения'!DR31&gt;='Таблица для заполнения'!BO31),IF('Таблица для заполнения'!BP31=0,'Таблица для заполнения'!DS31=0,'Таблица для заполнения'!DS31&gt;='Таблица для заполнения'!BP31),IF('Таблица для заполнения'!BQ31=0,'Таблица для заполнения'!DT31=0,'Таблица для заполнения'!DT31&gt;='Таблица для заполнения'!BQ31),IF('Таблица для заполнения'!BR31=0,'Таблица для заполнения'!DU31=0,'Таблица для заполнения'!DU31&gt;='Таблица для заполнения'!BR31),IF('Таблица для заполнения'!BS31=0,'Таблица для заполнения'!DV31=0,'Таблица для заполнения'!DV31&gt;='Таблица для заполнения'!BS31),IF('Таблица для заполнения'!BT31=0,'Таблица для заполнения'!DW31=0,'Таблица для заполнения'!DW31&gt;='Таблица для заполнения'!BT31),IF('Таблица для заполнения'!BU31=0,'Таблица для заполнения'!DX31=0,'Таблица для заполнения'!DX31&gt;='Таблица для заполнения'!BU31),IF('Таблица для заполнения'!BV31=0,'Таблица для заполнения'!DY31=0,'Таблица для заполнения'!DY31&gt;='Таблица для заполнения'!BV31),IF('Таблица для заполнения'!BW31=0,'Таблица для заполнения'!DZ31=0,'Таблица для заполнения'!DZ31&gt;='Таблица для заполнения'!BW31),IF('Таблица для заполнения'!BX31=0,'Таблица для заполнения'!EA31=0,'Таблица для заполнения'!EA31&gt;='Таблица для заполнения'!BX31),IF('Таблица для заполнения'!BY31=0,'Таблица для заполнения'!EB31=0,'Таблица для заполнения'!EB31&gt;='Таблица для заполнения'!BY31),IF('Таблица для заполнения'!BZ31=0,'Таблица для заполнения'!EC31=0,'Таблица для заполнения'!EC31&gt;='Таблица для заполнения'!BZ31),IF('Таблица для заполнения'!CA31=0,'Таблица для заполнения'!ED31=0,'Таблица для заполнения'!ED31&gt;='Таблица для заполнения'!CA31),IF('Таблица для заполнения'!CB31=0,'Таблица для заполнения'!EE31=0,'Таблица для заполнения'!EE31&gt;='Таблица для заполнения'!CB31),IF('Таблица для заполнения'!CC31=0,'Таблица для заполнения'!EF31=0,'Таблица для заполнения'!EF31&gt;='Таблица для заполнения'!CC31),IF('Таблица для заполнения'!CD31=0,'Таблица для заполнения'!EG31=0,'Таблица для заполнения'!EG31&gt;='Таблица для заполнения'!CD31),IF('Таблица для заполнения'!CE31=0,'Таблица для заполнения'!EH31=0,'Таблица для заполнения'!EH31&gt;='Таблица для заполнения'!CE31),IF('Таблица для заполнения'!CF31=0,'Таблица для заполнения'!EI31=0,'Таблица для заполнения'!EI31&gt;='Таблица для заполнения'!CF31),IF('Таблица для заполнения'!CG31=0,'Таблица для заполнения'!EJ31=0,'Таблица для заполнения'!EJ31&gt;='Таблица для заполнения'!CG31),IF('Таблица для заполнения'!CH31=0,'Таблица для заполнения'!EK31=0,'Таблица для заполнения'!EK31&gt;='Таблица для заполнения'!CH31),IF('Таблица для заполнения'!CI31=0,'Таблица для заполнения'!EL31=0,'Таблица для заполнения'!EL31&gt;='Таблица для заполнения'!CI31),IF('Таблица для заполнения'!CJ31=0,'Таблица для заполнения'!EM31=0,'Таблица для заполнения'!EM31&gt;='Таблица для заполнения'!CJ31),IF('Таблица для заполнения'!CK31=0,'Таблица для заполнения'!EN31=0,'Таблица для заполнения'!EN31&gt;='Таблица для заполнения'!CK31),IF('Таблица для заполнения'!CL31=0,'Таблица для заполнения'!EO31=0,'Таблица для заполнения'!EO31&gt;='Таблица для заполнения'!CL31))</f>
        <v>1</v>
      </c>
      <c r="CQ31" s="36" t="b">
        <f>'Таблица для заполнения'!EP31&gt;='Таблица для заполнения'!EQ31+'Таблица для заполнения'!ER31</f>
        <v>1</v>
      </c>
      <c r="CR31" s="36" t="b">
        <f>'Таблица для заполнения'!ES31&lt;='Таблица для заполнения'!EP31</f>
        <v>1</v>
      </c>
      <c r="CS31" s="36" t="b">
        <f>OR(AND('Таблица для заполнения'!EP31='Таблица для заполнения'!ES31,AND('Таблица для заполнения'!EQ31='Таблица для заполнения'!ET31,'Таблица для заполнения'!ER31='Таблица для заполнения'!EU31)),'Таблица для заполнения'!ES31&lt;'Таблица для заполнения'!EP31)</f>
        <v>1</v>
      </c>
      <c r="CT31" s="36" t="b">
        <f>'Таблица для заполнения'!ET31&lt;='Таблица для заполнения'!EQ31</f>
        <v>1</v>
      </c>
      <c r="CU31" s="36" t="b">
        <f>'Таблица для заполнения'!ES31&gt;='Таблица для заполнения'!ET31+'Таблица для заполнения'!EU31</f>
        <v>1</v>
      </c>
      <c r="CV31" s="36" t="b">
        <f>'Таблица для заполнения'!EU31&lt;='Таблица для заполнения'!ER31</f>
        <v>1</v>
      </c>
      <c r="CW31" s="36" t="b">
        <f>'Таблица для заполнения'!EP31-'Таблица для заполнения'!ES31&gt;=('Таблица для заполнения'!EQ31+'Таблица для заполнения'!ER31)-('Таблица для заполнения'!ET31+'Таблица для заполнения'!EU31)</f>
        <v>1</v>
      </c>
      <c r="CX31" s="36" t="b">
        <f>'Таблица для заполнения'!EV31&lt;='Таблица для заполнения'!EP31</f>
        <v>1</v>
      </c>
      <c r="CY31" s="36" t="b">
        <f>'Таблица для заполнения'!EW31&lt;='Таблица для заполнения'!EP31</f>
        <v>1</v>
      </c>
      <c r="CZ31" s="36" t="b">
        <f>'Таблица для заполнения'!EX31&lt;='Таблица для заполнения'!EP31</f>
        <v>1</v>
      </c>
      <c r="DA31" s="36" t="b">
        <f>IF('Таблица для заполнения'!AF31&gt;0,'Таблица для заполнения'!EX31&gt;=0,'Таблица для заполнения'!EX31=0)</f>
        <v>1</v>
      </c>
      <c r="DB31" s="36" t="b">
        <f>OR(AND('Таблица для заполнения'!EP31='Таблица для заполнения'!ES31,'Таблица для заполнения'!FH31='Таблица для заполнения'!FK31),AND('Таблица для заполнения'!EP31&gt;'Таблица для заполнения'!ES31,'Таблица для заполнения'!FH31&gt;'Таблица для заполнения'!FK31))</f>
        <v>1</v>
      </c>
      <c r="DC31" s="36" t="b">
        <f>OR(AND('Таблица для заполнения'!EQ31='Таблица для заполнения'!ET31,'Таблица для заполнения'!FI31='Таблица для заполнения'!FL31),AND('Таблица для заполнения'!EQ31&gt;'Таблица для заполнения'!ET31,'Таблица для заполнения'!FI31&gt;'Таблица для заполнения'!FL31))</f>
        <v>1</v>
      </c>
      <c r="DD31" s="36" t="b">
        <f>OR(AND('Таблица для заполнения'!ER31='Таблица для заполнения'!EU31,'Таблица для заполнения'!FJ31='Таблица для заполнения'!FM31),AND('Таблица для заполнения'!ER31&gt;'Таблица для заполнения'!EU31,'Таблица для заполнения'!FJ31&gt;'Таблица для заполнения'!FM31))</f>
        <v>1</v>
      </c>
      <c r="DE31" s="36" t="b">
        <f>OR(AND('Таблица для заполнения'!EP31='Таблица для заполнения'!EQ31+'Таблица для заполнения'!ER31,'Таблица для заполнения'!FH31='Таблица для заполнения'!FI31+'Таблица для заполнения'!FJ31),AND('Таблица для заполнения'!EP31&gt;'Таблица для заполнения'!EQ31+'Таблица для заполнения'!ER31,'Таблица для заполнения'!FH31&gt;'Таблица для заполнения'!FI31+'Таблица для заполнения'!FJ31))</f>
        <v>1</v>
      </c>
      <c r="DF31" s="36" t="b">
        <f>OR(AND('Таблица для заполнения'!ES31='Таблица для заполнения'!ET31+'Таблица для заполнения'!EU31,'Таблица для заполнения'!FK31='Таблица для заполнения'!FL31+'Таблица для заполнения'!FM31),AND('Таблица для заполнения'!ES31&gt;'Таблица для заполнения'!ET31+'Таблица для заполнения'!EU31,'Таблица для заполнения'!FK31&gt;'Таблица для заполнения'!FL31+'Таблица для заполнения'!FM31))</f>
        <v>1</v>
      </c>
      <c r="DG31" s="36" t="b">
        <f>'Таблица для заполнения'!EP31-'Таблица для заполнения'!EY31&gt;=('Таблица для заполнения'!EQ31+'Таблица для заполнения'!ER31)-('Таблица для заполнения'!EZ31+'Таблица для заполнения'!FA31)</f>
        <v>1</v>
      </c>
      <c r="DH31" s="36" t="b">
        <f>'Таблица для заполнения'!ES31-'Таблица для заполнения'!FB31&gt;=('Таблица для заполнения'!ET31+'Таблица для заполнения'!EU31)-('Таблица для заполнения'!FC31+'Таблица для заполнения'!FD31)</f>
        <v>1</v>
      </c>
      <c r="DI31" s="36" t="b">
        <f>'Таблица для заполнения'!EY31&gt;='Таблица для заполнения'!EZ31+'Таблица для заполнения'!FA31</f>
        <v>1</v>
      </c>
      <c r="DJ31" s="36" t="b">
        <f>'Таблица для заполнения'!FB31&lt;='Таблица для заполнения'!EY31</f>
        <v>1</v>
      </c>
      <c r="DK31" s="36" t="b">
        <f>OR(AND('Таблица для заполнения'!EY31='Таблица для заполнения'!FB31,AND('Таблица для заполнения'!EZ31='Таблица для заполнения'!FC31,'Таблица для заполнения'!FA31='Таблица для заполнения'!FD31)),'Таблица для заполнения'!FB31&lt;'Таблица для заполнения'!EY31)</f>
        <v>1</v>
      </c>
      <c r="DL31" s="36" t="b">
        <f>'Таблица для заполнения'!FC31&lt;='Таблица для заполнения'!EZ31</f>
        <v>1</v>
      </c>
      <c r="DM31" s="36" t="b">
        <f>'Таблица для заполнения'!FB31&gt;='Таблица для заполнения'!FC31+'Таблица для заполнения'!FD31</f>
        <v>1</v>
      </c>
      <c r="DN31" s="36" t="b">
        <f>'Таблица для заполнения'!FD31&lt;='Таблица для заполнения'!FA31</f>
        <v>1</v>
      </c>
      <c r="DO31" s="36" t="b">
        <f>'Таблица для заполнения'!EY31-'Таблица для заполнения'!FB31&gt;=('Таблица для заполнения'!EZ31+'Таблица для заполнения'!FA31)-('Таблица для заполнения'!FC31+'Таблица для заполнения'!FD31)</f>
        <v>1</v>
      </c>
      <c r="DP31" s="36" t="b">
        <f>'Таблица для заполнения'!FE31&lt;='Таблица для заполнения'!EY31</f>
        <v>1</v>
      </c>
      <c r="DQ31" s="36" t="b">
        <f>'Таблица для заполнения'!FF31&lt;='Таблица для заполнения'!EY31</f>
        <v>1</v>
      </c>
      <c r="DR31" s="36" t="b">
        <f>'Таблица для заполнения'!FG31&lt;='Таблица для заполнения'!EY31</f>
        <v>1</v>
      </c>
      <c r="DS31" s="36" t="b">
        <f>OR(AND('Таблица для заполнения'!EY31='Таблица для заполнения'!FB31,'Таблица для заполнения'!FO31='Таблица для заполнения'!FR31),AND('Таблица для заполнения'!EY31&gt;'Таблица для заполнения'!FB31,'Таблица для заполнения'!FO31&gt;'Таблица для заполнения'!FR31))</f>
        <v>1</v>
      </c>
      <c r="DT31" s="36" t="b">
        <f>OR(AND('Таблица для заполнения'!EZ31='Таблица для заполнения'!FC31,'Таблица для заполнения'!FP31='Таблица для заполнения'!FS31),AND('Таблица для заполнения'!EZ31&gt;'Таблица для заполнения'!FC31,'Таблица для заполнения'!FP31&gt;'Таблица для заполнения'!FS31))</f>
        <v>1</v>
      </c>
      <c r="DU31" s="36" t="b">
        <f>OR(AND('Таблица для заполнения'!FA31='Таблица для заполнения'!FD31,'Таблица для заполнения'!FQ31='Таблица для заполнения'!FT31),AND('Таблица для заполнения'!FA31&gt;'Таблица для заполнения'!FD31,'Таблица для заполнения'!FQ31&gt;'Таблица для заполнения'!FT31))</f>
        <v>1</v>
      </c>
      <c r="DV31" s="36" t="b">
        <f>OR(AND('Таблица для заполнения'!EY31='Таблица для заполнения'!EZ31+'Таблица для заполнения'!FA31,'Таблица для заполнения'!FO31='Таблица для заполнения'!FP31+'Таблица для заполнения'!FQ31),AND('Таблица для заполнения'!EY31&gt;'Таблица для заполнения'!EZ31+'Таблица для заполнения'!FA31,'Таблица для заполнения'!FO31&gt;'Таблица для заполнения'!FP31+'Таблица для заполнения'!FQ31))</f>
        <v>1</v>
      </c>
      <c r="DW31" s="36" t="b">
        <f>OR(AND('Таблица для заполнения'!FB31='Таблица для заполнения'!FC31+'Таблица для заполнения'!FD31,'Таблица для заполнения'!FR31='Таблица для заполнения'!FS31+'Таблица для заполнения'!FT31),AND('Таблица для заполнения'!FB31&gt;'Таблица для заполнения'!FC31+'Таблица для заполнения'!FD31,'Таблица для заполнения'!FR31&gt;'Таблица для заполнения'!FS31+'Таблица для заполнения'!FT31))</f>
        <v>1</v>
      </c>
      <c r="DX31" s="36" t="b">
        <f>'Таблица для заполнения'!FH31-'Таблица для заполнения'!FO31&gt;=('Таблица для заполнения'!FI31+'Таблица для заполнения'!FJ31)-('Таблица для заполнения'!FP31+'Таблица для заполнения'!FQ31)</f>
        <v>1</v>
      </c>
      <c r="DY31" s="36" t="b">
        <f>'Таблица для заполнения'!FK31-'Таблица для заполнения'!FR31&gt;=('Таблица для заполнения'!FL31+'Таблица для заполнения'!FM31)-('Таблица для заполнения'!FS31+'Таблица для заполнения'!FT31)</f>
        <v>1</v>
      </c>
      <c r="DZ31" s="36" t="b">
        <f>AND('Таблица для заполнения'!EP31&gt;='Таблица для заполнения'!EY31,'Таблица для заполнения'!EQ31&gt;='Таблица для заполнения'!EZ31,'Таблица для заполнения'!ER31&gt;='Таблица для заполнения'!FA31,'Таблица для заполнения'!ES31&gt;='Таблица для заполнения'!FB31,'Таблица для заполнения'!ET31&gt;='Таблица для заполнения'!FC31,'Таблица для заполнения'!EU31&gt;='Таблица для заполнения'!FD31,'Таблица для заполнения'!EV31&gt;='Таблица для заполнения'!FE31,'Таблица для заполнения'!EW31&gt;='Таблица для заполнения'!FF31,'Таблица для заполнения'!EX31&gt;='Таблица для заполнения'!FG31)</f>
        <v>1</v>
      </c>
      <c r="EA31" s="36" t="b">
        <f>'Таблица для заполнения'!FH31&gt;='Таблица для заполнения'!FI31+'Таблица для заполнения'!FJ31</f>
        <v>1</v>
      </c>
      <c r="EB31" s="36" t="b">
        <f>'Таблица для заполнения'!FK31&lt;='Таблица для заполнения'!FH31</f>
        <v>1</v>
      </c>
      <c r="EC31" s="36" t="b">
        <f>OR(AND('Таблица для заполнения'!FH31='Таблица для заполнения'!FK31,AND('Таблица для заполнения'!FI31='Таблица для заполнения'!FL31,'Таблица для заполнения'!FJ31='Таблица для заполнения'!FM31)),'Таблица для заполнения'!FK31&lt;'Таблица для заполнения'!FH31)</f>
        <v>1</v>
      </c>
      <c r="ED31" s="36" t="b">
        <f>'Таблица для заполнения'!FL31&lt;='Таблица для заполнения'!FI31</f>
        <v>1</v>
      </c>
      <c r="EE31" s="36" t="b">
        <f>'Таблица для заполнения'!FK31&gt;='Таблица для заполнения'!FL31+'Таблица для заполнения'!FM31</f>
        <v>1</v>
      </c>
      <c r="EF31" s="36" t="b">
        <f>'Таблица для заполнения'!FM31&lt;='Таблица для заполнения'!FJ31</f>
        <v>1</v>
      </c>
      <c r="EG31" s="36" t="b">
        <f>'Таблица для заполнения'!FH31-'Таблица для заполнения'!FK31&gt;=('Таблица для заполнения'!FI31+'Таблица для заполнения'!FJ31)-('Таблица для заполнения'!FL31+'Таблица для заполнения'!FM31)</f>
        <v>1</v>
      </c>
      <c r="EH31" s="36" t="b">
        <f>'Таблица для заполнения'!FN31&lt;='Таблица для заполнения'!FH31</f>
        <v>1</v>
      </c>
      <c r="EI31" s="36" t="b">
        <f>AND(IF('Таблица для заполнения'!EP31=0,'Таблица для заполнения'!FH31=0,'Таблица для заполнения'!FH31&gt;='Таблица для заполнения'!EP31),IF('Таблица для заполнения'!EQ31=0,'Таблица для заполнения'!FI31=0,'Таблица для заполнения'!FI31&gt;='Таблица для заполнения'!EQ31),IF('Таблица для заполнения'!ER31=0,'Таблица для заполнения'!FJ31=0,'Таблица для заполнения'!FJ31&gt;='Таблица для заполнения'!ER31),IF('Таблица для заполнения'!ES31=0,'Таблица для заполнения'!FK31=0,'Таблица для заполнения'!FK31&gt;='Таблица для заполнения'!ES31),IF('Таблица для заполнения'!ET31=0,'Таблица для заполнения'!FL31=0,'Таблица для заполнения'!FL31&gt;='Таблица для заполнения'!ET31),IF('Таблица для заполнения'!EU31=0,'Таблица для заполнения'!FM31=0,'Таблица для заполнения'!FM31&gt;='Таблица для заполнения'!EU31),IF('Таблица для заполнения'!EX31=0,'Таблица для заполнения'!FN31=0,'Таблица для заполнения'!FN31&gt;='Таблица для заполнения'!EX31))</f>
        <v>1</v>
      </c>
      <c r="EJ31" s="36" t="b">
        <f>'Таблица для заполнения'!FO31&gt;='Таблица для заполнения'!FP31+'Таблица для заполнения'!FQ31</f>
        <v>1</v>
      </c>
      <c r="EK31" s="36" t="b">
        <f>'Таблица для заполнения'!FR31&lt;='Таблица для заполнения'!FO31</f>
        <v>1</v>
      </c>
      <c r="EL31" s="36" t="b">
        <f>OR(AND('Таблица для заполнения'!FO31='Таблица для заполнения'!FR31,AND('Таблица для заполнения'!FP31='Таблица для заполнения'!FS31,'Таблица для заполнения'!FQ31='Таблица для заполнения'!FT31)),'Таблица для заполнения'!FR31&lt;'Таблица для заполнения'!FO31)</f>
        <v>1</v>
      </c>
      <c r="EM31" s="36" t="b">
        <f>'Таблица для заполнения'!FS31&lt;='Таблица для заполнения'!FP31</f>
        <v>1</v>
      </c>
      <c r="EN31" s="36" t="b">
        <f>'Таблица для заполнения'!FR31&gt;='Таблица для заполнения'!FS31+'Таблица для заполнения'!FT31</f>
        <v>1</v>
      </c>
      <c r="EO31" s="36" t="b">
        <f>'Таблица для заполнения'!FT31&lt;='Таблица для заполнения'!FQ31</f>
        <v>1</v>
      </c>
      <c r="EP31" s="36" t="b">
        <f>'Таблица для заполнения'!FO31-'Таблица для заполнения'!FR31&gt;=('Таблица для заполнения'!FP31+'Таблица для заполнения'!FQ31)-('Таблица для заполнения'!FS31+'Таблица для заполнения'!FT31)</f>
        <v>1</v>
      </c>
      <c r="EQ31" s="36" t="b">
        <f>'Таблица для заполнения'!FU31&lt;='Таблица для заполнения'!FO31</f>
        <v>1</v>
      </c>
      <c r="ER31" s="36" t="b">
        <f>AND(IF('Таблица для заполнения'!EY31=0,'Таблица для заполнения'!FO31=0,'Таблица для заполнения'!FO31&gt;='Таблица для заполнения'!EY31),IF('Таблица для заполнения'!EZ31=0,'Таблица для заполнения'!FP31=0,'Таблица для заполнения'!FP31&gt;='Таблица для заполнения'!EZ31),IF('Таблица для заполнения'!FA31=0,'Таблица для заполнения'!FQ31=0,'Таблица для заполнения'!FQ31&gt;='Таблица для заполнения'!FA31),IF('Таблица для заполнения'!FB31=0,'Таблица для заполнения'!FR31=0,'Таблица для заполнения'!FR31&gt;='Таблица для заполнения'!FB31),IF('Таблица для заполнения'!FC31=0,'Таблица для заполнения'!FS31=0,'Таблица для заполнения'!FS31&gt;='Таблица для заполнения'!FC31),IF('Таблица для заполнения'!FD31=0,'Таблица для заполнения'!FT31=0,'Таблица для заполнения'!FT31&gt;='Таблица для заполнения'!FD31),IF('Таблица для заполнения'!FG31=0,'Таблица для заполнения'!FU31=0,'Таблица для заполнения'!FU31&gt;='Таблица для заполнения'!FG31))</f>
        <v>1</v>
      </c>
      <c r="ES31" s="36" t="b">
        <f>AND('Таблица для заполнения'!FH31&gt;='Таблица для заполнения'!FO31,'Таблица для заполнения'!FI31&gt;='Таблица для заполнения'!FP31,'Таблица для заполнения'!FJ31&gt;='Таблица для заполнения'!FQ31,'Таблица для заполнения'!FK31&gt;='Таблица для заполнения'!FR31,'Таблица для заполнения'!FL31&gt;='Таблица для заполнения'!FS31,'Таблица для заполнения'!FM31&gt;='Таблица для заполнения'!FT31,'Таблица для заполнения'!FN31&gt;='Таблица для заполнения'!FU31)</f>
        <v>1</v>
      </c>
      <c r="ET31" s="36" t="b">
        <f>AND(OR(AND('Таблица для заполнения'!EP31='Таблица для заполнения'!EY31,'Таблица для заполнения'!FH31='Таблица для заполнения'!FO31),AND('Таблица для заполнения'!EP31&gt;'Таблица для заполнения'!EY31,'Таблица для заполнения'!FH31&gt;'Таблица для заполнения'!FO31)),OR(AND('Таблица для заполнения'!EQ31='Таблица для заполнения'!EZ31,'Таблица для заполнения'!FI31='Таблица для заполнения'!FP31),AND('Таблица для заполнения'!EQ31&gt;'Таблица для заполнения'!EZ31,'Таблица для заполнения'!FI31&gt;'Таблица для заполнения'!FP31)),OR(AND('Таблица для заполнения'!ER31='Таблица для заполнения'!FA31,'Таблица для заполнения'!FJ31='Таблица для заполнения'!FQ31),AND('Таблица для заполнения'!ER31&gt;'Таблица для заполнения'!FA31,'Таблица для заполнения'!FJ31&gt;'Таблица для заполнения'!FQ31)),OR(AND('Таблица для заполнения'!ES31='Таблица для заполнения'!FB31,'Таблица для заполнения'!FK31='Таблица для заполнения'!FR31),AND('Таблица для заполнения'!ES31&gt;'Таблица для заполнения'!FB31,'Таблица для заполнения'!FK31&gt;'Таблица для заполнения'!FR31)),OR(AND('Таблица для заполнения'!ET31='Таблица для заполнения'!FC31,'Таблица для заполнения'!FL31='Таблица для заполнения'!FS31),AND('Таблица для заполнения'!ET31&gt;'Таблица для заполнения'!FC31,'Таблица для заполнения'!FL31&gt;'Таблица для заполнения'!FS31)),OR(AND('Таблица для заполнения'!EU31='Таблица для заполнения'!FD31,'Таблица для заполнения'!FM31='Таблица для заполнения'!FT31),AND('Таблица для заполнения'!EU31&gt;'Таблица для заполнения'!FD31,'Таблица для заполнения'!FM31&gt;'Таблица для заполнения'!FT31)),OR(AND('Таблица для заполнения'!EX31='Таблица для заполнения'!FG31,'Таблица для заполнения'!FN31='Таблица для заполнения'!FU31),AND('Таблица для заполнения'!EX31&gt;'Таблица для заполнения'!FG31,'Таблица для заполнения'!FN31&gt;'Таблица для заполнения'!FU31)))</f>
        <v>1</v>
      </c>
      <c r="EU31" s="36" t="b">
        <f>'Таблица для заполнения'!FW31&lt;='Таблица для заполнения'!FV31</f>
        <v>1</v>
      </c>
      <c r="EV31" s="36" t="b">
        <f>'Таблица для заполнения'!FX31&lt;='Таблица для заполнения'!FV31</f>
        <v>1</v>
      </c>
      <c r="EW31" s="36" t="b">
        <f>IF('Таблица для заполнения'!GQ31&gt;0,'Таблица для заполнения'!FX31&gt;0,'Таблица для заполнения'!FX31=0)</f>
        <v>1</v>
      </c>
      <c r="EX31" s="36" t="b">
        <f>'Таблица для заполнения'!FY31&lt;='Таблица для заполнения'!FV31</f>
        <v>1</v>
      </c>
      <c r="EY31" s="36" t="b">
        <f>'Таблица для заполнения'!FZ31&lt;='Таблица для заполнения'!FV31</f>
        <v>1</v>
      </c>
      <c r="EZ31" s="36" t="b">
        <f>'Таблица для заполнения'!FX31&gt;='Таблица для заполнения'!GA31+'Таблица для заполнения'!GB31</f>
        <v>1</v>
      </c>
      <c r="FA31" s="36" t="b">
        <f>'Таблица для заполнения'!FW31='Таблица для заполнения'!GC31+'Таблица для заполнения'!GD31+'Таблица для заполнения'!GE31</f>
        <v>1</v>
      </c>
      <c r="FB31" s="36" t="b">
        <f>'Таблица для заполнения'!GF31='Таблица для заполнения'!GG31+'Таблица для заполнения'!GH31+'Таблица для заполнения'!GI31+'Таблица для заполнения'!GM31</f>
        <v>1</v>
      </c>
      <c r="FC31" s="36" t="b">
        <f>'Таблица для заполнения'!GI31&gt;='Таблица для заполнения'!GJ31+'Таблица для заполнения'!GK31+'Таблица для заполнения'!GL31</f>
        <v>1</v>
      </c>
      <c r="FD31" s="36" t="b">
        <f>'Таблица для заполнения'!GN31&gt;='Таблица для заполнения'!GO31+'Таблица для заполнения'!GS31+'Таблица для заполнения'!GU31+'Таблица для заполнения'!GX31</f>
        <v>1</v>
      </c>
      <c r="FE31" s="36" t="b">
        <f>'Таблица для заполнения'!GP31&lt;='Таблица для заполнения'!GO31</f>
        <v>1</v>
      </c>
      <c r="FF31" s="36" t="b">
        <f>'Таблица для заполнения'!GQ31&lt;='Таблица для заполнения'!GO31</f>
        <v>1</v>
      </c>
      <c r="FG31" s="36" t="b">
        <f>IF('Таблица для заполнения'!FX31&gt;0,'Таблица для заполнения'!GQ31&gt;0,'Таблица для заполнения'!GQ31=0)</f>
        <v>1</v>
      </c>
      <c r="FH31" s="36" t="b">
        <f>'Таблица для заполнения'!GR31&lt;='Таблица для заполнения'!GQ31</f>
        <v>1</v>
      </c>
      <c r="FI31" s="36" t="b">
        <f>'Таблица для заполнения'!GR31&lt;='Таблица для заполнения'!GP31</f>
        <v>1</v>
      </c>
      <c r="FJ31" s="36" t="b">
        <f>'Таблица для заполнения'!GT31&lt;='Таблица для заполнения'!GS31</f>
        <v>1</v>
      </c>
      <c r="FK31" s="36" t="b">
        <f>'Таблица для заполнения'!GV31&lt;='Таблица для заполнения'!GU31</f>
        <v>1</v>
      </c>
      <c r="FL31" s="36" t="b">
        <f>'Таблица для заполнения'!GW31&lt;='Таблица для заполнения'!GU31</f>
        <v>1</v>
      </c>
      <c r="FM31" s="38" t="b">
        <f>'Таблица для заполнения'!GY31&lt;='Таблица для заполнения'!GX31</f>
        <v>1</v>
      </c>
      <c r="FN31" s="42" t="b">
        <f t="shared" si="1"/>
        <v>1</v>
      </c>
      <c r="FO31" s="35" t="b">
        <f>IF($B31&lt;&gt;"",IF(ISNUMBER('Таблица для заполнения'!E31),ABS(ROUND('Таблица для заполнения'!E31,0))='Таблица для заполнения'!E31,FALSE),TRUE)</f>
        <v>1</v>
      </c>
      <c r="FP31" s="36" t="b">
        <f>IF($B31&lt;&gt;"",IF(ISNUMBER('Таблица для заполнения'!F31),ABS(ROUND('Таблица для заполнения'!F31,0))='Таблица для заполнения'!F31,FALSE),TRUE)</f>
        <v>1</v>
      </c>
      <c r="FQ31" s="36" t="b">
        <f>IF($B31&lt;&gt;"",IF(ISNUMBER('Таблица для заполнения'!G31),ABS(ROUND('Таблица для заполнения'!G31,0))='Таблица для заполнения'!G31,FALSE),TRUE)</f>
        <v>1</v>
      </c>
      <c r="FR31" s="36" t="b">
        <f>IF($B31&lt;&gt;"",IF(ISNUMBER('Таблица для заполнения'!H31),ABS(ROUND('Таблица для заполнения'!H31,0))='Таблица для заполнения'!H31,FALSE),TRUE)</f>
        <v>1</v>
      </c>
      <c r="FS31" s="36" t="b">
        <f>IF($B31&lt;&gt;"",IF(ISNUMBER('Таблица для заполнения'!I31),ABS(ROUND('Таблица для заполнения'!I31,0))='Таблица для заполнения'!I31,FALSE),TRUE)</f>
        <v>1</v>
      </c>
      <c r="FT31" s="36" t="b">
        <f>IF($B31&lt;&gt;"",IF(ISNUMBER('Таблица для заполнения'!J31),ABS(ROUND('Таблица для заполнения'!J31,0))='Таблица для заполнения'!J31,FALSE),TRUE)</f>
        <v>1</v>
      </c>
      <c r="FU31" s="36" t="b">
        <f>IF($B31&lt;&gt;"",IF(ISNUMBER('Таблица для заполнения'!K31),ABS(ROUND('Таблица для заполнения'!K31,0))='Таблица для заполнения'!K31,FALSE),TRUE)</f>
        <v>1</v>
      </c>
      <c r="FV31" s="36" t="b">
        <f>IF($B31&lt;&gt;"",IF(ISNUMBER('Таблица для заполнения'!L31),ABS(ROUND('Таблица для заполнения'!L31,0))='Таблица для заполнения'!L31,FALSE),TRUE)</f>
        <v>1</v>
      </c>
      <c r="FW31" s="36" t="b">
        <f>IF($B31&lt;&gt;"",IF(ISNUMBER('Таблица для заполнения'!M31),ABS(ROUND('Таблица для заполнения'!M31,0))='Таблица для заполнения'!M31,FALSE),TRUE)</f>
        <v>1</v>
      </c>
      <c r="FX31" s="36" t="b">
        <f>IF($B31&lt;&gt;"",IF(ISNUMBER('Таблица для заполнения'!N31),ABS(ROUND('Таблица для заполнения'!N31,0))='Таблица для заполнения'!N31,FALSE),TRUE)</f>
        <v>1</v>
      </c>
      <c r="FY31" s="36" t="b">
        <f>IF($B31&lt;&gt;"",IF(ISNUMBER('Таблица для заполнения'!O31),ABS(ROUND('Таблица для заполнения'!O31,0))='Таблица для заполнения'!O31,FALSE),TRUE)</f>
        <v>1</v>
      </c>
      <c r="FZ31" s="36" t="b">
        <f>IF($B31&lt;&gt;"",IF(ISNUMBER('Таблица для заполнения'!P31),ABS(ROUND('Таблица для заполнения'!P31,0))='Таблица для заполнения'!P31,FALSE),TRUE)</f>
        <v>1</v>
      </c>
      <c r="GA31" s="36" t="b">
        <f>IF($B31&lt;&gt;"",IF(ISNUMBER('Таблица для заполнения'!Q31),ABS(ROUND('Таблица для заполнения'!Q31,0))='Таблица для заполнения'!Q31,FALSE),TRUE)</f>
        <v>1</v>
      </c>
      <c r="GB31" s="36" t="b">
        <f>IF($B31&lt;&gt;"",IF(ISNUMBER('Таблица для заполнения'!R31),ABS(ROUND('Таблица для заполнения'!R31,0))='Таблица для заполнения'!R31,FALSE),TRUE)</f>
        <v>1</v>
      </c>
      <c r="GC31" s="36" t="b">
        <f>IF($B31&lt;&gt;"",IF(ISNUMBER('Таблица для заполнения'!S31),ABS(ROUND('Таблица для заполнения'!S31,0))='Таблица для заполнения'!S31,FALSE),TRUE)</f>
        <v>1</v>
      </c>
      <c r="GD31" s="36" t="b">
        <f>IF($B31&lt;&gt;"",IF(ISNUMBER('Таблица для заполнения'!T31),ABS(ROUND('Таблица для заполнения'!T31,0))='Таблица для заполнения'!T31,FALSE),TRUE)</f>
        <v>1</v>
      </c>
      <c r="GE31" s="36" t="b">
        <f>IF($B31&lt;&gt;"",IF(ISNUMBER('Таблица для заполнения'!U31),ABS(ROUND('Таблица для заполнения'!U31,0))='Таблица для заполнения'!U31,FALSE),TRUE)</f>
        <v>1</v>
      </c>
      <c r="GF31" s="36" t="b">
        <f>IF($B31&lt;&gt;"",IF(ISNUMBER('Таблица для заполнения'!V31),ABS(ROUND('Таблица для заполнения'!V31,1))='Таблица для заполнения'!V31,FALSE),TRUE)</f>
        <v>1</v>
      </c>
      <c r="GG31" s="36" t="b">
        <f>IF($B31&lt;&gt;"",IF(ISNUMBER('Таблица для заполнения'!W31),ABS(ROUND('Таблица для заполнения'!W31,0))='Таблица для заполнения'!W31,FALSE),TRUE)</f>
        <v>1</v>
      </c>
      <c r="GH31" s="36" t="b">
        <f>IF($B31&lt;&gt;"",IF(ISNUMBER('Таблица для заполнения'!X31),ABS(ROUND('Таблица для заполнения'!X31,1))='Таблица для заполнения'!X31,FALSE),TRUE)</f>
        <v>1</v>
      </c>
      <c r="GI31" s="36" t="b">
        <f>IF($B31&lt;&gt;"",IF(ISNUMBER('Таблица для заполнения'!Y31),ABS(ROUND('Таблица для заполнения'!Y31,1))='Таблица для заполнения'!Y31,FALSE),TRUE)</f>
        <v>1</v>
      </c>
      <c r="GJ31" s="36" t="b">
        <f>IF($B31&lt;&gt;"",IF(ISNUMBER('Таблица для заполнения'!Z31),ABS(ROUND('Таблица для заполнения'!Z31,0))='Таблица для заполнения'!Z31,FALSE),TRUE)</f>
        <v>1</v>
      </c>
      <c r="GK31" s="36" t="b">
        <f>IF($B31&lt;&gt;"",IF(ISNUMBER('Таблица для заполнения'!AA31),ABS(ROUND('Таблица для заполнения'!AA31,0))='Таблица для заполнения'!AA31,FALSE),TRUE)</f>
        <v>1</v>
      </c>
      <c r="GL31" s="36" t="b">
        <f>IF($B31&lt;&gt;"",IF(ISNUMBER('Таблица для заполнения'!AB31),ABS(ROUND('Таблица для заполнения'!AB31,0))='Таблица для заполнения'!AB31,FALSE),TRUE)</f>
        <v>1</v>
      </c>
      <c r="GM31" s="36" t="b">
        <f>IF($B31&lt;&gt;"",IF(ISNUMBER('Таблица для заполнения'!AC31),ABS(ROUND('Таблица для заполнения'!AC31,0))='Таблица для заполнения'!AC31,FALSE),TRUE)</f>
        <v>1</v>
      </c>
      <c r="GN31" s="36" t="b">
        <f>IF($B31&lt;&gt;"",IF(ISNUMBER('Таблица для заполнения'!AD31),ABS(ROUND('Таблица для заполнения'!AD31,0))='Таблица для заполнения'!AD31,FALSE),TRUE)</f>
        <v>1</v>
      </c>
      <c r="GO31" s="36" t="b">
        <f>IF($B31&lt;&gt;"",IF(ISNUMBER('Таблица для заполнения'!AE31),ABS(ROUND('Таблица для заполнения'!AE31,0))='Таблица для заполнения'!AE31,FALSE),TRUE)</f>
        <v>1</v>
      </c>
      <c r="GP31" s="36" t="b">
        <f>IF($B31&lt;&gt;"",IF(ISNUMBER('Таблица для заполнения'!AF31),ABS(ROUND('Таблица для заполнения'!AF31,0))='Таблица для заполнения'!AF31,FALSE),TRUE)</f>
        <v>1</v>
      </c>
      <c r="GQ31" s="36" t="b">
        <f>IF($B31&lt;&gt;"",IF(ISNUMBER('Таблица для заполнения'!AG31),ABS(ROUND('Таблица для заполнения'!AG31,0))='Таблица для заполнения'!AG31,FALSE),TRUE)</f>
        <v>1</v>
      </c>
      <c r="GR31" s="36" t="b">
        <f>IF($B31&lt;&gt;"",IF(ISNUMBER('Таблица для заполнения'!AH31),ABS(ROUND('Таблица для заполнения'!AH31,0))='Таблица для заполнения'!AH31,FALSE),TRUE)</f>
        <v>1</v>
      </c>
      <c r="GS31" s="36" t="b">
        <f>IF($B31&lt;&gt;"",IF(ISNUMBER('Таблица для заполнения'!AI31),ABS(ROUND('Таблица для заполнения'!AI31,0))='Таблица для заполнения'!AI31,FALSE),TRUE)</f>
        <v>1</v>
      </c>
      <c r="GT31" s="36" t="b">
        <f>IF($B31&lt;&gt;"",IF(ISNUMBER('Таблица для заполнения'!AJ31),ABS(ROUND('Таблица для заполнения'!AJ31,0))='Таблица для заполнения'!AJ31,FALSE),TRUE)</f>
        <v>1</v>
      </c>
      <c r="GU31" s="36" t="b">
        <f>IF($B31&lt;&gt;"",IF(ISNUMBER('Таблица для заполнения'!AK31),ABS(ROUND('Таблица для заполнения'!AK31,0))='Таблица для заполнения'!AK31,FALSE),TRUE)</f>
        <v>1</v>
      </c>
      <c r="GV31" s="36" t="b">
        <f>IF($B31&lt;&gt;"",IF(ISNUMBER('Таблица для заполнения'!AL31),ABS(ROUND('Таблица для заполнения'!AL31,0))='Таблица для заполнения'!AL31,FALSE),TRUE)</f>
        <v>1</v>
      </c>
      <c r="GW31" s="36" t="b">
        <f>IF($B31&lt;&gt;"",IF(ISNUMBER('Таблица для заполнения'!AM31),ABS(ROUND('Таблица для заполнения'!AM31,0))='Таблица для заполнения'!AM31,FALSE),TRUE)</f>
        <v>1</v>
      </c>
      <c r="GX31" s="36" t="b">
        <f>IF($B31&lt;&gt;"",IF(ISNUMBER('Таблица для заполнения'!AN31),ABS(ROUND('Таблица для заполнения'!AN31,0))='Таблица для заполнения'!AN31,FALSE),TRUE)</f>
        <v>1</v>
      </c>
      <c r="GY31" s="36" t="b">
        <f>IF($B31&lt;&gt;"",IF(ISNUMBER('Таблица для заполнения'!AO31),ABS(ROUND('Таблица для заполнения'!AO31,0))='Таблица для заполнения'!AO31,FALSE),TRUE)</f>
        <v>1</v>
      </c>
      <c r="GZ31" s="36" t="b">
        <f>IF($B31&lt;&gt;"",IF(ISNUMBER('Таблица для заполнения'!AP31),ABS(ROUND('Таблица для заполнения'!AP31,0))='Таблица для заполнения'!AP31,FALSE),TRUE)</f>
        <v>1</v>
      </c>
      <c r="HA31" s="36" t="b">
        <f>IF($B31&lt;&gt;"",IF(ISNUMBER('Таблица для заполнения'!AQ31),ABS(ROUND('Таблица для заполнения'!AQ31,0))='Таблица для заполнения'!AQ31,FALSE),TRUE)</f>
        <v>1</v>
      </c>
      <c r="HB31" s="36" t="b">
        <f>IF($B31&lt;&gt;"",IF(ISNUMBER('Таблица для заполнения'!AR31),ABS(ROUND('Таблица для заполнения'!AR31,0))='Таблица для заполнения'!AR31,FALSE),TRUE)</f>
        <v>1</v>
      </c>
      <c r="HC31" s="36" t="b">
        <f>IF($B31&lt;&gt;"",IF(ISNUMBER('Таблица для заполнения'!AS31),ABS(ROUND('Таблица для заполнения'!AS31,0))='Таблица для заполнения'!AS31,FALSE),TRUE)</f>
        <v>1</v>
      </c>
      <c r="HD31" s="36" t="b">
        <f>IF($B31&lt;&gt;"",IF(ISNUMBER('Таблица для заполнения'!AT31),ABS(ROUND('Таблица для заполнения'!AT31,0))='Таблица для заполнения'!AT31,FALSE),TRUE)</f>
        <v>1</v>
      </c>
      <c r="HE31" s="36" t="b">
        <f>IF($B31&lt;&gt;"",IF(ISNUMBER('Таблица для заполнения'!AU31),ABS(ROUND('Таблица для заполнения'!AU31,0))='Таблица для заполнения'!AU31,FALSE),TRUE)</f>
        <v>1</v>
      </c>
      <c r="HF31" s="36" t="b">
        <f>IF($B31&lt;&gt;"",IF(ISNUMBER('Таблица для заполнения'!AV31),ABS(ROUND('Таблица для заполнения'!AV31,0))='Таблица для заполнения'!AV31,FALSE),TRUE)</f>
        <v>1</v>
      </c>
      <c r="HG31" s="36" t="b">
        <f>IF($B31&lt;&gt;"",IF(ISNUMBER('Таблица для заполнения'!AW31),ABS(ROUND('Таблица для заполнения'!AW31,0))='Таблица для заполнения'!AW31,FALSE),TRUE)</f>
        <v>1</v>
      </c>
      <c r="HH31" s="36" t="b">
        <f>IF($B31&lt;&gt;"",IF(ISNUMBER('Таблица для заполнения'!AX31),ABS(ROUND('Таблица для заполнения'!AX31,0))='Таблица для заполнения'!AX31,FALSE),TRUE)</f>
        <v>1</v>
      </c>
      <c r="HI31" s="36" t="b">
        <f>IF($B31&lt;&gt;"",IF(ISNUMBER('Таблица для заполнения'!AY31),ABS(ROUND('Таблица для заполнения'!AY31,0))='Таблица для заполнения'!AY31,FALSE),TRUE)</f>
        <v>1</v>
      </c>
      <c r="HJ31" s="36" t="b">
        <f>IF($B31&lt;&gt;"",IF(ISNUMBER('Таблица для заполнения'!AZ31),ABS(ROUND('Таблица для заполнения'!AZ31,0))='Таблица для заполнения'!AZ31,FALSE),TRUE)</f>
        <v>1</v>
      </c>
      <c r="HK31" s="36" t="b">
        <f>IF($B31&lt;&gt;"",IF(ISNUMBER('Таблица для заполнения'!BA31),ABS(ROUND('Таблица для заполнения'!BA31,0))='Таблица для заполнения'!BA31,FALSE),TRUE)</f>
        <v>1</v>
      </c>
      <c r="HL31" s="36" t="b">
        <f>IF($B31&lt;&gt;"",IF(ISNUMBER('Таблица для заполнения'!BB31),ABS(ROUND('Таблица для заполнения'!BB31,0))='Таблица для заполнения'!BB31,FALSE),TRUE)</f>
        <v>1</v>
      </c>
      <c r="HM31" s="36" t="b">
        <f>IF($B31&lt;&gt;"",IF(ISNUMBER('Таблица для заполнения'!BC31),ABS(ROUND('Таблица для заполнения'!BC31,0))='Таблица для заполнения'!BC31,FALSE),TRUE)</f>
        <v>1</v>
      </c>
      <c r="HN31" s="36" t="b">
        <f>IF($B31&lt;&gt;"",IF(ISNUMBER('Таблица для заполнения'!BD31),ABS(ROUND('Таблица для заполнения'!BD31,0))='Таблица для заполнения'!BD31,FALSE),TRUE)</f>
        <v>1</v>
      </c>
      <c r="HO31" s="36" t="b">
        <f>IF($B31&lt;&gt;"",IF(ISNUMBER('Таблица для заполнения'!BE31),ABS(ROUND('Таблица для заполнения'!BE31,0))='Таблица для заполнения'!BE31,FALSE),TRUE)</f>
        <v>1</v>
      </c>
      <c r="HP31" s="36" t="b">
        <f>IF($B31&lt;&gt;"",IF(ISNUMBER('Таблица для заполнения'!BF31),ABS(ROUND('Таблица для заполнения'!BF31,0))='Таблица для заполнения'!BF31,FALSE),TRUE)</f>
        <v>1</v>
      </c>
      <c r="HQ31" s="36" t="b">
        <f>IF($B31&lt;&gt;"",IF(ISNUMBER('Таблица для заполнения'!BG31),ABS(ROUND('Таблица для заполнения'!BG31,0))='Таблица для заполнения'!BG31,FALSE),TRUE)</f>
        <v>1</v>
      </c>
      <c r="HR31" s="36" t="b">
        <f>IF($B31&lt;&gt;"",IF(ISNUMBER('Таблица для заполнения'!BH31),ABS(ROUND('Таблица для заполнения'!BH31,0))='Таблица для заполнения'!BH31,FALSE),TRUE)</f>
        <v>1</v>
      </c>
      <c r="HS31" s="36" t="b">
        <f>IF($B31&lt;&gt;"",IF(ISNUMBER('Таблица для заполнения'!BI31),ABS(ROUND('Таблица для заполнения'!BI31,0))='Таблица для заполнения'!BI31,FALSE),TRUE)</f>
        <v>1</v>
      </c>
      <c r="HT31" s="36" t="b">
        <f>IF($B31&lt;&gt;"",IF(ISNUMBER('Таблица для заполнения'!BJ31),ABS(ROUND('Таблица для заполнения'!BJ31,0))='Таблица для заполнения'!BJ31,FALSE),TRUE)</f>
        <v>1</v>
      </c>
      <c r="HU31" s="36" t="b">
        <f>IF($B31&lt;&gt;"",IF(ISNUMBER('Таблица для заполнения'!BK31),ABS(ROUND('Таблица для заполнения'!BK31,0))='Таблица для заполнения'!BK31,FALSE),TRUE)</f>
        <v>1</v>
      </c>
      <c r="HV31" s="36" t="b">
        <f>IF($B31&lt;&gt;"",IF(ISNUMBER('Таблица для заполнения'!BL31),ABS(ROUND('Таблица для заполнения'!BL31,0))='Таблица для заполнения'!BL31,FALSE),TRUE)</f>
        <v>1</v>
      </c>
      <c r="HW31" s="36" t="b">
        <f>IF($B31&lt;&gt;"",IF(ISNUMBER('Таблица для заполнения'!BM31),ABS(ROUND('Таблица для заполнения'!BM31,0))='Таблица для заполнения'!BM31,FALSE),TRUE)</f>
        <v>1</v>
      </c>
      <c r="HX31" s="36" t="b">
        <f>IF($B31&lt;&gt;"",IF(ISNUMBER('Таблица для заполнения'!BN31),ABS(ROUND('Таблица для заполнения'!BN31,0))='Таблица для заполнения'!BN31,FALSE),TRUE)</f>
        <v>1</v>
      </c>
      <c r="HY31" s="36" t="b">
        <f>IF($B31&lt;&gt;"",IF(ISNUMBER('Таблица для заполнения'!BO31),ABS(ROUND('Таблица для заполнения'!BO31,0))='Таблица для заполнения'!BO31,FALSE),TRUE)</f>
        <v>1</v>
      </c>
      <c r="HZ31" s="36" t="b">
        <f>IF($B31&lt;&gt;"",IF(ISNUMBER('Таблица для заполнения'!BP31),ABS(ROUND('Таблица для заполнения'!BP31,0))='Таблица для заполнения'!BP31,FALSE),TRUE)</f>
        <v>1</v>
      </c>
      <c r="IA31" s="36" t="b">
        <f>IF($B31&lt;&gt;"",IF(ISNUMBER('Таблица для заполнения'!BQ31),ABS(ROUND('Таблица для заполнения'!BQ31,0))='Таблица для заполнения'!BQ31,FALSE),TRUE)</f>
        <v>1</v>
      </c>
      <c r="IB31" s="36" t="b">
        <f>IF($B31&lt;&gt;"",IF(ISNUMBER('Таблица для заполнения'!BR31),ABS(ROUND('Таблица для заполнения'!BR31,0))='Таблица для заполнения'!BR31,FALSE),TRUE)</f>
        <v>1</v>
      </c>
      <c r="IC31" s="36" t="b">
        <f>IF($B31&lt;&gt;"",IF(ISNUMBER('Таблица для заполнения'!BS31),ABS(ROUND('Таблица для заполнения'!BS31,0))='Таблица для заполнения'!BS31,FALSE),TRUE)</f>
        <v>1</v>
      </c>
      <c r="ID31" s="36" t="b">
        <f>IF($B31&lt;&gt;"",IF(ISNUMBER('Таблица для заполнения'!BT31),ABS(ROUND('Таблица для заполнения'!BT31,0))='Таблица для заполнения'!BT31,FALSE),TRUE)</f>
        <v>1</v>
      </c>
      <c r="IE31" s="36" t="b">
        <f>IF($B31&lt;&gt;"",IF(ISNUMBER('Таблица для заполнения'!BU31),ABS(ROUND('Таблица для заполнения'!BU31,0))='Таблица для заполнения'!BU31,FALSE),TRUE)</f>
        <v>1</v>
      </c>
      <c r="IF31" s="36" t="b">
        <f>IF($B31&lt;&gt;"",IF(ISNUMBER('Таблица для заполнения'!BV31),ABS(ROUND('Таблица для заполнения'!BV31,0))='Таблица для заполнения'!BV31,FALSE),TRUE)</f>
        <v>1</v>
      </c>
      <c r="IG31" s="36" t="b">
        <f>IF($B31&lt;&gt;"",IF(ISNUMBER('Таблица для заполнения'!BW31),ABS(ROUND('Таблица для заполнения'!BW31,0))='Таблица для заполнения'!BW31,FALSE),TRUE)</f>
        <v>1</v>
      </c>
      <c r="IH31" s="36" t="b">
        <f>IF($B31&lt;&gt;"",IF(ISNUMBER('Таблица для заполнения'!BX31),ABS(ROUND('Таблица для заполнения'!BX31,0))='Таблица для заполнения'!BX31,FALSE),TRUE)</f>
        <v>1</v>
      </c>
      <c r="II31" s="36" t="b">
        <f>IF($B31&lt;&gt;"",IF(ISNUMBER('Таблица для заполнения'!BY31),ABS(ROUND('Таблица для заполнения'!BY31,0))='Таблица для заполнения'!BY31,FALSE),TRUE)</f>
        <v>1</v>
      </c>
      <c r="IJ31" s="36" t="b">
        <f>IF($B31&lt;&gt;"",IF(ISNUMBER('Таблица для заполнения'!BZ31),ABS(ROUND('Таблица для заполнения'!BZ31,0))='Таблица для заполнения'!BZ31,FALSE),TRUE)</f>
        <v>1</v>
      </c>
      <c r="IK31" s="36" t="b">
        <f>IF($B31&lt;&gt;"",IF(ISNUMBER('Таблица для заполнения'!CA31),ABS(ROUND('Таблица для заполнения'!CA31,0))='Таблица для заполнения'!CA31,FALSE),TRUE)</f>
        <v>1</v>
      </c>
      <c r="IL31" s="36" t="b">
        <f>IF($B31&lt;&gt;"",IF(ISNUMBER('Таблица для заполнения'!CB31),ABS(ROUND('Таблица для заполнения'!CB31,0))='Таблица для заполнения'!CB31,FALSE),TRUE)</f>
        <v>1</v>
      </c>
      <c r="IM31" s="36" t="b">
        <f>IF($B31&lt;&gt;"",IF(ISNUMBER('Таблица для заполнения'!CC31),ABS(ROUND('Таблица для заполнения'!CC31,0))='Таблица для заполнения'!CC31,FALSE),TRUE)</f>
        <v>1</v>
      </c>
      <c r="IN31" s="36" t="b">
        <f>IF($B31&lt;&gt;"",IF(ISNUMBER('Таблица для заполнения'!CD31),ABS(ROUND('Таблица для заполнения'!CD31,0))='Таблица для заполнения'!CD31,FALSE),TRUE)</f>
        <v>1</v>
      </c>
      <c r="IO31" s="36" t="b">
        <f>IF($B31&lt;&gt;"",IF(ISNUMBER('Таблица для заполнения'!CE31),ABS(ROUND('Таблица для заполнения'!CE31,0))='Таблица для заполнения'!CE31,FALSE),TRUE)</f>
        <v>1</v>
      </c>
      <c r="IP31" s="36" t="b">
        <f>IF($B31&lt;&gt;"",IF(ISNUMBER('Таблица для заполнения'!CF31),ABS(ROUND('Таблица для заполнения'!CF31,0))='Таблица для заполнения'!CF31,FALSE),TRUE)</f>
        <v>1</v>
      </c>
      <c r="IQ31" s="36" t="b">
        <f>IF($B31&lt;&gt;"",IF(ISNUMBER('Таблица для заполнения'!CG31),ABS(ROUND('Таблица для заполнения'!CG31,0))='Таблица для заполнения'!CG31,FALSE),TRUE)</f>
        <v>1</v>
      </c>
      <c r="IR31" s="36" t="b">
        <f>IF($B31&lt;&gt;"",IF(ISNUMBER('Таблица для заполнения'!CH31),ABS(ROUND('Таблица для заполнения'!CH31,0))='Таблица для заполнения'!CH31,FALSE),TRUE)</f>
        <v>1</v>
      </c>
      <c r="IS31" s="36" t="b">
        <f>IF($B31&lt;&gt;"",IF(ISNUMBER('Таблица для заполнения'!CI31),ABS(ROUND('Таблица для заполнения'!CI31,0))='Таблица для заполнения'!CI31,FALSE),TRUE)</f>
        <v>1</v>
      </c>
      <c r="IT31" s="36" t="b">
        <f>IF($B31&lt;&gt;"",IF(ISNUMBER('Таблица для заполнения'!CJ31),ABS(ROUND('Таблица для заполнения'!CJ31,0))='Таблица для заполнения'!CJ31,FALSE),TRUE)</f>
        <v>1</v>
      </c>
      <c r="IU31" s="36" t="b">
        <f>IF($B31&lt;&gt;"",IF(ISNUMBER('Таблица для заполнения'!CK31),ABS(ROUND('Таблица для заполнения'!CK31,0))='Таблица для заполнения'!CK31,FALSE),TRUE)</f>
        <v>1</v>
      </c>
      <c r="IV31" s="36" t="b">
        <f>IF($B31&lt;&gt;"",IF(ISNUMBER('Таблица для заполнения'!CL31),ABS(ROUND('Таблица для заполнения'!CL31,0))='Таблица для заполнения'!CL31,FALSE),TRUE)</f>
        <v>1</v>
      </c>
      <c r="IW31" s="36" t="b">
        <f>IF($B31&lt;&gt;"",IF(ISNUMBER('Таблица для заполнения'!CM31),ABS(ROUND('Таблица для заполнения'!CM31,0))='Таблица для заполнения'!CM31,FALSE),TRUE)</f>
        <v>1</v>
      </c>
      <c r="IX31" s="36" t="b">
        <f>IF($B31&lt;&gt;"",IF(ISNUMBER('Таблица для заполнения'!CN31),ABS(ROUND('Таблица для заполнения'!CN31,0))='Таблица для заполнения'!CN31,FALSE),TRUE)</f>
        <v>1</v>
      </c>
      <c r="IY31" s="36" t="b">
        <f>IF($B31&lt;&gt;"",IF(ISNUMBER('Таблица для заполнения'!CO31),ABS(ROUND('Таблица для заполнения'!CO31,0))='Таблица для заполнения'!CO31,FALSE),TRUE)</f>
        <v>1</v>
      </c>
      <c r="IZ31" s="36" t="b">
        <f>IF($B31&lt;&gt;"",IF(ISNUMBER('Таблица для заполнения'!CP31),ABS(ROUND('Таблица для заполнения'!CP31,0))='Таблица для заполнения'!CP31,FALSE),TRUE)</f>
        <v>1</v>
      </c>
      <c r="JA31" s="36" t="b">
        <f>IF($B31&lt;&gt;"",IF(ISNUMBER('Таблица для заполнения'!CQ31),ABS(ROUND('Таблица для заполнения'!CQ31,0))='Таблица для заполнения'!CQ31,FALSE),TRUE)</f>
        <v>1</v>
      </c>
      <c r="JB31" s="36" t="b">
        <f>IF($B31&lt;&gt;"",IF(ISNUMBER('Таблица для заполнения'!CR31),ABS(ROUND('Таблица для заполнения'!CR31,0))='Таблица для заполнения'!CR31,FALSE),TRUE)</f>
        <v>1</v>
      </c>
      <c r="JC31" s="36" t="b">
        <f>IF($B31&lt;&gt;"",IF(ISNUMBER('Таблица для заполнения'!CS31),ABS(ROUND('Таблица для заполнения'!CS31,0))='Таблица для заполнения'!CS31,FALSE),TRUE)</f>
        <v>1</v>
      </c>
      <c r="JD31" s="36" t="b">
        <f>IF($B31&lt;&gt;"",IF(ISNUMBER('Таблица для заполнения'!CT31),ABS(ROUND('Таблица для заполнения'!CT31,0))='Таблица для заполнения'!CT31,FALSE),TRUE)</f>
        <v>1</v>
      </c>
      <c r="JE31" s="36" t="b">
        <f>IF($B31&lt;&gt;"",IF(ISNUMBER('Таблица для заполнения'!CU31),ABS(ROUND('Таблица для заполнения'!CU31,0))='Таблица для заполнения'!CU31,FALSE),TRUE)</f>
        <v>1</v>
      </c>
      <c r="JF31" s="36" t="b">
        <f>IF($B31&lt;&gt;"",IF(ISNUMBER('Таблица для заполнения'!CV31),ABS(ROUND('Таблица для заполнения'!CV31,0))='Таблица для заполнения'!CV31,FALSE),TRUE)</f>
        <v>1</v>
      </c>
      <c r="JG31" s="36" t="b">
        <f>IF($B31&lt;&gt;"",IF(ISNUMBER('Таблица для заполнения'!CW31),ABS(ROUND('Таблица для заполнения'!CW31,0))='Таблица для заполнения'!CW31,FALSE),TRUE)</f>
        <v>1</v>
      </c>
      <c r="JH31" s="36" t="b">
        <f>IF($B31&lt;&gt;"",IF(ISNUMBER('Таблица для заполнения'!CX31),ABS(ROUND('Таблица для заполнения'!CX31,0))='Таблица для заполнения'!CX31,FALSE),TRUE)</f>
        <v>1</v>
      </c>
      <c r="JI31" s="36" t="b">
        <f>IF($B31&lt;&gt;"",IF(ISNUMBER('Таблица для заполнения'!CY31),ABS(ROUND('Таблица для заполнения'!CY31,0))='Таблица для заполнения'!CY31,FALSE),TRUE)</f>
        <v>1</v>
      </c>
      <c r="JJ31" s="36" t="b">
        <f>IF($B31&lt;&gt;"",IF(ISNUMBER('Таблица для заполнения'!CZ31),ABS(ROUND('Таблица для заполнения'!CZ31,0))='Таблица для заполнения'!CZ31,FALSE),TRUE)</f>
        <v>1</v>
      </c>
      <c r="JK31" s="36" t="b">
        <f>IF($B31&lt;&gt;"",IF(ISNUMBER('Таблица для заполнения'!DA31),ABS(ROUND('Таблица для заполнения'!DA31,0))='Таблица для заполнения'!DA31,FALSE),TRUE)</f>
        <v>1</v>
      </c>
      <c r="JL31" s="36" t="b">
        <f>IF($B31&lt;&gt;"",IF(ISNUMBER('Таблица для заполнения'!DB31),ABS(ROUND('Таблица для заполнения'!DB31,0))='Таблица для заполнения'!DB31,FALSE),TRUE)</f>
        <v>1</v>
      </c>
      <c r="JM31" s="36" t="b">
        <f>IF($B31&lt;&gt;"",IF(ISNUMBER('Таблица для заполнения'!DC31),ABS(ROUND('Таблица для заполнения'!DC31,0))='Таблица для заполнения'!DC31,FALSE),TRUE)</f>
        <v>1</v>
      </c>
      <c r="JN31" s="36" t="b">
        <f>IF($B31&lt;&gt;"",IF(ISNUMBER('Таблица для заполнения'!DD31),ABS(ROUND('Таблица для заполнения'!DD31,0))='Таблица для заполнения'!DD31,FALSE),TRUE)</f>
        <v>1</v>
      </c>
      <c r="JO31" s="36" t="b">
        <f>IF($B31&lt;&gt;"",IF(ISNUMBER('Таблица для заполнения'!DE31),ABS(ROUND('Таблица для заполнения'!DE31,0))='Таблица для заполнения'!DE31,FALSE),TRUE)</f>
        <v>1</v>
      </c>
      <c r="JP31" s="36" t="b">
        <f>IF($B31&lt;&gt;"",IF(ISNUMBER('Таблица для заполнения'!DF31),ABS(ROUND('Таблица для заполнения'!DF31,0))='Таблица для заполнения'!DF31,FALSE),TRUE)</f>
        <v>1</v>
      </c>
      <c r="JQ31" s="36" t="b">
        <f>IF($B31&lt;&gt;"",IF(ISNUMBER('Таблица для заполнения'!DG31),ABS(ROUND('Таблица для заполнения'!DG31,0))='Таблица для заполнения'!DG31,FALSE),TRUE)</f>
        <v>1</v>
      </c>
      <c r="JR31" s="36" t="b">
        <f>IF($B31&lt;&gt;"",IF(ISNUMBER('Таблица для заполнения'!DH31),ABS(ROUND('Таблица для заполнения'!DH31,0))='Таблица для заполнения'!DH31,FALSE),TRUE)</f>
        <v>1</v>
      </c>
      <c r="JS31" s="36" t="b">
        <f>IF($B31&lt;&gt;"",IF(ISNUMBER('Таблица для заполнения'!DI31),ABS(ROUND('Таблица для заполнения'!DI31,0))='Таблица для заполнения'!DI31,FALSE),TRUE)</f>
        <v>1</v>
      </c>
      <c r="JT31" s="36" t="b">
        <f>IF($B31&lt;&gt;"",IF(ISNUMBER('Таблица для заполнения'!DJ31),ABS(ROUND('Таблица для заполнения'!DJ31,0))='Таблица для заполнения'!DJ31,FALSE),TRUE)</f>
        <v>1</v>
      </c>
      <c r="JU31" s="36" t="b">
        <f>IF($B31&lt;&gt;"",IF(ISNUMBER('Таблица для заполнения'!DK31),ABS(ROUND('Таблица для заполнения'!DK31,0))='Таблица для заполнения'!DK31,FALSE),TRUE)</f>
        <v>1</v>
      </c>
      <c r="JV31" s="36" t="b">
        <f>IF($B31&lt;&gt;"",IF(ISNUMBER('Таблица для заполнения'!DL31),ABS(ROUND('Таблица для заполнения'!DL31,0))='Таблица для заполнения'!DL31,FALSE),TRUE)</f>
        <v>1</v>
      </c>
      <c r="JW31" s="36" t="b">
        <f>IF($B31&lt;&gt;"",IF(ISNUMBER('Таблица для заполнения'!DM31),ABS(ROUND('Таблица для заполнения'!DM31,0))='Таблица для заполнения'!DM31,FALSE),TRUE)</f>
        <v>1</v>
      </c>
      <c r="JX31" s="36" t="b">
        <f>IF($B31&lt;&gt;"",IF(ISNUMBER('Таблица для заполнения'!DN31),ABS(ROUND('Таблица для заполнения'!DN31,0))='Таблица для заполнения'!DN31,FALSE),TRUE)</f>
        <v>1</v>
      </c>
      <c r="JY31" s="36" t="b">
        <f>IF($B31&lt;&gt;"",IF(ISNUMBER('Таблица для заполнения'!DO31),ABS(ROUND('Таблица для заполнения'!DO31,0))='Таблица для заполнения'!DO31,FALSE),TRUE)</f>
        <v>1</v>
      </c>
      <c r="JZ31" s="36" t="b">
        <f>IF($B31&lt;&gt;"",IF(ISNUMBER('Таблица для заполнения'!DP31),ABS(ROUND('Таблица для заполнения'!DP31,0))='Таблица для заполнения'!DP31,FALSE),TRUE)</f>
        <v>1</v>
      </c>
      <c r="KA31" s="36" t="b">
        <f>IF($B31&lt;&gt;"",IF(ISNUMBER('Таблица для заполнения'!DQ31),ABS(ROUND('Таблица для заполнения'!DQ31,0))='Таблица для заполнения'!DQ31,FALSE),TRUE)</f>
        <v>1</v>
      </c>
      <c r="KB31" s="36" t="b">
        <f>IF($B31&lt;&gt;"",IF(ISNUMBER('Таблица для заполнения'!DR31),ABS(ROUND('Таблица для заполнения'!DR31,0))='Таблица для заполнения'!DR31,FALSE),TRUE)</f>
        <v>1</v>
      </c>
      <c r="KC31" s="36" t="b">
        <f>IF($B31&lt;&gt;"",IF(ISNUMBER('Таблица для заполнения'!DS31),ABS(ROUND('Таблица для заполнения'!DS31,0))='Таблица для заполнения'!DS31,FALSE),TRUE)</f>
        <v>1</v>
      </c>
      <c r="KD31" s="36" t="b">
        <f>IF($B31&lt;&gt;"",IF(ISNUMBER('Таблица для заполнения'!DT31),ABS(ROUND('Таблица для заполнения'!DT31,0))='Таблица для заполнения'!DT31,FALSE),TRUE)</f>
        <v>1</v>
      </c>
      <c r="KE31" s="36" t="b">
        <f>IF($B31&lt;&gt;"",IF(ISNUMBER('Таблица для заполнения'!DU31),ABS(ROUND('Таблица для заполнения'!DU31,0))='Таблица для заполнения'!DU31,FALSE),TRUE)</f>
        <v>1</v>
      </c>
      <c r="KF31" s="36" t="b">
        <f>IF($B31&lt;&gt;"",IF(ISNUMBER('Таблица для заполнения'!DV31),ABS(ROUND('Таблица для заполнения'!DV31,0))='Таблица для заполнения'!DV31,FALSE),TRUE)</f>
        <v>1</v>
      </c>
      <c r="KG31" s="36" t="b">
        <f>IF($B31&lt;&gt;"",IF(ISNUMBER('Таблица для заполнения'!DW31),ABS(ROUND('Таблица для заполнения'!DW31,0))='Таблица для заполнения'!DW31,FALSE),TRUE)</f>
        <v>1</v>
      </c>
      <c r="KH31" s="36" t="b">
        <f>IF($B31&lt;&gt;"",IF(ISNUMBER('Таблица для заполнения'!DX31),ABS(ROUND('Таблица для заполнения'!DX31,0))='Таблица для заполнения'!DX31,FALSE),TRUE)</f>
        <v>1</v>
      </c>
      <c r="KI31" s="36" t="b">
        <f>IF($B31&lt;&gt;"",IF(ISNUMBER('Таблица для заполнения'!DY31),ABS(ROUND('Таблица для заполнения'!DY31,0))='Таблица для заполнения'!DY31,FALSE),TRUE)</f>
        <v>1</v>
      </c>
      <c r="KJ31" s="36" t="b">
        <f>IF($B31&lt;&gt;"",IF(ISNUMBER('Таблица для заполнения'!DZ31),ABS(ROUND('Таблица для заполнения'!DZ31,0))='Таблица для заполнения'!DZ31,FALSE),TRUE)</f>
        <v>1</v>
      </c>
      <c r="KK31" s="36" t="b">
        <f>IF($B31&lt;&gt;"",IF(ISNUMBER('Таблица для заполнения'!EA31),ABS(ROUND('Таблица для заполнения'!EA31,0))='Таблица для заполнения'!EA31,FALSE),TRUE)</f>
        <v>1</v>
      </c>
      <c r="KL31" s="36" t="b">
        <f>IF($B31&lt;&gt;"",IF(ISNUMBER('Таблица для заполнения'!EB31),ABS(ROUND('Таблица для заполнения'!EB31,0))='Таблица для заполнения'!EB31,FALSE),TRUE)</f>
        <v>1</v>
      </c>
      <c r="KM31" s="36" t="b">
        <f>IF($B31&lt;&gt;"",IF(ISNUMBER('Таблица для заполнения'!EC31),ABS(ROUND('Таблица для заполнения'!EC31,0))='Таблица для заполнения'!EC31,FALSE),TRUE)</f>
        <v>1</v>
      </c>
      <c r="KN31" s="36" t="b">
        <f>IF($B31&lt;&gt;"",IF(ISNUMBER('Таблица для заполнения'!ED31),ABS(ROUND('Таблица для заполнения'!ED31,0))='Таблица для заполнения'!ED31,FALSE),TRUE)</f>
        <v>1</v>
      </c>
      <c r="KO31" s="36" t="b">
        <f>IF($B31&lt;&gt;"",IF(ISNUMBER('Таблица для заполнения'!EE31),ABS(ROUND('Таблица для заполнения'!EE31,0))='Таблица для заполнения'!EE31,FALSE),TRUE)</f>
        <v>1</v>
      </c>
      <c r="KP31" s="36" t="b">
        <f>IF($B31&lt;&gt;"",IF(ISNUMBER('Таблица для заполнения'!EF31),ABS(ROUND('Таблица для заполнения'!EF31,0))='Таблица для заполнения'!EF31,FALSE),TRUE)</f>
        <v>1</v>
      </c>
      <c r="KQ31" s="36" t="b">
        <f>IF($B31&lt;&gt;"",IF(ISNUMBER('Таблица для заполнения'!EG31),ABS(ROUND('Таблица для заполнения'!EG31,0))='Таблица для заполнения'!EG31,FALSE),TRUE)</f>
        <v>1</v>
      </c>
      <c r="KR31" s="36" t="b">
        <f>IF($B31&lt;&gt;"",IF(ISNUMBER('Таблица для заполнения'!EH31),ABS(ROUND('Таблица для заполнения'!EH31,0))='Таблица для заполнения'!EH31,FALSE),TRUE)</f>
        <v>1</v>
      </c>
      <c r="KS31" s="36" t="b">
        <f>IF($B31&lt;&gt;"",IF(ISNUMBER('Таблица для заполнения'!EI31),ABS(ROUND('Таблица для заполнения'!EI31,0))='Таблица для заполнения'!EI31,FALSE),TRUE)</f>
        <v>1</v>
      </c>
      <c r="KT31" s="36" t="b">
        <f>IF($B31&lt;&gt;"",IF(ISNUMBER('Таблица для заполнения'!EJ31),ABS(ROUND('Таблица для заполнения'!EJ31,0))='Таблица для заполнения'!EJ31,FALSE),TRUE)</f>
        <v>1</v>
      </c>
      <c r="KU31" s="36" t="b">
        <f>IF($B31&lt;&gt;"",IF(ISNUMBER('Таблица для заполнения'!EK31),ABS(ROUND('Таблица для заполнения'!EK31,0))='Таблица для заполнения'!EK31,FALSE),TRUE)</f>
        <v>1</v>
      </c>
      <c r="KV31" s="36" t="b">
        <f>IF($B31&lt;&gt;"",IF(ISNUMBER('Таблица для заполнения'!EL31),ABS(ROUND('Таблица для заполнения'!EL31,0))='Таблица для заполнения'!EL31,FALSE),TRUE)</f>
        <v>1</v>
      </c>
      <c r="KW31" s="36" t="b">
        <f>IF($B31&lt;&gt;"",IF(ISNUMBER('Таблица для заполнения'!EM31),ABS(ROUND('Таблица для заполнения'!EM31,0))='Таблица для заполнения'!EM31,FALSE),TRUE)</f>
        <v>1</v>
      </c>
      <c r="KX31" s="36" t="b">
        <f>IF($B31&lt;&gt;"",IF(ISNUMBER('Таблица для заполнения'!EN31),ABS(ROUND('Таблица для заполнения'!EN31,0))='Таблица для заполнения'!EN31,FALSE),TRUE)</f>
        <v>1</v>
      </c>
      <c r="KY31" s="36" t="b">
        <f>IF($B31&lt;&gt;"",IF(ISNUMBER('Таблица для заполнения'!EO31),ABS(ROUND('Таблица для заполнения'!EO31,0))='Таблица для заполнения'!EO31,FALSE),TRUE)</f>
        <v>1</v>
      </c>
      <c r="KZ31" s="36" t="b">
        <f>IF($B31&lt;&gt;"",IF(ISNUMBER('Таблица для заполнения'!EP31),ABS(ROUND('Таблица для заполнения'!EP31,0))='Таблица для заполнения'!EP31,FALSE),TRUE)</f>
        <v>1</v>
      </c>
      <c r="LA31" s="36" t="b">
        <f>IF($B31&lt;&gt;"",IF(ISNUMBER('Таблица для заполнения'!EQ31),ABS(ROUND('Таблица для заполнения'!EQ31,0))='Таблица для заполнения'!EQ31,FALSE),TRUE)</f>
        <v>1</v>
      </c>
      <c r="LB31" s="36" t="b">
        <f>IF($B31&lt;&gt;"",IF(ISNUMBER('Таблица для заполнения'!ER31),ABS(ROUND('Таблица для заполнения'!ER31,0))='Таблица для заполнения'!ER31,FALSE),TRUE)</f>
        <v>1</v>
      </c>
      <c r="LC31" s="36" t="b">
        <f>IF($B31&lt;&gt;"",IF(ISNUMBER('Таблица для заполнения'!ES31),ABS(ROUND('Таблица для заполнения'!ES31,0))='Таблица для заполнения'!ES31,FALSE),TRUE)</f>
        <v>1</v>
      </c>
      <c r="LD31" s="36" t="b">
        <f>IF($B31&lt;&gt;"",IF(ISNUMBER('Таблица для заполнения'!ET31),ABS(ROUND('Таблица для заполнения'!ET31,0))='Таблица для заполнения'!ET31,FALSE),TRUE)</f>
        <v>1</v>
      </c>
      <c r="LE31" s="36" t="b">
        <f>IF($B31&lt;&gt;"",IF(ISNUMBER('Таблица для заполнения'!EU31),ABS(ROUND('Таблица для заполнения'!EU31,0))='Таблица для заполнения'!EU31,FALSE),TRUE)</f>
        <v>1</v>
      </c>
      <c r="LF31" s="36" t="b">
        <f>IF($B31&lt;&gt;"",IF(ISNUMBER('Таблица для заполнения'!EV31),ABS(ROUND('Таблица для заполнения'!EV31,0))='Таблица для заполнения'!EV31,FALSE),TRUE)</f>
        <v>1</v>
      </c>
      <c r="LG31" s="36" t="b">
        <f>IF($B31&lt;&gt;"",IF(ISNUMBER('Таблица для заполнения'!EW31),ABS(ROUND('Таблица для заполнения'!EW31,0))='Таблица для заполнения'!EW31,FALSE),TRUE)</f>
        <v>1</v>
      </c>
      <c r="LH31" s="36" t="b">
        <f>IF($B31&lt;&gt;"",IF(ISNUMBER('Таблица для заполнения'!EX31),ABS(ROUND('Таблица для заполнения'!EX31,0))='Таблица для заполнения'!EX31,FALSE),TRUE)</f>
        <v>1</v>
      </c>
      <c r="LI31" s="36" t="b">
        <f>IF($B31&lt;&gt;"",IF(ISNUMBER('Таблица для заполнения'!EY31),ABS(ROUND('Таблица для заполнения'!EY31,0))='Таблица для заполнения'!EY31,FALSE),TRUE)</f>
        <v>1</v>
      </c>
      <c r="LJ31" s="36" t="b">
        <f>IF($B31&lt;&gt;"",IF(ISNUMBER('Таблица для заполнения'!EZ31),ABS(ROUND('Таблица для заполнения'!EZ31,0))='Таблица для заполнения'!EZ31,FALSE),TRUE)</f>
        <v>1</v>
      </c>
      <c r="LK31" s="36" t="b">
        <f>IF($B31&lt;&gt;"",IF(ISNUMBER('Таблица для заполнения'!FA31),ABS(ROUND('Таблица для заполнения'!FA31,0))='Таблица для заполнения'!FA31,FALSE),TRUE)</f>
        <v>1</v>
      </c>
      <c r="LL31" s="36" t="b">
        <f>IF($B31&lt;&gt;"",IF(ISNUMBER('Таблица для заполнения'!FB31),ABS(ROUND('Таблица для заполнения'!FB31,0))='Таблица для заполнения'!FB31,FALSE),TRUE)</f>
        <v>1</v>
      </c>
      <c r="LM31" s="36" t="b">
        <f>IF($B31&lt;&gt;"",IF(ISNUMBER('Таблица для заполнения'!FC31),ABS(ROUND('Таблица для заполнения'!FC31,0))='Таблица для заполнения'!FC31,FALSE),TRUE)</f>
        <v>1</v>
      </c>
      <c r="LN31" s="36" t="b">
        <f>IF($B31&lt;&gt;"",IF(ISNUMBER('Таблица для заполнения'!FD31),ABS(ROUND('Таблица для заполнения'!FD31,0))='Таблица для заполнения'!FD31,FALSE),TRUE)</f>
        <v>1</v>
      </c>
      <c r="LO31" s="36" t="b">
        <f>IF($B31&lt;&gt;"",IF(ISNUMBER('Таблица для заполнения'!FE31),ABS(ROUND('Таблица для заполнения'!FE31,0))='Таблица для заполнения'!FE31,FALSE),TRUE)</f>
        <v>1</v>
      </c>
      <c r="LP31" s="36" t="b">
        <f>IF($B31&lt;&gt;"",IF(ISNUMBER('Таблица для заполнения'!FF31),ABS(ROUND('Таблица для заполнения'!FF31,0))='Таблица для заполнения'!FF31,FALSE),TRUE)</f>
        <v>1</v>
      </c>
      <c r="LQ31" s="36" t="b">
        <f>IF($B31&lt;&gt;"",IF(ISNUMBER('Таблица для заполнения'!FG31),ABS(ROUND('Таблица для заполнения'!FG31,0))='Таблица для заполнения'!FG31,FALSE),TRUE)</f>
        <v>1</v>
      </c>
      <c r="LR31" s="36" t="b">
        <f>IF($B31&lt;&gt;"",IF(ISNUMBER('Таблица для заполнения'!FH31),ABS(ROUND('Таблица для заполнения'!FH31,0))='Таблица для заполнения'!FH31,FALSE),TRUE)</f>
        <v>1</v>
      </c>
      <c r="LS31" s="36" t="b">
        <f>IF($B31&lt;&gt;"",IF(ISNUMBER('Таблица для заполнения'!FI31),ABS(ROUND('Таблица для заполнения'!FI31,0))='Таблица для заполнения'!FI31,FALSE),TRUE)</f>
        <v>1</v>
      </c>
      <c r="LT31" s="36" t="b">
        <f>IF($B31&lt;&gt;"",IF(ISNUMBER('Таблица для заполнения'!FJ31),ABS(ROUND('Таблица для заполнения'!FJ31,0))='Таблица для заполнения'!FJ31,FALSE),TRUE)</f>
        <v>1</v>
      </c>
      <c r="LU31" s="36" t="b">
        <f>IF($B31&lt;&gt;"",IF(ISNUMBER('Таблица для заполнения'!FK31),ABS(ROUND('Таблица для заполнения'!FK31,0))='Таблица для заполнения'!FK31,FALSE),TRUE)</f>
        <v>1</v>
      </c>
      <c r="LV31" s="36" t="b">
        <f>IF($B31&lt;&gt;"",IF(ISNUMBER('Таблица для заполнения'!FL31),ABS(ROUND('Таблица для заполнения'!FL31,0))='Таблица для заполнения'!FL31,FALSE),TRUE)</f>
        <v>1</v>
      </c>
      <c r="LW31" s="36" t="b">
        <f>IF($B31&lt;&gt;"",IF(ISNUMBER('Таблица для заполнения'!FM31),ABS(ROUND('Таблица для заполнения'!FM31,0))='Таблица для заполнения'!FM31,FALSE),TRUE)</f>
        <v>1</v>
      </c>
      <c r="LX31" s="36" t="b">
        <f>IF($B31&lt;&gt;"",IF(ISNUMBER('Таблица для заполнения'!FN31),ABS(ROUND('Таблица для заполнения'!FN31,0))='Таблица для заполнения'!FN31,FALSE),TRUE)</f>
        <v>1</v>
      </c>
      <c r="LY31" s="36" t="b">
        <f>IF($B31&lt;&gt;"",IF(ISNUMBER('Таблица для заполнения'!FO31),ABS(ROUND('Таблица для заполнения'!FO31,0))='Таблица для заполнения'!FO31,FALSE),TRUE)</f>
        <v>1</v>
      </c>
      <c r="LZ31" s="36" t="b">
        <f>IF($B31&lt;&gt;"",IF(ISNUMBER('Таблица для заполнения'!FP31),ABS(ROUND('Таблица для заполнения'!FP31,0))='Таблица для заполнения'!FP31,FALSE),TRUE)</f>
        <v>1</v>
      </c>
      <c r="MA31" s="36" t="b">
        <f>IF($B31&lt;&gt;"",IF(ISNUMBER('Таблица для заполнения'!FQ31),ABS(ROUND('Таблица для заполнения'!FQ31,0))='Таблица для заполнения'!FQ31,FALSE),TRUE)</f>
        <v>1</v>
      </c>
      <c r="MB31" s="36" t="b">
        <f>IF($B31&lt;&gt;"",IF(ISNUMBER('Таблица для заполнения'!FR31),ABS(ROUND('Таблица для заполнения'!FR31,0))='Таблица для заполнения'!FR31,FALSE),TRUE)</f>
        <v>1</v>
      </c>
      <c r="MC31" s="36" t="b">
        <f>IF($B31&lt;&gt;"",IF(ISNUMBER('Таблица для заполнения'!FS31),ABS(ROUND('Таблица для заполнения'!FS31,0))='Таблица для заполнения'!FS31,FALSE),TRUE)</f>
        <v>1</v>
      </c>
      <c r="MD31" s="36" t="b">
        <f>IF($B31&lt;&gt;"",IF(ISNUMBER('Таблица для заполнения'!FT31),ABS(ROUND('Таблица для заполнения'!FT31,0))='Таблица для заполнения'!FT31,FALSE),TRUE)</f>
        <v>1</v>
      </c>
      <c r="ME31" s="36" t="b">
        <f>IF($B31&lt;&gt;"",IF(ISNUMBER('Таблица для заполнения'!FU31),ABS(ROUND('Таблица для заполнения'!FU31,0))='Таблица для заполнения'!FU31,FALSE),TRUE)</f>
        <v>1</v>
      </c>
      <c r="MF31" s="36" t="b">
        <f>IF($B31&lt;&gt;"",IF(ISNUMBER('Таблица для заполнения'!FV31),ABS(ROUND('Таблица для заполнения'!FV31,0))='Таблица для заполнения'!FV31,FALSE),TRUE)</f>
        <v>1</v>
      </c>
      <c r="MG31" s="36" t="b">
        <f>IF($B31&lt;&gt;"",IF(ISNUMBER('Таблица для заполнения'!FW31),ABS(ROUND('Таблица для заполнения'!FW31,0))='Таблица для заполнения'!FW31,FALSE),TRUE)</f>
        <v>1</v>
      </c>
      <c r="MH31" s="36" t="b">
        <f>IF($B31&lt;&gt;"",IF(ISNUMBER('Таблица для заполнения'!FX31),ABS(ROUND('Таблица для заполнения'!FX31,0))='Таблица для заполнения'!FX31,FALSE),TRUE)</f>
        <v>1</v>
      </c>
      <c r="MI31" s="36" t="b">
        <f>IF($B31&lt;&gt;"",IF(ISNUMBER('Таблица для заполнения'!FY31),ABS(ROUND('Таблица для заполнения'!FY31,0))='Таблица для заполнения'!FY31,FALSE),TRUE)</f>
        <v>1</v>
      </c>
      <c r="MJ31" s="36" t="b">
        <f>IF($B31&lt;&gt;"",IF(ISNUMBER('Таблица для заполнения'!FZ31),ABS(ROUND('Таблица для заполнения'!FZ31,0))='Таблица для заполнения'!FZ31,FALSE),TRUE)</f>
        <v>1</v>
      </c>
      <c r="MK31" s="36" t="b">
        <f>IF($B31&lt;&gt;"",IF(ISNUMBER('Таблица для заполнения'!GA31),ABS(ROUND('Таблица для заполнения'!GA31,0))='Таблица для заполнения'!GA31,FALSE),TRUE)</f>
        <v>1</v>
      </c>
      <c r="ML31" s="36" t="b">
        <f>IF($B31&lt;&gt;"",IF(ISNUMBER('Таблица для заполнения'!GB31),ABS(ROUND('Таблица для заполнения'!GB31,0))='Таблица для заполнения'!GB31,FALSE),TRUE)</f>
        <v>1</v>
      </c>
      <c r="MM31" s="36" t="b">
        <f>IF($B31&lt;&gt;"",IF(ISNUMBER('Таблица для заполнения'!GC31),ABS(ROUND('Таблица для заполнения'!GC31,0))='Таблица для заполнения'!GC31,FALSE),TRUE)</f>
        <v>1</v>
      </c>
      <c r="MN31" s="36" t="b">
        <f>IF($B31&lt;&gt;"",IF(ISNUMBER('Таблица для заполнения'!GD31),ABS(ROUND('Таблица для заполнения'!GD31,0))='Таблица для заполнения'!GD31,FALSE),TRUE)</f>
        <v>1</v>
      </c>
      <c r="MO31" s="36" t="b">
        <f>IF($B31&lt;&gt;"",IF(ISNUMBER('Таблица для заполнения'!GE31),ABS(ROUND('Таблица для заполнения'!GE31,0))='Таблица для заполнения'!GE31,FALSE),TRUE)</f>
        <v>1</v>
      </c>
      <c r="MP31" s="36" t="b">
        <f>IF($B31&lt;&gt;"",IF(ISNUMBER('Таблица для заполнения'!GF31),ABS(ROUND('Таблица для заполнения'!GF31,1))='Таблица для заполнения'!GF31,FALSE),TRUE)</f>
        <v>1</v>
      </c>
      <c r="MQ31" s="36" t="b">
        <f>IF($B31&lt;&gt;"",IF(ISNUMBER('Таблица для заполнения'!GG31),ABS(ROUND('Таблица для заполнения'!GG31,1))='Таблица для заполнения'!GG31,FALSE),TRUE)</f>
        <v>1</v>
      </c>
      <c r="MR31" s="36" t="b">
        <f>IF($B31&lt;&gt;"",IF(ISNUMBER('Таблица для заполнения'!GH31),ABS(ROUND('Таблица для заполнения'!GH31,1))='Таблица для заполнения'!GH31,FALSE),TRUE)</f>
        <v>1</v>
      </c>
      <c r="MS31" s="36" t="b">
        <f>IF($B31&lt;&gt;"",IF(ISNUMBER('Таблица для заполнения'!GI31),ABS(ROUND('Таблица для заполнения'!GI31,1))='Таблица для заполнения'!GI31,FALSE),TRUE)</f>
        <v>1</v>
      </c>
      <c r="MT31" s="36" t="b">
        <f>IF($B31&lt;&gt;"",IF(ISNUMBER('Таблица для заполнения'!GJ31),ABS(ROUND('Таблица для заполнения'!GJ31,1))='Таблица для заполнения'!GJ31,FALSE),TRUE)</f>
        <v>1</v>
      </c>
      <c r="MU31" s="36" t="b">
        <f>IF($B31&lt;&gt;"",IF(ISNUMBER('Таблица для заполнения'!GK31),ABS(ROUND('Таблица для заполнения'!GK31,1))='Таблица для заполнения'!GK31,FALSE),TRUE)</f>
        <v>1</v>
      </c>
      <c r="MV31" s="36" t="b">
        <f>IF($B31&lt;&gt;"",IF(ISNUMBER('Таблица для заполнения'!GL31),ABS(ROUND('Таблица для заполнения'!GL31,1))='Таблица для заполнения'!GL31,FALSE),TRUE)</f>
        <v>1</v>
      </c>
      <c r="MW31" s="36" t="b">
        <f>IF($B31&lt;&gt;"",IF(ISNUMBER('Таблица для заполнения'!GM31),ABS(ROUND('Таблица для заполнения'!GM31,1))='Таблица для заполнения'!GM31,FALSE),TRUE)</f>
        <v>1</v>
      </c>
      <c r="MX31" s="36" t="b">
        <f>IF($B31&lt;&gt;"",IF(ISNUMBER('Таблица для заполнения'!GN31),ABS(ROUND('Таблица для заполнения'!GN31,1))='Таблица для заполнения'!GN31,FALSE),TRUE)</f>
        <v>1</v>
      </c>
      <c r="MY31" s="36" t="b">
        <f>IF($B31&lt;&gt;"",IF(ISNUMBER('Таблица для заполнения'!GO31),ABS(ROUND('Таблица для заполнения'!GO31,1))='Таблица для заполнения'!GO31,FALSE),TRUE)</f>
        <v>1</v>
      </c>
      <c r="MZ31" s="36" t="b">
        <f>IF($B31&lt;&gt;"",IF(ISNUMBER('Таблица для заполнения'!GP31),ABS(ROUND('Таблица для заполнения'!GP31,1))='Таблица для заполнения'!GP31,FALSE),TRUE)</f>
        <v>1</v>
      </c>
      <c r="NA31" s="36" t="b">
        <f>IF($B31&lt;&gt;"",IF(ISNUMBER('Таблица для заполнения'!GQ31),ABS(ROUND('Таблица для заполнения'!GQ31,1))='Таблица для заполнения'!GQ31,FALSE),TRUE)</f>
        <v>1</v>
      </c>
      <c r="NB31" s="36" t="b">
        <f>IF($B31&lt;&gt;"",IF(ISNUMBER('Таблица для заполнения'!GR31),ABS(ROUND('Таблица для заполнения'!GR31,1))='Таблица для заполнения'!GR31,FALSE),TRUE)</f>
        <v>1</v>
      </c>
      <c r="NC31" s="36" t="b">
        <f>IF($B31&lt;&gt;"",IF(ISNUMBER('Таблица для заполнения'!GS31),ABS(ROUND('Таблица для заполнения'!GS31,1))='Таблица для заполнения'!GS31,FALSE),TRUE)</f>
        <v>1</v>
      </c>
      <c r="ND31" s="36" t="b">
        <f>IF($B31&lt;&gt;"",IF(ISNUMBER('Таблица для заполнения'!GT31),ABS(ROUND('Таблица для заполнения'!GT31,1))='Таблица для заполнения'!GT31,FALSE),TRUE)</f>
        <v>1</v>
      </c>
      <c r="NE31" s="36" t="b">
        <f>IF($B31&lt;&gt;"",IF(ISNUMBER('Таблица для заполнения'!GU31),ABS(ROUND('Таблица для заполнения'!GU31,1))='Таблица для заполнения'!GU31,FALSE),TRUE)</f>
        <v>1</v>
      </c>
      <c r="NF31" s="36" t="b">
        <f>IF($B31&lt;&gt;"",IF(ISNUMBER('Таблица для заполнения'!GV31),ABS(ROUND('Таблица для заполнения'!GV31,1))='Таблица для заполнения'!GV31,FALSE),TRUE)</f>
        <v>1</v>
      </c>
      <c r="NG31" s="36" t="b">
        <f>IF($B31&lt;&gt;"",IF(ISNUMBER('Таблица для заполнения'!GW31),ABS(ROUND('Таблица для заполнения'!GW31,1))='Таблица для заполнения'!GW31,FALSE),TRUE)</f>
        <v>1</v>
      </c>
      <c r="NH31" s="36" t="b">
        <f>IF($B31&lt;&gt;"",IF(ISNUMBER('Таблица для заполнения'!GX31),ABS(ROUND('Таблица для заполнения'!GX31,1))='Таблица для заполнения'!GX31,FALSE),TRUE)</f>
        <v>1</v>
      </c>
      <c r="NI31" s="38" t="b">
        <f>IF($B31&lt;&gt;"",IF(ISNUMBER('Таблица для заполнения'!GY31),ABS(ROUND('Таблица для заполнения'!GY31,1))='Таблица для заполнения'!GY31,FALSE),TRUE)</f>
        <v>1</v>
      </c>
    </row>
    <row r="32" spans="1:373" ht="44.25" customHeight="1" thickBot="1" x14ac:dyDescent="0.3">
      <c r="A32" s="2">
        <v>25</v>
      </c>
      <c r="B32" s="17" t="str">
        <f>IF('Таблица для заполнения'!B32=0,"",'Таблица для заполнения'!B32)</f>
        <v/>
      </c>
      <c r="C32" s="35" t="b">
        <f t="shared" si="0"/>
        <v>1</v>
      </c>
      <c r="D32" s="35" t="b">
        <f>'Таблица для заполнения'!F32&lt;='Таблица для заполнения'!E32</f>
        <v>1</v>
      </c>
      <c r="E32" s="119" t="b">
        <f>'Таблица для заполнения'!G32&lt;='Таблица для заполнения'!E32</f>
        <v>1</v>
      </c>
      <c r="F32" s="36" t="b">
        <f>'Таблица для заполнения'!H32&lt;='Таблица для заполнения'!E32</f>
        <v>1</v>
      </c>
      <c r="G32" s="36" t="b">
        <f>'Таблица для заполнения'!I32&lt;='Таблица для заполнения'!E32</f>
        <v>1</v>
      </c>
      <c r="H32" s="36" t="b">
        <f>'Таблица для заполнения'!E32&gt;='Таблица для заполнения'!J32+'Таблица для заполнения'!K32</f>
        <v>1</v>
      </c>
      <c r="I32" s="36" t="b">
        <f>'Таблица для заполнения'!E32='Таблица для заполнения'!L32+'Таблица для заполнения'!M32+'Таблица для заполнения'!N32</f>
        <v>1</v>
      </c>
      <c r="J32" s="36" t="b">
        <f>'Таблица для заполнения'!M32&lt;='Таблица для заполнения'!R32</f>
        <v>1</v>
      </c>
      <c r="K32" s="36" t="b">
        <f>'Таблица для заполнения'!O32&gt;='Таблица для заполнения'!E32</f>
        <v>1</v>
      </c>
      <c r="L32" s="36" t="b">
        <f>'Таблица для заполнения'!O32&gt;='Таблица для заполнения'!P32+'Таблица для заполнения'!Q32</f>
        <v>1</v>
      </c>
      <c r="M32" s="36" t="b">
        <f>'Таблица для заполнения'!R32&lt;='Таблица для заполнения'!O32</f>
        <v>1</v>
      </c>
      <c r="N32" s="36" t="b">
        <f>'Таблица для заполнения'!O32&gt;='Таблица для заполнения'!S32+'Таблица для заполнения'!U32</f>
        <v>1</v>
      </c>
      <c r="O32" s="36" t="b">
        <f>OR(AND('Таблица для заполнения'!S32&gt;0,'Таблица для заполнения'!T32&gt;0),AND('Таблица для заполнения'!S32=0,'Таблица для заполнения'!T32=0))</f>
        <v>1</v>
      </c>
      <c r="P32" s="36" t="b">
        <f>OR(AND('Таблица для заполнения'!U32&gt;0,'Таблица для заполнения'!V32&gt;0),AND('Таблица для заполнения'!U32=0,'Таблица для заполнения'!V32=0))</f>
        <v>1</v>
      </c>
      <c r="Q32" s="36" t="b">
        <f>'Таблица для заполнения'!W32&lt;='Таблица для заполнения'!U32</f>
        <v>1</v>
      </c>
      <c r="R32" s="36" t="b">
        <f>'Таблица для заполнения'!V32&gt;='Таблица для заполнения'!X32+'Таблица для заполнения'!Y32</f>
        <v>1</v>
      </c>
      <c r="S32" s="36" t="b">
        <f>'Таблица для заполнения'!AB32&lt;='Таблица для заполнения'!AA32</f>
        <v>1</v>
      </c>
      <c r="T32" s="36" t="b">
        <f>'Таблица для заполнения'!AD32&lt;='Таблица для заполнения'!AC32</f>
        <v>1</v>
      </c>
      <c r="U32" s="36" t="b">
        <f>OR('Таблица для заполнения'!AA32=0,'Таблица для заполнения'!AA32=1)</f>
        <v>1</v>
      </c>
      <c r="V32" s="36" t="b">
        <f>OR('Таблица для заполнения'!AB32=0,'Таблица для заполнения'!AB32=1)</f>
        <v>1</v>
      </c>
      <c r="W32" s="36" t="b">
        <f>OR('Таблица для заполнения'!AC32=0,'Таблица для заполнения'!AC32=1)</f>
        <v>1</v>
      </c>
      <c r="X32" s="36" t="b">
        <f>OR('Таблица для заполнения'!AD32=0,'Таблица для заполнения'!AD32=1)</f>
        <v>1</v>
      </c>
      <c r="Y32" s="36" t="b">
        <f>'Таблица для заполнения'!AG32&lt;='Таблица для заполнения'!AF32</f>
        <v>1</v>
      </c>
      <c r="Z32" s="36" t="b">
        <f>'Таблица для заполнения'!AI32&lt;='Таблица для заполнения'!AH32</f>
        <v>1</v>
      </c>
      <c r="AA32" s="36" t="b">
        <f>'Таблица для заполнения'!AJ32='Таблица для заполнения'!AM32+'Таблица для заполнения'!AO32</f>
        <v>1</v>
      </c>
      <c r="AB32" s="36" t="b">
        <f>'Таблица для заполнения'!AJ32&gt;='Таблица для заполнения'!AK32+'Таблица для заполнения'!AL32</f>
        <v>1</v>
      </c>
      <c r="AC32" s="36" t="b">
        <f>'Таблица для заполнения'!AN32&lt;='Таблица для заполнения'!AJ32</f>
        <v>1</v>
      </c>
      <c r="AD32" s="36" t="b">
        <f>OR(AND('Таблица для заполнения'!AO32='Таблица для заполнения'!AJ32,AND('Таблица для заполнения'!AK32='Таблица для заполнения'!AP32,'Таблица для заполнения'!AL32='Таблица для заполнения'!AQ32)),'Таблица для заполнения'!AO32&lt;'Таблица для заполнения'!AJ32)</f>
        <v>1</v>
      </c>
      <c r="AE32" s="36" t="b">
        <f>OR(AND('Таблица для заполнения'!AJ32='Таблица для заполнения'!AO32,'Таблица для заполнения'!CM32='Таблица для заполнения'!CR32),AND('Таблица для заполнения'!AJ32&gt;'Таблица для заполнения'!AO32,'Таблица для заполнения'!CM32&gt;'Таблица для заполнения'!CR32))</f>
        <v>1</v>
      </c>
      <c r="AF32" s="36" t="b">
        <f>OR(AND('Таблица для заполнения'!AO32='Таблица для заполнения'!AR32,'Таблица для заполнения'!CR32='Таблица для заполнения'!CU32),AND('Таблица для заполнения'!AO32&gt;'Таблица для заполнения'!AR32,'Таблица для заполнения'!CR32&gt;'Таблица для заполнения'!CU32))</f>
        <v>1</v>
      </c>
      <c r="AG32" s="36" t="b">
        <f>'Таблица для заполнения'!AP32&lt;='Таблица для заполнения'!AK32</f>
        <v>1</v>
      </c>
      <c r="AH32" s="36" t="b">
        <f>'Таблица для заполнения'!AO32&gt;='Таблица для заполнения'!AP32+'Таблица для заполнения'!AQ32</f>
        <v>1</v>
      </c>
      <c r="AI32" s="36" t="b">
        <f>'Таблица для заполнения'!AM32&gt;=('Таблица для заполнения'!AK32+'Таблица для заполнения'!AL32)-('Таблица для заполнения'!AP32+'Таблица для заполнения'!AQ32)</f>
        <v>1</v>
      </c>
      <c r="AJ32" s="36" t="b">
        <f>'Таблица для заполнения'!AQ32&lt;='Таблица для заполнения'!AL32</f>
        <v>1</v>
      </c>
      <c r="AK32" s="36" t="b">
        <f>'Таблица для заполнения'!AO32&gt;='Таблица для заполнения'!AR32+'Таблица для заполнения'!AV32+'Таблица для заполнения'!AW32</f>
        <v>1</v>
      </c>
      <c r="AL32" s="36" t="b">
        <f>OR(AND('Таблица для заполнения'!AR32='Таблица для заполнения'!AO32,AND('Таблица для заполнения'!AP32='Таблица для заполнения'!AS32,'Таблица для заполнения'!AQ32='Таблица для заполнения'!AT32)),'Таблица для заполнения'!AR32&lt;'Таблица для заполнения'!AO32)</f>
        <v>1</v>
      </c>
      <c r="AM32" s="36" t="b">
        <f>'Таблица для заполнения'!AS32&lt;='Таблица для заполнения'!AP32</f>
        <v>1</v>
      </c>
      <c r="AN32" s="36" t="b">
        <f>'Таблица для заполнения'!AR32&gt;='Таблица для заполнения'!AS32+'Таблица для заполнения'!AT32</f>
        <v>1</v>
      </c>
      <c r="AO32" s="36" t="b">
        <f>('Таблица для заполнения'!AO32-'Таблица для заполнения'!AR32)&gt;=('Таблица для заполнения'!AP32+'Таблица для заполнения'!AQ32)-('Таблица для заполнения'!AS32+'Таблица для заполнения'!AT32)</f>
        <v>1</v>
      </c>
      <c r="AP32" s="36" t="b">
        <f>'Таблица для заполнения'!AT32&lt;='Таблица для заполнения'!AQ32</f>
        <v>1</v>
      </c>
      <c r="AQ32" s="36" t="b">
        <f>'Таблица для заполнения'!AU32&lt;='Таблица для заполнения'!AR32</f>
        <v>1</v>
      </c>
      <c r="AR32" s="36" t="b">
        <f>'Таблица для заполнения'!AR32='Таблица для заполнения'!AX32+'Таблица для заполнения'!BF32+'Таблица для заполнения'!BK32+'Таблица для заполнения'!BV32+'Таблица для заполнения'!CA32+'Таблица для заполнения'!CB32+'Таблица для заполнения'!CC32+'Таблица для заполнения'!CD32+'Таблица для заполнения'!CE32+'Таблица для заполнения'!CF32</f>
        <v>1</v>
      </c>
      <c r="AS32" s="36" t="b">
        <f>'Таблица для заполнения'!AX32&gt;='Таблица для заполнения'!AY32+'Таблица для заполнения'!BB32+'Таблица для заполнения'!BE32</f>
        <v>1</v>
      </c>
      <c r="AT32" s="36" t="b">
        <f>'Таблица для заполнения'!AY32='Таблица для заполнения'!AZ32+'Таблица для заполнения'!BA32</f>
        <v>1</v>
      </c>
      <c r="AU32" s="36" t="b">
        <f>'Таблица для заполнения'!BB32='Таблица для заполнения'!BC32+'Таблица для заполнения'!BD32</f>
        <v>1</v>
      </c>
      <c r="AV32" s="36" t="b">
        <f>'Таблица для заполнения'!BF32&gt;='Таблица для заполнения'!BG32+'Таблица для заполнения'!BH32+'Таблица для заполнения'!BI32+'Таблица для заполнения'!BJ32</f>
        <v>1</v>
      </c>
      <c r="AW32" s="36" t="b">
        <f>'Таблица для заполнения'!BK32&gt;='Таблица для заполнения'!BL32+'Таблица для заполнения'!BQ32</f>
        <v>1</v>
      </c>
      <c r="AX32" s="36" t="b">
        <f>'Таблица для заполнения'!BL32&gt;='Таблица для заполнения'!BM32+'Таблица для заполнения'!BN32+'Таблица для заполнения'!BO32+'Таблица для заполнения'!BP32</f>
        <v>1</v>
      </c>
      <c r="AY32" s="36" t="b">
        <f>'Таблица для заполнения'!BQ32&gt;='Таблица для заполнения'!BR32+'Таблица для заполнения'!BS32+'Таблица для заполнения'!BT32+'Таблица для заполнения'!BU32</f>
        <v>1</v>
      </c>
      <c r="AZ32" s="36" t="b">
        <f>'Таблица для заполнения'!BV32&gt;='Таблица для заполнения'!BW32+'Таблица для заполнения'!BX32+'Таблица для заполнения'!BY32+'Таблица для заполнения'!BZ32</f>
        <v>1</v>
      </c>
      <c r="BA32" s="36" t="b">
        <f>'Таблица для заполнения'!CG32+'Таблица для заполнения'!CH32&lt;='Таблица для заполнения'!AO32</f>
        <v>1</v>
      </c>
      <c r="BB32" s="36" t="b">
        <f>'Таблица для заполнения'!CI32&lt;='Таблица для заполнения'!AO32</f>
        <v>1</v>
      </c>
      <c r="BC32" s="36" t="b">
        <f>'Таблица для заполнения'!CJ32&lt;='Таблица для заполнения'!AO32</f>
        <v>1</v>
      </c>
      <c r="BD32" s="36" t="b">
        <f>'Таблица для заполнения'!CK32&lt;='Таблица для заполнения'!AO32</f>
        <v>1</v>
      </c>
      <c r="BE32" s="36" t="b">
        <f>'Таблица для заполнения'!CL32&lt;='Таблица для заполнения'!AO32</f>
        <v>1</v>
      </c>
      <c r="BF32" s="36" t="b">
        <f>'Таблица для заполнения'!CM32='Таблица для заполнения'!CP32+'Таблица для заполнения'!CR32</f>
        <v>1</v>
      </c>
      <c r="BG32" s="36" t="b">
        <f>'Таблица для заполнения'!CM32&gt;='Таблица для заполнения'!CN32+'Таблица для заполнения'!CO32</f>
        <v>1</v>
      </c>
      <c r="BH32" s="36" t="b">
        <f>'Таблица для заполнения'!CQ32&lt;='Таблица для заполнения'!CM32</f>
        <v>1</v>
      </c>
      <c r="BI32" s="36" t="b">
        <f>OR(AND('Таблица для заполнения'!CR32='Таблица для заполнения'!CM32,AND('Таблица для заполнения'!CN32='Таблица для заполнения'!CS32,'Таблица для заполнения'!CO32='Таблица для заполнения'!CT32)),'Таблица для заполнения'!CR32&lt;'Таблица для заполнения'!CM32)</f>
        <v>1</v>
      </c>
      <c r="BJ32" s="36" t="b">
        <f>'Таблица для заполнения'!CS32&lt;='Таблица для заполнения'!CN32</f>
        <v>1</v>
      </c>
      <c r="BK32" s="36" t="b">
        <f>'Таблица для заполнения'!CR32&gt;='Таблица для заполнения'!CS32+'Таблица для заполнения'!CT32</f>
        <v>1</v>
      </c>
      <c r="BL32" s="36" t="b">
        <f>'Таблица для заполнения'!CP32&gt;=('Таблица для заполнения'!CN32+'Таблица для заполнения'!CO32)-('Таблица для заполнения'!CS32+'Таблица для заполнения'!CT32)</f>
        <v>1</v>
      </c>
      <c r="BM32" s="36" t="b">
        <f>'Таблица для заполнения'!CT32&lt;='Таблица для заполнения'!CO32</f>
        <v>1</v>
      </c>
      <c r="BN32" s="36" t="b">
        <f>'Таблица для заполнения'!CR32&gt;='Таблица для заполнения'!CU32+'Таблица для заполнения'!CY32+'Таблица для заполнения'!CZ32</f>
        <v>1</v>
      </c>
      <c r="BO32" s="36" t="b">
        <f>OR(AND('Таблица для заполнения'!CU32='Таблица для заполнения'!CR32,AND('Таблица для заполнения'!CS32='Таблица для заполнения'!CV32,'Таблица для заполнения'!CT32='Таблица для заполнения'!CW32)),'Таблица для заполнения'!CU32&lt;'Таблица для заполнения'!CR32)</f>
        <v>1</v>
      </c>
      <c r="BP32" s="36" t="b">
        <f>'Таблица для заполнения'!CV32&lt;='Таблица для заполнения'!CS32</f>
        <v>1</v>
      </c>
      <c r="BQ32" s="36" t="b">
        <f>'Таблица для заполнения'!CU32&gt;='Таблица для заполнения'!CV32+'Таблица для заполнения'!CW32</f>
        <v>1</v>
      </c>
      <c r="BR32" s="36" t="b">
        <f>'Таблица для заполнения'!CR32-'Таблица для заполнения'!CU32&gt;=('Таблица для заполнения'!CS32+'Таблица для заполнения'!CT32)-('Таблица для заполнения'!CV32+'Таблица для заполнения'!CW32)</f>
        <v>1</v>
      </c>
      <c r="BS32" s="36" t="b">
        <f>'Таблица для заполнения'!CW32&lt;='Таблица для заполнения'!CT32</f>
        <v>1</v>
      </c>
      <c r="BT32" s="36" t="b">
        <f>'Таблица для заполнения'!CX32&lt;='Таблица для заполнения'!CU32</f>
        <v>1</v>
      </c>
      <c r="BU32" s="36" t="b">
        <f>'Таблица для заполнения'!CU32='Таблица для заполнения'!DA32+'Таблица для заполнения'!DI32+'Таблица для заполнения'!DN32+'Таблица для заполнения'!DY32+'Таблица для заполнения'!ED32+'Таблица для заполнения'!EE32+'Таблица для заполнения'!EF32+'Таблица для заполнения'!EG32+'Таблица для заполнения'!EH32+'Таблица для заполнения'!EI32</f>
        <v>1</v>
      </c>
      <c r="BV32" s="36" t="b">
        <f>'Таблица для заполнения'!DA32&gt;='Таблица для заполнения'!DB32+'Таблица для заполнения'!DE32+'Таблица для заполнения'!DH32</f>
        <v>1</v>
      </c>
      <c r="BW32" s="36" t="b">
        <f>'Таблица для заполнения'!DB32='Таблица для заполнения'!DC32+'Таблица для заполнения'!DD32</f>
        <v>1</v>
      </c>
      <c r="BX32" s="36" t="b">
        <f>'Таблица для заполнения'!DE32='Таблица для заполнения'!DF32+'Таблица для заполнения'!DG32</f>
        <v>1</v>
      </c>
      <c r="BY32" s="36" t="b">
        <f>'Таблица для заполнения'!DI32&gt;='Таблица для заполнения'!DJ32+'Таблица для заполнения'!DK32+'Таблица для заполнения'!DL32+'Таблица для заполнения'!DM32</f>
        <v>1</v>
      </c>
      <c r="BZ32" s="36" t="b">
        <f>'Таблица для заполнения'!DN32&gt;='Таблица для заполнения'!DO32+'Таблица для заполнения'!DT32</f>
        <v>1</v>
      </c>
      <c r="CA32" s="36" t="b">
        <f>'Таблица для заполнения'!DO32&gt;='Таблица для заполнения'!DP32+'Таблица для заполнения'!DQ32+'Таблица для заполнения'!DR32+'Таблица для заполнения'!DS32</f>
        <v>1</v>
      </c>
      <c r="CB32" s="36" t="b">
        <f>'Таблица для заполнения'!DT32&gt;='Таблица для заполнения'!DU32+'Таблица для заполнения'!DV32+'Таблица для заполнения'!DW32+'Таблица для заполнения'!DX32</f>
        <v>1</v>
      </c>
      <c r="CC32" s="36" t="b">
        <f>'Таблица для заполнения'!DY32&gt;='Таблица для заполнения'!DZ32+'Таблица для заполнения'!EA32+'Таблица для заполнения'!EB32+'Таблица для заполнения'!EC32</f>
        <v>1</v>
      </c>
      <c r="CD32" s="36" t="b">
        <f>'Таблица для заполнения'!EJ32+'Таблица для заполнения'!EK32&lt;='Таблица для заполнения'!CR32</f>
        <v>1</v>
      </c>
      <c r="CE32" s="36" t="b">
        <f>'Таблица для заполнения'!EL32&lt;='Таблица для заполнения'!CR32</f>
        <v>1</v>
      </c>
      <c r="CF32" s="36" t="b">
        <f>'Таблица для заполнения'!EM32&lt;='Таблица для заполнения'!CR32</f>
        <v>1</v>
      </c>
      <c r="CG32" s="36" t="b">
        <f>'Таблица для заполнения'!EN32&lt;='Таблица для заполнения'!CR32</f>
        <v>1</v>
      </c>
      <c r="CH32" s="36" t="b">
        <f>'Таблица для заполнения'!EO32&lt;='Таблица для заполнения'!CR32</f>
        <v>1</v>
      </c>
      <c r="CI32" s="36" t="b">
        <f>OR(AND('Таблица для заполнения'!AJ32='Таблица для заполнения'!AK32+'Таблица для заполнения'!AL32,'Таблица для заполнения'!CM32='Таблица для заполнения'!CN32+'Таблица для заполнения'!CO32),AND('Таблица для заполнения'!AJ32&gt;'Таблица для заполнения'!AK32+'Таблица для заполнения'!AL32,'Таблица для заполнения'!CM32&gt;'Таблица для заполнения'!CN32+'Таблица для заполнения'!CO32))</f>
        <v>1</v>
      </c>
      <c r="CJ32" s="36" t="b">
        <f>OR(AND('Таблица для заполнения'!AO32='Таблица для заполнения'!AP32+'Таблица для заполнения'!AQ32,'Таблица для заполнения'!CR32='Таблица для заполнения'!CS32+'Таблица для заполнения'!CT32),AND('Таблица для заполнения'!AO32&gt;'Таблица для заполнения'!AP32+'Таблица для заполнения'!AQ32,'Таблица для заполнения'!CR32&gt;'Таблица для заполнения'!CS32+'Таблица для заполнения'!CT32))</f>
        <v>1</v>
      </c>
      <c r="CK32" s="36" t="b">
        <f>OR(AND('Таблица для заполнения'!AR32='Таблица для заполнения'!AS32+'Таблица для заполнения'!AT32,'Таблица для заполнения'!CU32='Таблица для заполнения'!CV32+'Таблица для заполнения'!CW32),AND('Таблица для заполнения'!AR32&gt;'Таблица для заполнения'!AS32+'Таблица для заполнения'!AT32,'Таблица для заполнения'!CU32&gt;'Таблица для заполнения'!CV32+'Таблица для заполнения'!CW32))</f>
        <v>1</v>
      </c>
      <c r="CL32" s="36" t="b">
        <f>OR(AND('Таблица для заполнения'!AO32='Таблица для заполнения'!AR32+'Таблица для заполнения'!AV32+'Таблица для заполнения'!AW32,'Таблица для заполнения'!CR32='Таблица для заполнения'!CU32+'Таблица для заполнения'!CY32+'Таблица для заполнения'!CZ32),AND('Таблица для заполнения'!AO32&gt;'Таблица для заполнения'!AR32+'Таблица для заполнения'!AV32+'Таблица для заполнения'!AW32,'Таблица для заполнения'!CR32&gt;'Таблица для заполнения'!CU32+'Таблица для заполнения'!CY32+'Таблица для заполнения'!CZ32))</f>
        <v>1</v>
      </c>
      <c r="CM32" s="36" t="b">
        <f>OR(AND('Таблица для заполнения'!AX32='Таблица для заполнения'!AY32+'Таблица для заполнения'!BB32+'Таблица для заполнения'!BE32,'Таблица для заполнения'!DA32='Таблица для заполнения'!DB32+'Таблица для заполнения'!DE32+'Таблица для заполнения'!DH32),AND('Таблица для заполнения'!AX32&gt;'Таблица для заполнения'!AY32+'Таблица для заполнения'!BB32+'Таблица для заполнения'!BE32,'Таблица для заполнения'!DA32&gt;'Таблица для заполнения'!DB32+'Таблица для заполнения'!DE32+'Таблица для заполнения'!DH32))</f>
        <v>1</v>
      </c>
      <c r="CN32" s="36" t="b">
        <f>OR(AND('Таблица для заполнения'!BF32='Таблица для заполнения'!BG32+'Таблица для заполнения'!BH32+'Таблица для заполнения'!BI32+'Таблица для заполнения'!BJ32,'Таблица для заполнения'!DI32='Таблица для заполнения'!DJ32+'Таблица для заполнения'!DK32+'Таблица для заполнения'!DL32+'Таблица для заполнения'!DM32),AND('Таблица для заполнения'!BF32&gt;'Таблица для заполнения'!BG32+'Таблица для заполнения'!BH32+'Таблица для заполнения'!BI32+'Таблица для заполнения'!BJ32,'Таблица для заполнения'!DI32&gt;'Таблица для заполнения'!DJ32+'Таблица для заполнения'!DK32+'Таблица для заполнения'!DL32+'Таблица для заполнения'!DM32))</f>
        <v>1</v>
      </c>
      <c r="CO32" s="36" t="b">
        <f>OR(AND('Таблица для заполнения'!BK32='Таблица для заполнения'!BL32+'Таблица для заполнения'!BQ32,'Таблица для заполнения'!DN32='Таблица для заполнения'!DO32+'Таблица для заполнения'!DT32),AND('Таблица для заполнения'!BK32&gt;'Таблица для заполнения'!BL32+'Таблица для заполнения'!BQ32,'Таблица для заполнения'!DN32&gt;'Таблица для заполнения'!DO32+'Таблица для заполнения'!DT32))</f>
        <v>1</v>
      </c>
      <c r="CP32" s="36" t="b">
        <f>AND(IF('Таблица для заполнения'!AJ32=0,'Таблица для заполнения'!CM32=0,'Таблица для заполнения'!CM32&gt;='Таблица для заполнения'!AJ32),IF('Таблица для заполнения'!AK32=0,'Таблица для заполнения'!CN32=0,'Таблица для заполнения'!CN32&gt;='Таблица для заполнения'!AK32),IF('Таблица для заполнения'!AL32=0,'Таблица для заполнения'!CO32=0,'Таблица для заполнения'!CO32&gt;='Таблица для заполнения'!AL32),IF('Таблица для заполнения'!AM32=0,'Таблица для заполнения'!CP32=0,'Таблица для заполнения'!CP32&gt;='Таблица для заполнения'!AM32),IF('Таблица для заполнения'!AN32=0,'Таблица для заполнения'!CQ32=0,'Таблица для заполнения'!CQ32&gt;='Таблица для заполнения'!AN32),IF('Таблица для заполнения'!AO32=0,'Таблица для заполнения'!CR32=0,'Таблица для заполнения'!CR32&gt;='Таблица для заполнения'!AO32),IF('Таблица для заполнения'!AP32=0,'Таблица для заполнения'!CS32=0,'Таблица для заполнения'!CS32&gt;='Таблица для заполнения'!AP32),IF('Таблица для заполнения'!AQ32=0,'Таблица для заполнения'!CT32=0,'Таблица для заполнения'!CT32&gt;='Таблица для заполнения'!AQ32),IF('Таблица для заполнения'!AR32=0,'Таблица для заполнения'!CU32=0,'Таблица для заполнения'!CU32&gt;='Таблица для заполнения'!AR32),IF('Таблица для заполнения'!AS32=0,'Таблица для заполнения'!CV32=0,'Таблица для заполнения'!CV32&gt;='Таблица для заполнения'!AS32),IF('Таблица для заполнения'!AT32=0,'Таблица для заполнения'!CW32=0,'Таблица для заполнения'!CW32&gt;='Таблица для заполнения'!AT32),IF('Таблица для заполнения'!AU32=0,'Таблица для заполнения'!CX32=0,'Таблица для заполнения'!CX32&gt;='Таблица для заполнения'!AU32),IF('Таблица для заполнения'!AV32=0,'Таблица для заполнения'!CY32=0,'Таблица для заполнения'!CY32&gt;='Таблица для заполнения'!AV32),IF('Таблица для заполнения'!AW32=0,'Таблица для заполнения'!CZ32=0,'Таблица для заполнения'!CZ32&gt;='Таблица для заполнения'!AW32),IF('Таблица для заполнения'!AX32=0,'Таблица для заполнения'!DA32=0,'Таблица для заполнения'!DA32&gt;='Таблица для заполнения'!AX32),IF('Таблица для заполнения'!AY32=0,'Таблица для заполнения'!DB32=0,'Таблица для заполнения'!DB32&gt;='Таблица для заполнения'!AY32),IF('Таблица для заполнения'!AZ32=0,'Таблица для заполнения'!DC32=0,'Таблица для заполнения'!DC32&gt;='Таблица для заполнения'!AZ32),IF('Таблица для заполнения'!BA32=0,'Таблица для заполнения'!DD32=0,'Таблица для заполнения'!DD32&gt;='Таблица для заполнения'!BA32),IF('Таблица для заполнения'!BB32=0,'Таблица для заполнения'!DE32=0,'Таблица для заполнения'!DE32&gt;='Таблица для заполнения'!BB32),IF('Таблица для заполнения'!BC32=0,'Таблица для заполнения'!DF32=0,'Таблица для заполнения'!DF32&gt;='Таблица для заполнения'!BC32),IF('Таблица для заполнения'!BD32=0,'Таблица для заполнения'!DG32=0,'Таблица для заполнения'!DG32&gt;='Таблица для заполнения'!BD32),IF('Таблица для заполнения'!BE32=0,'Таблица для заполнения'!DH32=0,'Таблица для заполнения'!DH32&gt;='Таблица для заполнения'!BE32),IF('Таблица для заполнения'!BF32=0,'Таблица для заполнения'!DI32=0,'Таблица для заполнения'!DI32&gt;='Таблица для заполнения'!BF32),IF('Таблица для заполнения'!BG32=0,'Таблица для заполнения'!DJ32=0,'Таблица для заполнения'!DJ32&gt;='Таблица для заполнения'!BG32),IF('Таблица для заполнения'!BH32=0,'Таблица для заполнения'!DK32=0,'Таблица для заполнения'!DK32&gt;='Таблица для заполнения'!BH32),IF('Таблица для заполнения'!BI32=0,'Таблица для заполнения'!DL32=0,'Таблица для заполнения'!DL32&gt;='Таблица для заполнения'!BI32),IF('Таблица для заполнения'!BJ32=0,'Таблица для заполнения'!DM32=0,'Таблица для заполнения'!DM32&gt;='Таблица для заполнения'!BJ32),IF('Таблица для заполнения'!BK32=0,'Таблица для заполнения'!DN32=0,'Таблица для заполнения'!DN32&gt;='Таблица для заполнения'!BK32),IF('Таблица для заполнения'!BL32=0,'Таблица для заполнения'!DO32=0,'Таблица для заполнения'!DO32&gt;='Таблица для заполнения'!BL32),IF('Таблица для заполнения'!BM32=0,'Таблица для заполнения'!DP32=0,'Таблица для заполнения'!DP32&gt;='Таблица для заполнения'!BM32),IF('Таблица для заполнения'!BN32=0,'Таблица для заполнения'!DQ32=0,'Таблица для заполнения'!DQ32&gt;='Таблица для заполнения'!BN32),IF('Таблица для заполнения'!BO32=0,'Таблица для заполнения'!DR32=0,'Таблица для заполнения'!DR32&gt;='Таблица для заполнения'!BO32),IF('Таблица для заполнения'!BP32=0,'Таблица для заполнения'!DS32=0,'Таблица для заполнения'!DS32&gt;='Таблица для заполнения'!BP32),IF('Таблица для заполнения'!BQ32=0,'Таблица для заполнения'!DT32=0,'Таблица для заполнения'!DT32&gt;='Таблица для заполнения'!BQ32),IF('Таблица для заполнения'!BR32=0,'Таблица для заполнения'!DU32=0,'Таблица для заполнения'!DU32&gt;='Таблица для заполнения'!BR32),IF('Таблица для заполнения'!BS32=0,'Таблица для заполнения'!DV32=0,'Таблица для заполнения'!DV32&gt;='Таблица для заполнения'!BS32),IF('Таблица для заполнения'!BT32=0,'Таблица для заполнения'!DW32=0,'Таблица для заполнения'!DW32&gt;='Таблица для заполнения'!BT32),IF('Таблица для заполнения'!BU32=0,'Таблица для заполнения'!DX32=0,'Таблица для заполнения'!DX32&gt;='Таблица для заполнения'!BU32),IF('Таблица для заполнения'!BV32=0,'Таблица для заполнения'!DY32=0,'Таблица для заполнения'!DY32&gt;='Таблица для заполнения'!BV32),IF('Таблица для заполнения'!BW32=0,'Таблица для заполнения'!DZ32=0,'Таблица для заполнения'!DZ32&gt;='Таблица для заполнения'!BW32),IF('Таблица для заполнения'!BX32=0,'Таблица для заполнения'!EA32=0,'Таблица для заполнения'!EA32&gt;='Таблица для заполнения'!BX32),IF('Таблица для заполнения'!BY32=0,'Таблица для заполнения'!EB32=0,'Таблица для заполнения'!EB32&gt;='Таблица для заполнения'!BY32),IF('Таблица для заполнения'!BZ32=0,'Таблица для заполнения'!EC32=0,'Таблица для заполнения'!EC32&gt;='Таблица для заполнения'!BZ32),IF('Таблица для заполнения'!CA32=0,'Таблица для заполнения'!ED32=0,'Таблица для заполнения'!ED32&gt;='Таблица для заполнения'!CA32),IF('Таблица для заполнения'!CB32=0,'Таблица для заполнения'!EE32=0,'Таблица для заполнения'!EE32&gt;='Таблица для заполнения'!CB32),IF('Таблица для заполнения'!CC32=0,'Таблица для заполнения'!EF32=0,'Таблица для заполнения'!EF32&gt;='Таблица для заполнения'!CC32),IF('Таблица для заполнения'!CD32=0,'Таблица для заполнения'!EG32=0,'Таблица для заполнения'!EG32&gt;='Таблица для заполнения'!CD32),IF('Таблица для заполнения'!CE32=0,'Таблица для заполнения'!EH32=0,'Таблица для заполнения'!EH32&gt;='Таблица для заполнения'!CE32),IF('Таблица для заполнения'!CF32=0,'Таблица для заполнения'!EI32=0,'Таблица для заполнения'!EI32&gt;='Таблица для заполнения'!CF32),IF('Таблица для заполнения'!CG32=0,'Таблица для заполнения'!EJ32=0,'Таблица для заполнения'!EJ32&gt;='Таблица для заполнения'!CG32),IF('Таблица для заполнения'!CH32=0,'Таблица для заполнения'!EK32=0,'Таблица для заполнения'!EK32&gt;='Таблица для заполнения'!CH32),IF('Таблица для заполнения'!CI32=0,'Таблица для заполнения'!EL32=0,'Таблица для заполнения'!EL32&gt;='Таблица для заполнения'!CI32),IF('Таблица для заполнения'!CJ32=0,'Таблица для заполнения'!EM32=0,'Таблица для заполнения'!EM32&gt;='Таблица для заполнения'!CJ32),IF('Таблица для заполнения'!CK32=0,'Таблица для заполнения'!EN32=0,'Таблица для заполнения'!EN32&gt;='Таблица для заполнения'!CK32),IF('Таблица для заполнения'!CL32=0,'Таблица для заполнения'!EO32=0,'Таблица для заполнения'!EO32&gt;='Таблица для заполнения'!CL32))</f>
        <v>1</v>
      </c>
      <c r="CQ32" s="36" t="b">
        <f>'Таблица для заполнения'!EP32&gt;='Таблица для заполнения'!EQ32+'Таблица для заполнения'!ER32</f>
        <v>1</v>
      </c>
      <c r="CR32" s="36" t="b">
        <f>'Таблица для заполнения'!ES32&lt;='Таблица для заполнения'!EP32</f>
        <v>1</v>
      </c>
      <c r="CS32" s="36" t="b">
        <f>OR(AND('Таблица для заполнения'!EP32='Таблица для заполнения'!ES32,AND('Таблица для заполнения'!EQ32='Таблица для заполнения'!ET32,'Таблица для заполнения'!ER32='Таблица для заполнения'!EU32)),'Таблица для заполнения'!ES32&lt;'Таблица для заполнения'!EP32)</f>
        <v>1</v>
      </c>
      <c r="CT32" s="36" t="b">
        <f>'Таблица для заполнения'!ET32&lt;='Таблица для заполнения'!EQ32</f>
        <v>1</v>
      </c>
      <c r="CU32" s="36" t="b">
        <f>'Таблица для заполнения'!ES32&gt;='Таблица для заполнения'!ET32+'Таблица для заполнения'!EU32</f>
        <v>1</v>
      </c>
      <c r="CV32" s="36" t="b">
        <f>'Таблица для заполнения'!EU32&lt;='Таблица для заполнения'!ER32</f>
        <v>1</v>
      </c>
      <c r="CW32" s="36" t="b">
        <f>'Таблица для заполнения'!EP32-'Таблица для заполнения'!ES32&gt;=('Таблица для заполнения'!EQ32+'Таблица для заполнения'!ER32)-('Таблица для заполнения'!ET32+'Таблица для заполнения'!EU32)</f>
        <v>1</v>
      </c>
      <c r="CX32" s="36" t="b">
        <f>'Таблица для заполнения'!EV32&lt;='Таблица для заполнения'!EP32</f>
        <v>1</v>
      </c>
      <c r="CY32" s="36" t="b">
        <f>'Таблица для заполнения'!EW32&lt;='Таблица для заполнения'!EP32</f>
        <v>1</v>
      </c>
      <c r="CZ32" s="36" t="b">
        <f>'Таблица для заполнения'!EX32&lt;='Таблица для заполнения'!EP32</f>
        <v>1</v>
      </c>
      <c r="DA32" s="36" t="b">
        <f>IF('Таблица для заполнения'!AF32&gt;0,'Таблица для заполнения'!EX32&gt;=0,'Таблица для заполнения'!EX32=0)</f>
        <v>1</v>
      </c>
      <c r="DB32" s="36" t="b">
        <f>OR(AND('Таблица для заполнения'!EP32='Таблица для заполнения'!ES32,'Таблица для заполнения'!FH32='Таблица для заполнения'!FK32),AND('Таблица для заполнения'!EP32&gt;'Таблица для заполнения'!ES32,'Таблица для заполнения'!FH32&gt;'Таблица для заполнения'!FK32))</f>
        <v>1</v>
      </c>
      <c r="DC32" s="36" t="b">
        <f>OR(AND('Таблица для заполнения'!EQ32='Таблица для заполнения'!ET32,'Таблица для заполнения'!FI32='Таблица для заполнения'!FL32),AND('Таблица для заполнения'!EQ32&gt;'Таблица для заполнения'!ET32,'Таблица для заполнения'!FI32&gt;'Таблица для заполнения'!FL32))</f>
        <v>1</v>
      </c>
      <c r="DD32" s="36" t="b">
        <f>OR(AND('Таблица для заполнения'!ER32='Таблица для заполнения'!EU32,'Таблица для заполнения'!FJ32='Таблица для заполнения'!FM32),AND('Таблица для заполнения'!ER32&gt;'Таблица для заполнения'!EU32,'Таблица для заполнения'!FJ32&gt;'Таблица для заполнения'!FM32))</f>
        <v>1</v>
      </c>
      <c r="DE32" s="36" t="b">
        <f>OR(AND('Таблица для заполнения'!EP32='Таблица для заполнения'!EQ32+'Таблица для заполнения'!ER32,'Таблица для заполнения'!FH32='Таблица для заполнения'!FI32+'Таблица для заполнения'!FJ32),AND('Таблица для заполнения'!EP32&gt;'Таблица для заполнения'!EQ32+'Таблица для заполнения'!ER32,'Таблица для заполнения'!FH32&gt;'Таблица для заполнения'!FI32+'Таблица для заполнения'!FJ32))</f>
        <v>1</v>
      </c>
      <c r="DF32" s="36" t="b">
        <f>OR(AND('Таблица для заполнения'!ES32='Таблица для заполнения'!ET32+'Таблица для заполнения'!EU32,'Таблица для заполнения'!FK32='Таблица для заполнения'!FL32+'Таблица для заполнения'!FM32),AND('Таблица для заполнения'!ES32&gt;'Таблица для заполнения'!ET32+'Таблица для заполнения'!EU32,'Таблица для заполнения'!FK32&gt;'Таблица для заполнения'!FL32+'Таблица для заполнения'!FM32))</f>
        <v>1</v>
      </c>
      <c r="DG32" s="36" t="b">
        <f>'Таблица для заполнения'!EP32-'Таблица для заполнения'!EY32&gt;=('Таблица для заполнения'!EQ32+'Таблица для заполнения'!ER32)-('Таблица для заполнения'!EZ32+'Таблица для заполнения'!FA32)</f>
        <v>1</v>
      </c>
      <c r="DH32" s="36" t="b">
        <f>'Таблица для заполнения'!ES32-'Таблица для заполнения'!FB32&gt;=('Таблица для заполнения'!ET32+'Таблица для заполнения'!EU32)-('Таблица для заполнения'!FC32+'Таблица для заполнения'!FD32)</f>
        <v>1</v>
      </c>
      <c r="DI32" s="36" t="b">
        <f>'Таблица для заполнения'!EY32&gt;='Таблица для заполнения'!EZ32+'Таблица для заполнения'!FA32</f>
        <v>1</v>
      </c>
      <c r="DJ32" s="36" t="b">
        <f>'Таблица для заполнения'!FB32&lt;='Таблица для заполнения'!EY32</f>
        <v>1</v>
      </c>
      <c r="DK32" s="36" t="b">
        <f>OR(AND('Таблица для заполнения'!EY32='Таблица для заполнения'!FB32,AND('Таблица для заполнения'!EZ32='Таблица для заполнения'!FC32,'Таблица для заполнения'!FA32='Таблица для заполнения'!FD32)),'Таблица для заполнения'!FB32&lt;'Таблица для заполнения'!EY32)</f>
        <v>1</v>
      </c>
      <c r="DL32" s="36" t="b">
        <f>'Таблица для заполнения'!FC32&lt;='Таблица для заполнения'!EZ32</f>
        <v>1</v>
      </c>
      <c r="DM32" s="36" t="b">
        <f>'Таблица для заполнения'!FB32&gt;='Таблица для заполнения'!FC32+'Таблица для заполнения'!FD32</f>
        <v>1</v>
      </c>
      <c r="DN32" s="36" t="b">
        <f>'Таблица для заполнения'!FD32&lt;='Таблица для заполнения'!FA32</f>
        <v>1</v>
      </c>
      <c r="DO32" s="36" t="b">
        <f>'Таблица для заполнения'!EY32-'Таблица для заполнения'!FB32&gt;=('Таблица для заполнения'!EZ32+'Таблица для заполнения'!FA32)-('Таблица для заполнения'!FC32+'Таблица для заполнения'!FD32)</f>
        <v>1</v>
      </c>
      <c r="DP32" s="36" t="b">
        <f>'Таблица для заполнения'!FE32&lt;='Таблица для заполнения'!EY32</f>
        <v>1</v>
      </c>
      <c r="DQ32" s="36" t="b">
        <f>'Таблица для заполнения'!FF32&lt;='Таблица для заполнения'!EY32</f>
        <v>1</v>
      </c>
      <c r="DR32" s="36" t="b">
        <f>'Таблица для заполнения'!FG32&lt;='Таблица для заполнения'!EY32</f>
        <v>1</v>
      </c>
      <c r="DS32" s="36" t="b">
        <f>OR(AND('Таблица для заполнения'!EY32='Таблица для заполнения'!FB32,'Таблица для заполнения'!FO32='Таблица для заполнения'!FR32),AND('Таблица для заполнения'!EY32&gt;'Таблица для заполнения'!FB32,'Таблица для заполнения'!FO32&gt;'Таблица для заполнения'!FR32))</f>
        <v>1</v>
      </c>
      <c r="DT32" s="36" t="b">
        <f>OR(AND('Таблица для заполнения'!EZ32='Таблица для заполнения'!FC32,'Таблица для заполнения'!FP32='Таблица для заполнения'!FS32),AND('Таблица для заполнения'!EZ32&gt;'Таблица для заполнения'!FC32,'Таблица для заполнения'!FP32&gt;'Таблица для заполнения'!FS32))</f>
        <v>1</v>
      </c>
      <c r="DU32" s="36" t="b">
        <f>OR(AND('Таблица для заполнения'!FA32='Таблица для заполнения'!FD32,'Таблица для заполнения'!FQ32='Таблица для заполнения'!FT32),AND('Таблица для заполнения'!FA32&gt;'Таблица для заполнения'!FD32,'Таблица для заполнения'!FQ32&gt;'Таблица для заполнения'!FT32))</f>
        <v>1</v>
      </c>
      <c r="DV32" s="36" t="b">
        <f>OR(AND('Таблица для заполнения'!EY32='Таблица для заполнения'!EZ32+'Таблица для заполнения'!FA32,'Таблица для заполнения'!FO32='Таблица для заполнения'!FP32+'Таблица для заполнения'!FQ32),AND('Таблица для заполнения'!EY32&gt;'Таблица для заполнения'!EZ32+'Таблица для заполнения'!FA32,'Таблица для заполнения'!FO32&gt;'Таблица для заполнения'!FP32+'Таблица для заполнения'!FQ32))</f>
        <v>1</v>
      </c>
      <c r="DW32" s="36" t="b">
        <f>OR(AND('Таблица для заполнения'!FB32='Таблица для заполнения'!FC32+'Таблица для заполнения'!FD32,'Таблица для заполнения'!FR32='Таблица для заполнения'!FS32+'Таблица для заполнения'!FT32),AND('Таблица для заполнения'!FB32&gt;'Таблица для заполнения'!FC32+'Таблица для заполнения'!FD32,'Таблица для заполнения'!FR32&gt;'Таблица для заполнения'!FS32+'Таблица для заполнения'!FT32))</f>
        <v>1</v>
      </c>
      <c r="DX32" s="36" t="b">
        <f>'Таблица для заполнения'!FH32-'Таблица для заполнения'!FO32&gt;=('Таблица для заполнения'!FI32+'Таблица для заполнения'!FJ32)-('Таблица для заполнения'!FP32+'Таблица для заполнения'!FQ32)</f>
        <v>1</v>
      </c>
      <c r="DY32" s="36" t="b">
        <f>'Таблица для заполнения'!FK32-'Таблица для заполнения'!FR32&gt;=('Таблица для заполнения'!FL32+'Таблица для заполнения'!FM32)-('Таблица для заполнения'!FS32+'Таблица для заполнения'!FT32)</f>
        <v>1</v>
      </c>
      <c r="DZ32" s="36" t="b">
        <f>AND('Таблица для заполнения'!EP32&gt;='Таблица для заполнения'!EY32,'Таблица для заполнения'!EQ32&gt;='Таблица для заполнения'!EZ32,'Таблица для заполнения'!ER32&gt;='Таблица для заполнения'!FA32,'Таблица для заполнения'!ES32&gt;='Таблица для заполнения'!FB32,'Таблица для заполнения'!ET32&gt;='Таблица для заполнения'!FC32,'Таблица для заполнения'!EU32&gt;='Таблица для заполнения'!FD32,'Таблица для заполнения'!EV32&gt;='Таблица для заполнения'!FE32,'Таблица для заполнения'!EW32&gt;='Таблица для заполнения'!FF32,'Таблица для заполнения'!EX32&gt;='Таблица для заполнения'!FG32)</f>
        <v>1</v>
      </c>
      <c r="EA32" s="36" t="b">
        <f>'Таблица для заполнения'!FH32&gt;='Таблица для заполнения'!FI32+'Таблица для заполнения'!FJ32</f>
        <v>1</v>
      </c>
      <c r="EB32" s="36" t="b">
        <f>'Таблица для заполнения'!FK32&lt;='Таблица для заполнения'!FH32</f>
        <v>1</v>
      </c>
      <c r="EC32" s="36" t="b">
        <f>OR(AND('Таблица для заполнения'!FH32='Таблица для заполнения'!FK32,AND('Таблица для заполнения'!FI32='Таблица для заполнения'!FL32,'Таблица для заполнения'!FJ32='Таблица для заполнения'!FM32)),'Таблица для заполнения'!FK32&lt;'Таблица для заполнения'!FH32)</f>
        <v>1</v>
      </c>
      <c r="ED32" s="36" t="b">
        <f>'Таблица для заполнения'!FL32&lt;='Таблица для заполнения'!FI32</f>
        <v>1</v>
      </c>
      <c r="EE32" s="36" t="b">
        <f>'Таблица для заполнения'!FK32&gt;='Таблица для заполнения'!FL32+'Таблица для заполнения'!FM32</f>
        <v>1</v>
      </c>
      <c r="EF32" s="36" t="b">
        <f>'Таблица для заполнения'!FM32&lt;='Таблица для заполнения'!FJ32</f>
        <v>1</v>
      </c>
      <c r="EG32" s="36" t="b">
        <f>'Таблица для заполнения'!FH32-'Таблица для заполнения'!FK32&gt;=('Таблица для заполнения'!FI32+'Таблица для заполнения'!FJ32)-('Таблица для заполнения'!FL32+'Таблица для заполнения'!FM32)</f>
        <v>1</v>
      </c>
      <c r="EH32" s="36" t="b">
        <f>'Таблица для заполнения'!FN32&lt;='Таблица для заполнения'!FH32</f>
        <v>1</v>
      </c>
      <c r="EI32" s="36" t="b">
        <f>AND(IF('Таблица для заполнения'!EP32=0,'Таблица для заполнения'!FH32=0,'Таблица для заполнения'!FH32&gt;='Таблица для заполнения'!EP32),IF('Таблица для заполнения'!EQ32=0,'Таблица для заполнения'!FI32=0,'Таблица для заполнения'!FI32&gt;='Таблица для заполнения'!EQ32),IF('Таблица для заполнения'!ER32=0,'Таблица для заполнения'!FJ32=0,'Таблица для заполнения'!FJ32&gt;='Таблица для заполнения'!ER32),IF('Таблица для заполнения'!ES32=0,'Таблица для заполнения'!FK32=0,'Таблица для заполнения'!FK32&gt;='Таблица для заполнения'!ES32),IF('Таблица для заполнения'!ET32=0,'Таблица для заполнения'!FL32=0,'Таблица для заполнения'!FL32&gt;='Таблица для заполнения'!ET32),IF('Таблица для заполнения'!EU32=0,'Таблица для заполнения'!FM32=0,'Таблица для заполнения'!FM32&gt;='Таблица для заполнения'!EU32),IF('Таблица для заполнения'!EX32=0,'Таблица для заполнения'!FN32=0,'Таблица для заполнения'!FN32&gt;='Таблица для заполнения'!EX32))</f>
        <v>1</v>
      </c>
      <c r="EJ32" s="36" t="b">
        <f>'Таблица для заполнения'!FO32&gt;='Таблица для заполнения'!FP32+'Таблица для заполнения'!FQ32</f>
        <v>1</v>
      </c>
      <c r="EK32" s="36" t="b">
        <f>'Таблица для заполнения'!FR32&lt;='Таблица для заполнения'!FO32</f>
        <v>1</v>
      </c>
      <c r="EL32" s="36" t="b">
        <f>OR(AND('Таблица для заполнения'!FO32='Таблица для заполнения'!FR32,AND('Таблица для заполнения'!FP32='Таблица для заполнения'!FS32,'Таблица для заполнения'!FQ32='Таблица для заполнения'!FT32)),'Таблица для заполнения'!FR32&lt;'Таблица для заполнения'!FO32)</f>
        <v>1</v>
      </c>
      <c r="EM32" s="36" t="b">
        <f>'Таблица для заполнения'!FS32&lt;='Таблица для заполнения'!FP32</f>
        <v>1</v>
      </c>
      <c r="EN32" s="36" t="b">
        <f>'Таблица для заполнения'!FR32&gt;='Таблица для заполнения'!FS32+'Таблица для заполнения'!FT32</f>
        <v>1</v>
      </c>
      <c r="EO32" s="36" t="b">
        <f>'Таблица для заполнения'!FT32&lt;='Таблица для заполнения'!FQ32</f>
        <v>1</v>
      </c>
      <c r="EP32" s="36" t="b">
        <f>'Таблица для заполнения'!FO32-'Таблица для заполнения'!FR32&gt;=('Таблица для заполнения'!FP32+'Таблица для заполнения'!FQ32)-('Таблица для заполнения'!FS32+'Таблица для заполнения'!FT32)</f>
        <v>1</v>
      </c>
      <c r="EQ32" s="36" t="b">
        <f>'Таблица для заполнения'!FU32&lt;='Таблица для заполнения'!FO32</f>
        <v>1</v>
      </c>
      <c r="ER32" s="36" t="b">
        <f>AND(IF('Таблица для заполнения'!EY32=0,'Таблица для заполнения'!FO32=0,'Таблица для заполнения'!FO32&gt;='Таблица для заполнения'!EY32),IF('Таблица для заполнения'!EZ32=0,'Таблица для заполнения'!FP32=0,'Таблица для заполнения'!FP32&gt;='Таблица для заполнения'!EZ32),IF('Таблица для заполнения'!FA32=0,'Таблица для заполнения'!FQ32=0,'Таблица для заполнения'!FQ32&gt;='Таблица для заполнения'!FA32),IF('Таблица для заполнения'!FB32=0,'Таблица для заполнения'!FR32=0,'Таблица для заполнения'!FR32&gt;='Таблица для заполнения'!FB32),IF('Таблица для заполнения'!FC32=0,'Таблица для заполнения'!FS32=0,'Таблица для заполнения'!FS32&gt;='Таблица для заполнения'!FC32),IF('Таблица для заполнения'!FD32=0,'Таблица для заполнения'!FT32=0,'Таблица для заполнения'!FT32&gt;='Таблица для заполнения'!FD32),IF('Таблица для заполнения'!FG32=0,'Таблица для заполнения'!FU32=0,'Таблица для заполнения'!FU32&gt;='Таблица для заполнения'!FG32))</f>
        <v>1</v>
      </c>
      <c r="ES32" s="36" t="b">
        <f>AND('Таблица для заполнения'!FH32&gt;='Таблица для заполнения'!FO32,'Таблица для заполнения'!FI32&gt;='Таблица для заполнения'!FP32,'Таблица для заполнения'!FJ32&gt;='Таблица для заполнения'!FQ32,'Таблица для заполнения'!FK32&gt;='Таблица для заполнения'!FR32,'Таблица для заполнения'!FL32&gt;='Таблица для заполнения'!FS32,'Таблица для заполнения'!FM32&gt;='Таблица для заполнения'!FT32,'Таблица для заполнения'!FN32&gt;='Таблица для заполнения'!FU32)</f>
        <v>1</v>
      </c>
      <c r="ET32" s="36" t="b">
        <f>AND(OR(AND('Таблица для заполнения'!EP32='Таблица для заполнения'!EY32,'Таблица для заполнения'!FH32='Таблица для заполнения'!FO32),AND('Таблица для заполнения'!EP32&gt;'Таблица для заполнения'!EY32,'Таблица для заполнения'!FH32&gt;'Таблица для заполнения'!FO32)),OR(AND('Таблица для заполнения'!EQ32='Таблица для заполнения'!EZ32,'Таблица для заполнения'!FI32='Таблица для заполнения'!FP32),AND('Таблица для заполнения'!EQ32&gt;'Таблица для заполнения'!EZ32,'Таблица для заполнения'!FI32&gt;'Таблица для заполнения'!FP32)),OR(AND('Таблица для заполнения'!ER32='Таблица для заполнения'!FA32,'Таблица для заполнения'!FJ32='Таблица для заполнения'!FQ32),AND('Таблица для заполнения'!ER32&gt;'Таблица для заполнения'!FA32,'Таблица для заполнения'!FJ32&gt;'Таблица для заполнения'!FQ32)),OR(AND('Таблица для заполнения'!ES32='Таблица для заполнения'!FB32,'Таблица для заполнения'!FK32='Таблица для заполнения'!FR32),AND('Таблица для заполнения'!ES32&gt;'Таблица для заполнения'!FB32,'Таблица для заполнения'!FK32&gt;'Таблица для заполнения'!FR32)),OR(AND('Таблица для заполнения'!ET32='Таблица для заполнения'!FC32,'Таблица для заполнения'!FL32='Таблица для заполнения'!FS32),AND('Таблица для заполнения'!ET32&gt;'Таблица для заполнения'!FC32,'Таблица для заполнения'!FL32&gt;'Таблица для заполнения'!FS32)),OR(AND('Таблица для заполнения'!EU32='Таблица для заполнения'!FD32,'Таблица для заполнения'!FM32='Таблица для заполнения'!FT32),AND('Таблица для заполнения'!EU32&gt;'Таблица для заполнения'!FD32,'Таблица для заполнения'!FM32&gt;'Таблица для заполнения'!FT32)),OR(AND('Таблица для заполнения'!EX32='Таблица для заполнения'!FG32,'Таблица для заполнения'!FN32='Таблица для заполнения'!FU32),AND('Таблица для заполнения'!EX32&gt;'Таблица для заполнения'!FG32,'Таблица для заполнения'!FN32&gt;'Таблица для заполнения'!FU32)))</f>
        <v>1</v>
      </c>
      <c r="EU32" s="36" t="b">
        <f>'Таблица для заполнения'!FW32&lt;='Таблица для заполнения'!FV32</f>
        <v>1</v>
      </c>
      <c r="EV32" s="36" t="b">
        <f>'Таблица для заполнения'!FX32&lt;='Таблица для заполнения'!FV32</f>
        <v>1</v>
      </c>
      <c r="EW32" s="36" t="b">
        <f>IF('Таблица для заполнения'!GQ32&gt;0,'Таблица для заполнения'!FX32&gt;0,'Таблица для заполнения'!FX32=0)</f>
        <v>1</v>
      </c>
      <c r="EX32" s="36" t="b">
        <f>'Таблица для заполнения'!FY32&lt;='Таблица для заполнения'!FV32</f>
        <v>1</v>
      </c>
      <c r="EY32" s="36" t="b">
        <f>'Таблица для заполнения'!FZ32&lt;='Таблица для заполнения'!FV32</f>
        <v>1</v>
      </c>
      <c r="EZ32" s="36" t="b">
        <f>'Таблица для заполнения'!FX32&gt;='Таблица для заполнения'!GA32+'Таблица для заполнения'!GB32</f>
        <v>1</v>
      </c>
      <c r="FA32" s="36" t="b">
        <f>'Таблица для заполнения'!FW32='Таблица для заполнения'!GC32+'Таблица для заполнения'!GD32+'Таблица для заполнения'!GE32</f>
        <v>1</v>
      </c>
      <c r="FB32" s="36" t="b">
        <f>'Таблица для заполнения'!GF32='Таблица для заполнения'!GG32+'Таблица для заполнения'!GH32+'Таблица для заполнения'!GI32+'Таблица для заполнения'!GM32</f>
        <v>1</v>
      </c>
      <c r="FC32" s="36" t="b">
        <f>'Таблица для заполнения'!GI32&gt;='Таблица для заполнения'!GJ32+'Таблица для заполнения'!GK32+'Таблица для заполнения'!GL32</f>
        <v>1</v>
      </c>
      <c r="FD32" s="36" t="b">
        <f>'Таблица для заполнения'!GN32&gt;='Таблица для заполнения'!GO32+'Таблица для заполнения'!GS32+'Таблица для заполнения'!GU32+'Таблица для заполнения'!GX32</f>
        <v>1</v>
      </c>
      <c r="FE32" s="36" t="b">
        <f>'Таблица для заполнения'!GP32&lt;='Таблица для заполнения'!GO32</f>
        <v>1</v>
      </c>
      <c r="FF32" s="36" t="b">
        <f>'Таблица для заполнения'!GQ32&lt;='Таблица для заполнения'!GO32</f>
        <v>1</v>
      </c>
      <c r="FG32" s="36" t="b">
        <f>IF('Таблица для заполнения'!FX32&gt;0,'Таблица для заполнения'!GQ32&gt;0,'Таблица для заполнения'!GQ32=0)</f>
        <v>1</v>
      </c>
      <c r="FH32" s="36" t="b">
        <f>'Таблица для заполнения'!GR32&lt;='Таблица для заполнения'!GQ32</f>
        <v>1</v>
      </c>
      <c r="FI32" s="36" t="b">
        <f>'Таблица для заполнения'!GR32&lt;='Таблица для заполнения'!GP32</f>
        <v>1</v>
      </c>
      <c r="FJ32" s="36" t="b">
        <f>'Таблица для заполнения'!GT32&lt;='Таблица для заполнения'!GS32</f>
        <v>1</v>
      </c>
      <c r="FK32" s="36" t="b">
        <f>'Таблица для заполнения'!GV32&lt;='Таблица для заполнения'!GU32</f>
        <v>1</v>
      </c>
      <c r="FL32" s="36" t="b">
        <f>'Таблица для заполнения'!GW32&lt;='Таблица для заполнения'!GU32</f>
        <v>1</v>
      </c>
      <c r="FM32" s="38" t="b">
        <f>'Таблица для заполнения'!GY32&lt;='Таблица для заполнения'!GX32</f>
        <v>1</v>
      </c>
      <c r="FN32" s="42" t="b">
        <f t="shared" si="1"/>
        <v>1</v>
      </c>
      <c r="FO32" s="35" t="b">
        <f>IF($B32&lt;&gt;"",IF(ISNUMBER('Таблица для заполнения'!E32),ABS(ROUND('Таблица для заполнения'!E32,0))='Таблица для заполнения'!E32,FALSE),TRUE)</f>
        <v>1</v>
      </c>
      <c r="FP32" s="36" t="b">
        <f>IF($B32&lt;&gt;"",IF(ISNUMBER('Таблица для заполнения'!F32),ABS(ROUND('Таблица для заполнения'!F32,0))='Таблица для заполнения'!F32,FALSE),TRUE)</f>
        <v>1</v>
      </c>
      <c r="FQ32" s="36" t="b">
        <f>IF($B32&lt;&gt;"",IF(ISNUMBER('Таблица для заполнения'!G32),ABS(ROUND('Таблица для заполнения'!G32,0))='Таблица для заполнения'!G32,FALSE),TRUE)</f>
        <v>1</v>
      </c>
      <c r="FR32" s="36" t="b">
        <f>IF($B32&lt;&gt;"",IF(ISNUMBER('Таблица для заполнения'!H32),ABS(ROUND('Таблица для заполнения'!H32,0))='Таблица для заполнения'!H32,FALSE),TRUE)</f>
        <v>1</v>
      </c>
      <c r="FS32" s="36" t="b">
        <f>IF($B32&lt;&gt;"",IF(ISNUMBER('Таблица для заполнения'!I32),ABS(ROUND('Таблица для заполнения'!I32,0))='Таблица для заполнения'!I32,FALSE),TRUE)</f>
        <v>1</v>
      </c>
      <c r="FT32" s="36" t="b">
        <f>IF($B32&lt;&gt;"",IF(ISNUMBER('Таблица для заполнения'!J32),ABS(ROUND('Таблица для заполнения'!J32,0))='Таблица для заполнения'!J32,FALSE),TRUE)</f>
        <v>1</v>
      </c>
      <c r="FU32" s="36" t="b">
        <f>IF($B32&lt;&gt;"",IF(ISNUMBER('Таблица для заполнения'!K32),ABS(ROUND('Таблица для заполнения'!K32,0))='Таблица для заполнения'!K32,FALSE),TRUE)</f>
        <v>1</v>
      </c>
      <c r="FV32" s="36" t="b">
        <f>IF($B32&lt;&gt;"",IF(ISNUMBER('Таблица для заполнения'!L32),ABS(ROUND('Таблица для заполнения'!L32,0))='Таблица для заполнения'!L32,FALSE),TRUE)</f>
        <v>1</v>
      </c>
      <c r="FW32" s="36" t="b">
        <f>IF($B32&lt;&gt;"",IF(ISNUMBER('Таблица для заполнения'!M32),ABS(ROUND('Таблица для заполнения'!M32,0))='Таблица для заполнения'!M32,FALSE),TRUE)</f>
        <v>1</v>
      </c>
      <c r="FX32" s="36" t="b">
        <f>IF($B32&lt;&gt;"",IF(ISNUMBER('Таблица для заполнения'!N32),ABS(ROUND('Таблица для заполнения'!N32,0))='Таблица для заполнения'!N32,FALSE),TRUE)</f>
        <v>1</v>
      </c>
      <c r="FY32" s="36" t="b">
        <f>IF($B32&lt;&gt;"",IF(ISNUMBER('Таблица для заполнения'!O32),ABS(ROUND('Таблица для заполнения'!O32,0))='Таблица для заполнения'!O32,FALSE),TRUE)</f>
        <v>1</v>
      </c>
      <c r="FZ32" s="36" t="b">
        <f>IF($B32&lt;&gt;"",IF(ISNUMBER('Таблица для заполнения'!P32),ABS(ROUND('Таблица для заполнения'!P32,0))='Таблица для заполнения'!P32,FALSE),TRUE)</f>
        <v>1</v>
      </c>
      <c r="GA32" s="36" t="b">
        <f>IF($B32&lt;&gt;"",IF(ISNUMBER('Таблица для заполнения'!Q32),ABS(ROUND('Таблица для заполнения'!Q32,0))='Таблица для заполнения'!Q32,FALSE),TRUE)</f>
        <v>1</v>
      </c>
      <c r="GB32" s="36" t="b">
        <f>IF($B32&lt;&gt;"",IF(ISNUMBER('Таблица для заполнения'!R32),ABS(ROUND('Таблица для заполнения'!R32,0))='Таблица для заполнения'!R32,FALSE),TRUE)</f>
        <v>1</v>
      </c>
      <c r="GC32" s="36" t="b">
        <f>IF($B32&lt;&gt;"",IF(ISNUMBER('Таблица для заполнения'!S32),ABS(ROUND('Таблица для заполнения'!S32,0))='Таблица для заполнения'!S32,FALSE),TRUE)</f>
        <v>1</v>
      </c>
      <c r="GD32" s="36" t="b">
        <f>IF($B32&lt;&gt;"",IF(ISNUMBER('Таблица для заполнения'!T32),ABS(ROUND('Таблица для заполнения'!T32,0))='Таблица для заполнения'!T32,FALSE),TRUE)</f>
        <v>1</v>
      </c>
      <c r="GE32" s="36" t="b">
        <f>IF($B32&lt;&gt;"",IF(ISNUMBER('Таблица для заполнения'!U32),ABS(ROUND('Таблица для заполнения'!U32,0))='Таблица для заполнения'!U32,FALSE),TRUE)</f>
        <v>1</v>
      </c>
      <c r="GF32" s="36" t="b">
        <f>IF($B32&lt;&gt;"",IF(ISNUMBER('Таблица для заполнения'!V32),ABS(ROUND('Таблица для заполнения'!V32,1))='Таблица для заполнения'!V32,FALSE),TRUE)</f>
        <v>1</v>
      </c>
      <c r="GG32" s="36" t="b">
        <f>IF($B32&lt;&gt;"",IF(ISNUMBER('Таблица для заполнения'!W32),ABS(ROUND('Таблица для заполнения'!W32,0))='Таблица для заполнения'!W32,FALSE),TRUE)</f>
        <v>1</v>
      </c>
      <c r="GH32" s="36" t="b">
        <f>IF($B32&lt;&gt;"",IF(ISNUMBER('Таблица для заполнения'!X32),ABS(ROUND('Таблица для заполнения'!X32,1))='Таблица для заполнения'!X32,FALSE),TRUE)</f>
        <v>1</v>
      </c>
      <c r="GI32" s="36" t="b">
        <f>IF($B32&lt;&gt;"",IF(ISNUMBER('Таблица для заполнения'!Y32),ABS(ROUND('Таблица для заполнения'!Y32,1))='Таблица для заполнения'!Y32,FALSE),TRUE)</f>
        <v>1</v>
      </c>
      <c r="GJ32" s="36" t="b">
        <f>IF($B32&lt;&gt;"",IF(ISNUMBER('Таблица для заполнения'!Z32),ABS(ROUND('Таблица для заполнения'!Z32,0))='Таблица для заполнения'!Z32,FALSE),TRUE)</f>
        <v>1</v>
      </c>
      <c r="GK32" s="36" t="b">
        <f>IF($B32&lt;&gt;"",IF(ISNUMBER('Таблица для заполнения'!AA32),ABS(ROUND('Таблица для заполнения'!AA32,0))='Таблица для заполнения'!AA32,FALSE),TRUE)</f>
        <v>1</v>
      </c>
      <c r="GL32" s="36" t="b">
        <f>IF($B32&lt;&gt;"",IF(ISNUMBER('Таблица для заполнения'!AB32),ABS(ROUND('Таблица для заполнения'!AB32,0))='Таблица для заполнения'!AB32,FALSE),TRUE)</f>
        <v>1</v>
      </c>
      <c r="GM32" s="36" t="b">
        <f>IF($B32&lt;&gt;"",IF(ISNUMBER('Таблица для заполнения'!AC32),ABS(ROUND('Таблица для заполнения'!AC32,0))='Таблица для заполнения'!AC32,FALSE),TRUE)</f>
        <v>1</v>
      </c>
      <c r="GN32" s="36" t="b">
        <f>IF($B32&lt;&gt;"",IF(ISNUMBER('Таблица для заполнения'!AD32),ABS(ROUND('Таблица для заполнения'!AD32,0))='Таблица для заполнения'!AD32,FALSE),TRUE)</f>
        <v>1</v>
      </c>
      <c r="GO32" s="36" t="b">
        <f>IF($B32&lt;&gt;"",IF(ISNUMBER('Таблица для заполнения'!AE32),ABS(ROUND('Таблица для заполнения'!AE32,0))='Таблица для заполнения'!AE32,FALSE),TRUE)</f>
        <v>1</v>
      </c>
      <c r="GP32" s="36" t="b">
        <f>IF($B32&lt;&gt;"",IF(ISNUMBER('Таблица для заполнения'!AF32),ABS(ROUND('Таблица для заполнения'!AF32,0))='Таблица для заполнения'!AF32,FALSE),TRUE)</f>
        <v>1</v>
      </c>
      <c r="GQ32" s="36" t="b">
        <f>IF($B32&lt;&gt;"",IF(ISNUMBER('Таблица для заполнения'!AG32),ABS(ROUND('Таблица для заполнения'!AG32,0))='Таблица для заполнения'!AG32,FALSE),TRUE)</f>
        <v>1</v>
      </c>
      <c r="GR32" s="36" t="b">
        <f>IF($B32&lt;&gt;"",IF(ISNUMBER('Таблица для заполнения'!AH32),ABS(ROUND('Таблица для заполнения'!AH32,0))='Таблица для заполнения'!AH32,FALSE),TRUE)</f>
        <v>1</v>
      </c>
      <c r="GS32" s="36" t="b">
        <f>IF($B32&lt;&gt;"",IF(ISNUMBER('Таблица для заполнения'!AI32),ABS(ROUND('Таблица для заполнения'!AI32,0))='Таблица для заполнения'!AI32,FALSE),TRUE)</f>
        <v>1</v>
      </c>
      <c r="GT32" s="36" t="b">
        <f>IF($B32&lt;&gt;"",IF(ISNUMBER('Таблица для заполнения'!AJ32),ABS(ROUND('Таблица для заполнения'!AJ32,0))='Таблица для заполнения'!AJ32,FALSE),TRUE)</f>
        <v>1</v>
      </c>
      <c r="GU32" s="36" t="b">
        <f>IF($B32&lt;&gt;"",IF(ISNUMBER('Таблица для заполнения'!AK32),ABS(ROUND('Таблица для заполнения'!AK32,0))='Таблица для заполнения'!AK32,FALSE),TRUE)</f>
        <v>1</v>
      </c>
      <c r="GV32" s="36" t="b">
        <f>IF($B32&lt;&gt;"",IF(ISNUMBER('Таблица для заполнения'!AL32),ABS(ROUND('Таблица для заполнения'!AL32,0))='Таблица для заполнения'!AL32,FALSE),TRUE)</f>
        <v>1</v>
      </c>
      <c r="GW32" s="36" t="b">
        <f>IF($B32&lt;&gt;"",IF(ISNUMBER('Таблица для заполнения'!AM32),ABS(ROUND('Таблица для заполнения'!AM32,0))='Таблица для заполнения'!AM32,FALSE),TRUE)</f>
        <v>1</v>
      </c>
      <c r="GX32" s="36" t="b">
        <f>IF($B32&lt;&gt;"",IF(ISNUMBER('Таблица для заполнения'!AN32),ABS(ROUND('Таблица для заполнения'!AN32,0))='Таблица для заполнения'!AN32,FALSE),TRUE)</f>
        <v>1</v>
      </c>
      <c r="GY32" s="36" t="b">
        <f>IF($B32&lt;&gt;"",IF(ISNUMBER('Таблица для заполнения'!AO32),ABS(ROUND('Таблица для заполнения'!AO32,0))='Таблица для заполнения'!AO32,FALSE),TRUE)</f>
        <v>1</v>
      </c>
      <c r="GZ32" s="36" t="b">
        <f>IF($B32&lt;&gt;"",IF(ISNUMBER('Таблица для заполнения'!AP32),ABS(ROUND('Таблица для заполнения'!AP32,0))='Таблица для заполнения'!AP32,FALSE),TRUE)</f>
        <v>1</v>
      </c>
      <c r="HA32" s="36" t="b">
        <f>IF($B32&lt;&gt;"",IF(ISNUMBER('Таблица для заполнения'!AQ32),ABS(ROUND('Таблица для заполнения'!AQ32,0))='Таблица для заполнения'!AQ32,FALSE),TRUE)</f>
        <v>1</v>
      </c>
      <c r="HB32" s="36" t="b">
        <f>IF($B32&lt;&gt;"",IF(ISNUMBER('Таблица для заполнения'!AR32),ABS(ROUND('Таблица для заполнения'!AR32,0))='Таблица для заполнения'!AR32,FALSE),TRUE)</f>
        <v>1</v>
      </c>
      <c r="HC32" s="36" t="b">
        <f>IF($B32&lt;&gt;"",IF(ISNUMBER('Таблица для заполнения'!AS32),ABS(ROUND('Таблица для заполнения'!AS32,0))='Таблица для заполнения'!AS32,FALSE),TRUE)</f>
        <v>1</v>
      </c>
      <c r="HD32" s="36" t="b">
        <f>IF($B32&lt;&gt;"",IF(ISNUMBER('Таблица для заполнения'!AT32),ABS(ROUND('Таблица для заполнения'!AT32,0))='Таблица для заполнения'!AT32,FALSE),TRUE)</f>
        <v>1</v>
      </c>
      <c r="HE32" s="36" t="b">
        <f>IF($B32&lt;&gt;"",IF(ISNUMBER('Таблица для заполнения'!AU32),ABS(ROUND('Таблица для заполнения'!AU32,0))='Таблица для заполнения'!AU32,FALSE),TRUE)</f>
        <v>1</v>
      </c>
      <c r="HF32" s="36" t="b">
        <f>IF($B32&lt;&gt;"",IF(ISNUMBER('Таблица для заполнения'!AV32),ABS(ROUND('Таблица для заполнения'!AV32,0))='Таблица для заполнения'!AV32,FALSE),TRUE)</f>
        <v>1</v>
      </c>
      <c r="HG32" s="36" t="b">
        <f>IF($B32&lt;&gt;"",IF(ISNUMBER('Таблица для заполнения'!AW32),ABS(ROUND('Таблица для заполнения'!AW32,0))='Таблица для заполнения'!AW32,FALSE),TRUE)</f>
        <v>1</v>
      </c>
      <c r="HH32" s="36" t="b">
        <f>IF($B32&lt;&gt;"",IF(ISNUMBER('Таблица для заполнения'!AX32),ABS(ROUND('Таблица для заполнения'!AX32,0))='Таблица для заполнения'!AX32,FALSE),TRUE)</f>
        <v>1</v>
      </c>
      <c r="HI32" s="36" t="b">
        <f>IF($B32&lt;&gt;"",IF(ISNUMBER('Таблица для заполнения'!AY32),ABS(ROUND('Таблица для заполнения'!AY32,0))='Таблица для заполнения'!AY32,FALSE),TRUE)</f>
        <v>1</v>
      </c>
      <c r="HJ32" s="36" t="b">
        <f>IF($B32&lt;&gt;"",IF(ISNUMBER('Таблица для заполнения'!AZ32),ABS(ROUND('Таблица для заполнения'!AZ32,0))='Таблица для заполнения'!AZ32,FALSE),TRUE)</f>
        <v>1</v>
      </c>
      <c r="HK32" s="36" t="b">
        <f>IF($B32&lt;&gt;"",IF(ISNUMBER('Таблица для заполнения'!BA32),ABS(ROUND('Таблица для заполнения'!BA32,0))='Таблица для заполнения'!BA32,FALSE),TRUE)</f>
        <v>1</v>
      </c>
      <c r="HL32" s="36" t="b">
        <f>IF($B32&lt;&gt;"",IF(ISNUMBER('Таблица для заполнения'!BB32),ABS(ROUND('Таблица для заполнения'!BB32,0))='Таблица для заполнения'!BB32,FALSE),TRUE)</f>
        <v>1</v>
      </c>
      <c r="HM32" s="36" t="b">
        <f>IF($B32&lt;&gt;"",IF(ISNUMBER('Таблица для заполнения'!BC32),ABS(ROUND('Таблица для заполнения'!BC32,0))='Таблица для заполнения'!BC32,FALSE),TRUE)</f>
        <v>1</v>
      </c>
      <c r="HN32" s="36" t="b">
        <f>IF($B32&lt;&gt;"",IF(ISNUMBER('Таблица для заполнения'!BD32),ABS(ROUND('Таблица для заполнения'!BD32,0))='Таблица для заполнения'!BD32,FALSE),TRUE)</f>
        <v>1</v>
      </c>
      <c r="HO32" s="36" t="b">
        <f>IF($B32&lt;&gt;"",IF(ISNUMBER('Таблица для заполнения'!BE32),ABS(ROUND('Таблица для заполнения'!BE32,0))='Таблица для заполнения'!BE32,FALSE),TRUE)</f>
        <v>1</v>
      </c>
      <c r="HP32" s="36" t="b">
        <f>IF($B32&lt;&gt;"",IF(ISNUMBER('Таблица для заполнения'!BF32),ABS(ROUND('Таблица для заполнения'!BF32,0))='Таблица для заполнения'!BF32,FALSE),TRUE)</f>
        <v>1</v>
      </c>
      <c r="HQ32" s="36" t="b">
        <f>IF($B32&lt;&gt;"",IF(ISNUMBER('Таблица для заполнения'!BG32),ABS(ROUND('Таблица для заполнения'!BG32,0))='Таблица для заполнения'!BG32,FALSE),TRUE)</f>
        <v>1</v>
      </c>
      <c r="HR32" s="36" t="b">
        <f>IF($B32&lt;&gt;"",IF(ISNUMBER('Таблица для заполнения'!BH32),ABS(ROUND('Таблица для заполнения'!BH32,0))='Таблица для заполнения'!BH32,FALSE),TRUE)</f>
        <v>1</v>
      </c>
      <c r="HS32" s="36" t="b">
        <f>IF($B32&lt;&gt;"",IF(ISNUMBER('Таблица для заполнения'!BI32),ABS(ROUND('Таблица для заполнения'!BI32,0))='Таблица для заполнения'!BI32,FALSE),TRUE)</f>
        <v>1</v>
      </c>
      <c r="HT32" s="36" t="b">
        <f>IF($B32&lt;&gt;"",IF(ISNUMBER('Таблица для заполнения'!BJ32),ABS(ROUND('Таблица для заполнения'!BJ32,0))='Таблица для заполнения'!BJ32,FALSE),TRUE)</f>
        <v>1</v>
      </c>
      <c r="HU32" s="36" t="b">
        <f>IF($B32&lt;&gt;"",IF(ISNUMBER('Таблица для заполнения'!BK32),ABS(ROUND('Таблица для заполнения'!BK32,0))='Таблица для заполнения'!BK32,FALSE),TRUE)</f>
        <v>1</v>
      </c>
      <c r="HV32" s="36" t="b">
        <f>IF($B32&lt;&gt;"",IF(ISNUMBER('Таблица для заполнения'!BL32),ABS(ROUND('Таблица для заполнения'!BL32,0))='Таблица для заполнения'!BL32,FALSE),TRUE)</f>
        <v>1</v>
      </c>
      <c r="HW32" s="36" t="b">
        <f>IF($B32&lt;&gt;"",IF(ISNUMBER('Таблица для заполнения'!BM32),ABS(ROUND('Таблица для заполнения'!BM32,0))='Таблица для заполнения'!BM32,FALSE),TRUE)</f>
        <v>1</v>
      </c>
      <c r="HX32" s="36" t="b">
        <f>IF($B32&lt;&gt;"",IF(ISNUMBER('Таблица для заполнения'!BN32),ABS(ROUND('Таблица для заполнения'!BN32,0))='Таблица для заполнения'!BN32,FALSE),TRUE)</f>
        <v>1</v>
      </c>
      <c r="HY32" s="36" t="b">
        <f>IF($B32&lt;&gt;"",IF(ISNUMBER('Таблица для заполнения'!BO32),ABS(ROUND('Таблица для заполнения'!BO32,0))='Таблица для заполнения'!BO32,FALSE),TRUE)</f>
        <v>1</v>
      </c>
      <c r="HZ32" s="36" t="b">
        <f>IF($B32&lt;&gt;"",IF(ISNUMBER('Таблица для заполнения'!BP32),ABS(ROUND('Таблица для заполнения'!BP32,0))='Таблица для заполнения'!BP32,FALSE),TRUE)</f>
        <v>1</v>
      </c>
      <c r="IA32" s="36" t="b">
        <f>IF($B32&lt;&gt;"",IF(ISNUMBER('Таблица для заполнения'!BQ32),ABS(ROUND('Таблица для заполнения'!BQ32,0))='Таблица для заполнения'!BQ32,FALSE),TRUE)</f>
        <v>1</v>
      </c>
      <c r="IB32" s="36" t="b">
        <f>IF($B32&lt;&gt;"",IF(ISNUMBER('Таблица для заполнения'!BR32),ABS(ROUND('Таблица для заполнения'!BR32,0))='Таблица для заполнения'!BR32,FALSE),TRUE)</f>
        <v>1</v>
      </c>
      <c r="IC32" s="36" t="b">
        <f>IF($B32&lt;&gt;"",IF(ISNUMBER('Таблица для заполнения'!BS32),ABS(ROUND('Таблица для заполнения'!BS32,0))='Таблица для заполнения'!BS32,FALSE),TRUE)</f>
        <v>1</v>
      </c>
      <c r="ID32" s="36" t="b">
        <f>IF($B32&lt;&gt;"",IF(ISNUMBER('Таблица для заполнения'!BT32),ABS(ROUND('Таблица для заполнения'!BT32,0))='Таблица для заполнения'!BT32,FALSE),TRUE)</f>
        <v>1</v>
      </c>
      <c r="IE32" s="36" t="b">
        <f>IF($B32&lt;&gt;"",IF(ISNUMBER('Таблица для заполнения'!BU32),ABS(ROUND('Таблица для заполнения'!BU32,0))='Таблица для заполнения'!BU32,FALSE),TRUE)</f>
        <v>1</v>
      </c>
      <c r="IF32" s="36" t="b">
        <f>IF($B32&lt;&gt;"",IF(ISNUMBER('Таблица для заполнения'!BV32),ABS(ROUND('Таблица для заполнения'!BV32,0))='Таблица для заполнения'!BV32,FALSE),TRUE)</f>
        <v>1</v>
      </c>
      <c r="IG32" s="36" t="b">
        <f>IF($B32&lt;&gt;"",IF(ISNUMBER('Таблица для заполнения'!BW32),ABS(ROUND('Таблица для заполнения'!BW32,0))='Таблица для заполнения'!BW32,FALSE),TRUE)</f>
        <v>1</v>
      </c>
      <c r="IH32" s="36" t="b">
        <f>IF($B32&lt;&gt;"",IF(ISNUMBER('Таблица для заполнения'!BX32),ABS(ROUND('Таблица для заполнения'!BX32,0))='Таблица для заполнения'!BX32,FALSE),TRUE)</f>
        <v>1</v>
      </c>
      <c r="II32" s="36" t="b">
        <f>IF($B32&lt;&gt;"",IF(ISNUMBER('Таблица для заполнения'!BY32),ABS(ROUND('Таблица для заполнения'!BY32,0))='Таблица для заполнения'!BY32,FALSE),TRUE)</f>
        <v>1</v>
      </c>
      <c r="IJ32" s="36" t="b">
        <f>IF($B32&lt;&gt;"",IF(ISNUMBER('Таблица для заполнения'!BZ32),ABS(ROUND('Таблица для заполнения'!BZ32,0))='Таблица для заполнения'!BZ32,FALSE),TRUE)</f>
        <v>1</v>
      </c>
      <c r="IK32" s="36" t="b">
        <f>IF($B32&lt;&gt;"",IF(ISNUMBER('Таблица для заполнения'!CA32),ABS(ROUND('Таблица для заполнения'!CA32,0))='Таблица для заполнения'!CA32,FALSE),TRUE)</f>
        <v>1</v>
      </c>
      <c r="IL32" s="36" t="b">
        <f>IF($B32&lt;&gt;"",IF(ISNUMBER('Таблица для заполнения'!CB32),ABS(ROUND('Таблица для заполнения'!CB32,0))='Таблица для заполнения'!CB32,FALSE),TRUE)</f>
        <v>1</v>
      </c>
      <c r="IM32" s="36" t="b">
        <f>IF($B32&lt;&gt;"",IF(ISNUMBER('Таблица для заполнения'!CC32),ABS(ROUND('Таблица для заполнения'!CC32,0))='Таблица для заполнения'!CC32,FALSE),TRUE)</f>
        <v>1</v>
      </c>
      <c r="IN32" s="36" t="b">
        <f>IF($B32&lt;&gt;"",IF(ISNUMBER('Таблица для заполнения'!CD32),ABS(ROUND('Таблица для заполнения'!CD32,0))='Таблица для заполнения'!CD32,FALSE),TRUE)</f>
        <v>1</v>
      </c>
      <c r="IO32" s="36" t="b">
        <f>IF($B32&lt;&gt;"",IF(ISNUMBER('Таблица для заполнения'!CE32),ABS(ROUND('Таблица для заполнения'!CE32,0))='Таблица для заполнения'!CE32,FALSE),TRUE)</f>
        <v>1</v>
      </c>
      <c r="IP32" s="36" t="b">
        <f>IF($B32&lt;&gt;"",IF(ISNUMBER('Таблица для заполнения'!CF32),ABS(ROUND('Таблица для заполнения'!CF32,0))='Таблица для заполнения'!CF32,FALSE),TRUE)</f>
        <v>1</v>
      </c>
      <c r="IQ32" s="36" t="b">
        <f>IF($B32&lt;&gt;"",IF(ISNUMBER('Таблица для заполнения'!CG32),ABS(ROUND('Таблица для заполнения'!CG32,0))='Таблица для заполнения'!CG32,FALSE),TRUE)</f>
        <v>1</v>
      </c>
      <c r="IR32" s="36" t="b">
        <f>IF($B32&lt;&gt;"",IF(ISNUMBER('Таблица для заполнения'!CH32),ABS(ROUND('Таблица для заполнения'!CH32,0))='Таблица для заполнения'!CH32,FALSE),TRUE)</f>
        <v>1</v>
      </c>
      <c r="IS32" s="36" t="b">
        <f>IF($B32&lt;&gt;"",IF(ISNUMBER('Таблица для заполнения'!CI32),ABS(ROUND('Таблица для заполнения'!CI32,0))='Таблица для заполнения'!CI32,FALSE),TRUE)</f>
        <v>1</v>
      </c>
      <c r="IT32" s="36" t="b">
        <f>IF($B32&lt;&gt;"",IF(ISNUMBER('Таблица для заполнения'!CJ32),ABS(ROUND('Таблица для заполнения'!CJ32,0))='Таблица для заполнения'!CJ32,FALSE),TRUE)</f>
        <v>1</v>
      </c>
      <c r="IU32" s="36" t="b">
        <f>IF($B32&lt;&gt;"",IF(ISNUMBER('Таблица для заполнения'!CK32),ABS(ROUND('Таблица для заполнения'!CK32,0))='Таблица для заполнения'!CK32,FALSE),TRUE)</f>
        <v>1</v>
      </c>
      <c r="IV32" s="36" t="b">
        <f>IF($B32&lt;&gt;"",IF(ISNUMBER('Таблица для заполнения'!CL32),ABS(ROUND('Таблица для заполнения'!CL32,0))='Таблица для заполнения'!CL32,FALSE),TRUE)</f>
        <v>1</v>
      </c>
      <c r="IW32" s="36" t="b">
        <f>IF($B32&lt;&gt;"",IF(ISNUMBER('Таблица для заполнения'!CM32),ABS(ROUND('Таблица для заполнения'!CM32,0))='Таблица для заполнения'!CM32,FALSE),TRUE)</f>
        <v>1</v>
      </c>
      <c r="IX32" s="36" t="b">
        <f>IF($B32&lt;&gt;"",IF(ISNUMBER('Таблица для заполнения'!CN32),ABS(ROUND('Таблица для заполнения'!CN32,0))='Таблица для заполнения'!CN32,FALSE),TRUE)</f>
        <v>1</v>
      </c>
      <c r="IY32" s="36" t="b">
        <f>IF($B32&lt;&gt;"",IF(ISNUMBER('Таблица для заполнения'!CO32),ABS(ROUND('Таблица для заполнения'!CO32,0))='Таблица для заполнения'!CO32,FALSE),TRUE)</f>
        <v>1</v>
      </c>
      <c r="IZ32" s="36" t="b">
        <f>IF($B32&lt;&gt;"",IF(ISNUMBER('Таблица для заполнения'!CP32),ABS(ROUND('Таблица для заполнения'!CP32,0))='Таблица для заполнения'!CP32,FALSE),TRUE)</f>
        <v>1</v>
      </c>
      <c r="JA32" s="36" t="b">
        <f>IF($B32&lt;&gt;"",IF(ISNUMBER('Таблица для заполнения'!CQ32),ABS(ROUND('Таблица для заполнения'!CQ32,0))='Таблица для заполнения'!CQ32,FALSE),TRUE)</f>
        <v>1</v>
      </c>
      <c r="JB32" s="36" t="b">
        <f>IF($B32&lt;&gt;"",IF(ISNUMBER('Таблица для заполнения'!CR32),ABS(ROUND('Таблица для заполнения'!CR32,0))='Таблица для заполнения'!CR32,FALSE),TRUE)</f>
        <v>1</v>
      </c>
      <c r="JC32" s="36" t="b">
        <f>IF($B32&lt;&gt;"",IF(ISNUMBER('Таблица для заполнения'!CS32),ABS(ROUND('Таблица для заполнения'!CS32,0))='Таблица для заполнения'!CS32,FALSE),TRUE)</f>
        <v>1</v>
      </c>
      <c r="JD32" s="36" t="b">
        <f>IF($B32&lt;&gt;"",IF(ISNUMBER('Таблица для заполнения'!CT32),ABS(ROUND('Таблица для заполнения'!CT32,0))='Таблица для заполнения'!CT32,FALSE),TRUE)</f>
        <v>1</v>
      </c>
      <c r="JE32" s="36" t="b">
        <f>IF($B32&lt;&gt;"",IF(ISNUMBER('Таблица для заполнения'!CU32),ABS(ROUND('Таблица для заполнения'!CU32,0))='Таблица для заполнения'!CU32,FALSE),TRUE)</f>
        <v>1</v>
      </c>
      <c r="JF32" s="36" t="b">
        <f>IF($B32&lt;&gt;"",IF(ISNUMBER('Таблица для заполнения'!CV32),ABS(ROUND('Таблица для заполнения'!CV32,0))='Таблица для заполнения'!CV32,FALSE),TRUE)</f>
        <v>1</v>
      </c>
      <c r="JG32" s="36" t="b">
        <f>IF($B32&lt;&gt;"",IF(ISNUMBER('Таблица для заполнения'!CW32),ABS(ROUND('Таблица для заполнения'!CW32,0))='Таблица для заполнения'!CW32,FALSE),TRUE)</f>
        <v>1</v>
      </c>
      <c r="JH32" s="36" t="b">
        <f>IF($B32&lt;&gt;"",IF(ISNUMBER('Таблица для заполнения'!CX32),ABS(ROUND('Таблица для заполнения'!CX32,0))='Таблица для заполнения'!CX32,FALSE),TRUE)</f>
        <v>1</v>
      </c>
      <c r="JI32" s="36" t="b">
        <f>IF($B32&lt;&gt;"",IF(ISNUMBER('Таблица для заполнения'!CY32),ABS(ROUND('Таблица для заполнения'!CY32,0))='Таблица для заполнения'!CY32,FALSE),TRUE)</f>
        <v>1</v>
      </c>
      <c r="JJ32" s="36" t="b">
        <f>IF($B32&lt;&gt;"",IF(ISNUMBER('Таблица для заполнения'!CZ32),ABS(ROUND('Таблица для заполнения'!CZ32,0))='Таблица для заполнения'!CZ32,FALSE),TRUE)</f>
        <v>1</v>
      </c>
      <c r="JK32" s="36" t="b">
        <f>IF($B32&lt;&gt;"",IF(ISNUMBER('Таблица для заполнения'!DA32),ABS(ROUND('Таблица для заполнения'!DA32,0))='Таблица для заполнения'!DA32,FALSE),TRUE)</f>
        <v>1</v>
      </c>
      <c r="JL32" s="36" t="b">
        <f>IF($B32&lt;&gt;"",IF(ISNUMBER('Таблица для заполнения'!DB32),ABS(ROUND('Таблица для заполнения'!DB32,0))='Таблица для заполнения'!DB32,FALSE),TRUE)</f>
        <v>1</v>
      </c>
      <c r="JM32" s="36" t="b">
        <f>IF($B32&lt;&gt;"",IF(ISNUMBER('Таблица для заполнения'!DC32),ABS(ROUND('Таблица для заполнения'!DC32,0))='Таблица для заполнения'!DC32,FALSE),TRUE)</f>
        <v>1</v>
      </c>
      <c r="JN32" s="36" t="b">
        <f>IF($B32&lt;&gt;"",IF(ISNUMBER('Таблица для заполнения'!DD32),ABS(ROUND('Таблица для заполнения'!DD32,0))='Таблица для заполнения'!DD32,FALSE),TRUE)</f>
        <v>1</v>
      </c>
      <c r="JO32" s="36" t="b">
        <f>IF($B32&lt;&gt;"",IF(ISNUMBER('Таблица для заполнения'!DE32),ABS(ROUND('Таблица для заполнения'!DE32,0))='Таблица для заполнения'!DE32,FALSE),TRUE)</f>
        <v>1</v>
      </c>
      <c r="JP32" s="36" t="b">
        <f>IF($B32&lt;&gt;"",IF(ISNUMBER('Таблица для заполнения'!DF32),ABS(ROUND('Таблица для заполнения'!DF32,0))='Таблица для заполнения'!DF32,FALSE),TRUE)</f>
        <v>1</v>
      </c>
      <c r="JQ32" s="36" t="b">
        <f>IF($B32&lt;&gt;"",IF(ISNUMBER('Таблица для заполнения'!DG32),ABS(ROUND('Таблица для заполнения'!DG32,0))='Таблица для заполнения'!DG32,FALSE),TRUE)</f>
        <v>1</v>
      </c>
      <c r="JR32" s="36" t="b">
        <f>IF($B32&lt;&gt;"",IF(ISNUMBER('Таблица для заполнения'!DH32),ABS(ROUND('Таблица для заполнения'!DH32,0))='Таблица для заполнения'!DH32,FALSE),TRUE)</f>
        <v>1</v>
      </c>
      <c r="JS32" s="36" t="b">
        <f>IF($B32&lt;&gt;"",IF(ISNUMBER('Таблица для заполнения'!DI32),ABS(ROUND('Таблица для заполнения'!DI32,0))='Таблица для заполнения'!DI32,FALSE),TRUE)</f>
        <v>1</v>
      </c>
      <c r="JT32" s="36" t="b">
        <f>IF($B32&lt;&gt;"",IF(ISNUMBER('Таблица для заполнения'!DJ32),ABS(ROUND('Таблица для заполнения'!DJ32,0))='Таблица для заполнения'!DJ32,FALSE),TRUE)</f>
        <v>1</v>
      </c>
      <c r="JU32" s="36" t="b">
        <f>IF($B32&lt;&gt;"",IF(ISNUMBER('Таблица для заполнения'!DK32),ABS(ROUND('Таблица для заполнения'!DK32,0))='Таблица для заполнения'!DK32,FALSE),TRUE)</f>
        <v>1</v>
      </c>
      <c r="JV32" s="36" t="b">
        <f>IF($B32&lt;&gt;"",IF(ISNUMBER('Таблица для заполнения'!DL32),ABS(ROUND('Таблица для заполнения'!DL32,0))='Таблица для заполнения'!DL32,FALSE),TRUE)</f>
        <v>1</v>
      </c>
      <c r="JW32" s="36" t="b">
        <f>IF($B32&lt;&gt;"",IF(ISNUMBER('Таблица для заполнения'!DM32),ABS(ROUND('Таблица для заполнения'!DM32,0))='Таблица для заполнения'!DM32,FALSE),TRUE)</f>
        <v>1</v>
      </c>
      <c r="JX32" s="36" t="b">
        <f>IF($B32&lt;&gt;"",IF(ISNUMBER('Таблица для заполнения'!DN32),ABS(ROUND('Таблица для заполнения'!DN32,0))='Таблица для заполнения'!DN32,FALSE),TRUE)</f>
        <v>1</v>
      </c>
      <c r="JY32" s="36" t="b">
        <f>IF($B32&lt;&gt;"",IF(ISNUMBER('Таблица для заполнения'!DO32),ABS(ROUND('Таблица для заполнения'!DO32,0))='Таблица для заполнения'!DO32,FALSE),TRUE)</f>
        <v>1</v>
      </c>
      <c r="JZ32" s="36" t="b">
        <f>IF($B32&lt;&gt;"",IF(ISNUMBER('Таблица для заполнения'!DP32),ABS(ROUND('Таблица для заполнения'!DP32,0))='Таблица для заполнения'!DP32,FALSE),TRUE)</f>
        <v>1</v>
      </c>
      <c r="KA32" s="36" t="b">
        <f>IF($B32&lt;&gt;"",IF(ISNUMBER('Таблица для заполнения'!DQ32),ABS(ROUND('Таблица для заполнения'!DQ32,0))='Таблица для заполнения'!DQ32,FALSE),TRUE)</f>
        <v>1</v>
      </c>
      <c r="KB32" s="36" t="b">
        <f>IF($B32&lt;&gt;"",IF(ISNUMBER('Таблица для заполнения'!DR32),ABS(ROUND('Таблица для заполнения'!DR32,0))='Таблица для заполнения'!DR32,FALSE),TRUE)</f>
        <v>1</v>
      </c>
      <c r="KC32" s="36" t="b">
        <f>IF($B32&lt;&gt;"",IF(ISNUMBER('Таблица для заполнения'!DS32),ABS(ROUND('Таблица для заполнения'!DS32,0))='Таблица для заполнения'!DS32,FALSE),TRUE)</f>
        <v>1</v>
      </c>
      <c r="KD32" s="36" t="b">
        <f>IF($B32&lt;&gt;"",IF(ISNUMBER('Таблица для заполнения'!DT32),ABS(ROUND('Таблица для заполнения'!DT32,0))='Таблица для заполнения'!DT32,FALSE),TRUE)</f>
        <v>1</v>
      </c>
      <c r="KE32" s="36" t="b">
        <f>IF($B32&lt;&gt;"",IF(ISNUMBER('Таблица для заполнения'!DU32),ABS(ROUND('Таблица для заполнения'!DU32,0))='Таблица для заполнения'!DU32,FALSE),TRUE)</f>
        <v>1</v>
      </c>
      <c r="KF32" s="36" t="b">
        <f>IF($B32&lt;&gt;"",IF(ISNUMBER('Таблица для заполнения'!DV32),ABS(ROUND('Таблица для заполнения'!DV32,0))='Таблица для заполнения'!DV32,FALSE),TRUE)</f>
        <v>1</v>
      </c>
      <c r="KG32" s="36" t="b">
        <f>IF($B32&lt;&gt;"",IF(ISNUMBER('Таблица для заполнения'!DW32),ABS(ROUND('Таблица для заполнения'!DW32,0))='Таблица для заполнения'!DW32,FALSE),TRUE)</f>
        <v>1</v>
      </c>
      <c r="KH32" s="36" t="b">
        <f>IF($B32&lt;&gt;"",IF(ISNUMBER('Таблица для заполнения'!DX32),ABS(ROUND('Таблица для заполнения'!DX32,0))='Таблица для заполнения'!DX32,FALSE),TRUE)</f>
        <v>1</v>
      </c>
      <c r="KI32" s="36" t="b">
        <f>IF($B32&lt;&gt;"",IF(ISNUMBER('Таблица для заполнения'!DY32),ABS(ROUND('Таблица для заполнения'!DY32,0))='Таблица для заполнения'!DY32,FALSE),TRUE)</f>
        <v>1</v>
      </c>
      <c r="KJ32" s="36" t="b">
        <f>IF($B32&lt;&gt;"",IF(ISNUMBER('Таблица для заполнения'!DZ32),ABS(ROUND('Таблица для заполнения'!DZ32,0))='Таблица для заполнения'!DZ32,FALSE),TRUE)</f>
        <v>1</v>
      </c>
      <c r="KK32" s="36" t="b">
        <f>IF($B32&lt;&gt;"",IF(ISNUMBER('Таблица для заполнения'!EA32),ABS(ROUND('Таблица для заполнения'!EA32,0))='Таблица для заполнения'!EA32,FALSE),TRUE)</f>
        <v>1</v>
      </c>
      <c r="KL32" s="36" t="b">
        <f>IF($B32&lt;&gt;"",IF(ISNUMBER('Таблица для заполнения'!EB32),ABS(ROUND('Таблица для заполнения'!EB32,0))='Таблица для заполнения'!EB32,FALSE),TRUE)</f>
        <v>1</v>
      </c>
      <c r="KM32" s="36" t="b">
        <f>IF($B32&lt;&gt;"",IF(ISNUMBER('Таблица для заполнения'!EC32),ABS(ROUND('Таблица для заполнения'!EC32,0))='Таблица для заполнения'!EC32,FALSE),TRUE)</f>
        <v>1</v>
      </c>
      <c r="KN32" s="36" t="b">
        <f>IF($B32&lt;&gt;"",IF(ISNUMBER('Таблица для заполнения'!ED32),ABS(ROUND('Таблица для заполнения'!ED32,0))='Таблица для заполнения'!ED32,FALSE),TRUE)</f>
        <v>1</v>
      </c>
      <c r="KO32" s="36" t="b">
        <f>IF($B32&lt;&gt;"",IF(ISNUMBER('Таблица для заполнения'!EE32),ABS(ROUND('Таблица для заполнения'!EE32,0))='Таблица для заполнения'!EE32,FALSE),TRUE)</f>
        <v>1</v>
      </c>
      <c r="KP32" s="36" t="b">
        <f>IF($B32&lt;&gt;"",IF(ISNUMBER('Таблица для заполнения'!EF32),ABS(ROUND('Таблица для заполнения'!EF32,0))='Таблица для заполнения'!EF32,FALSE),TRUE)</f>
        <v>1</v>
      </c>
      <c r="KQ32" s="36" t="b">
        <f>IF($B32&lt;&gt;"",IF(ISNUMBER('Таблица для заполнения'!EG32),ABS(ROUND('Таблица для заполнения'!EG32,0))='Таблица для заполнения'!EG32,FALSE),TRUE)</f>
        <v>1</v>
      </c>
      <c r="KR32" s="36" t="b">
        <f>IF($B32&lt;&gt;"",IF(ISNUMBER('Таблица для заполнения'!EH32),ABS(ROUND('Таблица для заполнения'!EH32,0))='Таблица для заполнения'!EH32,FALSE),TRUE)</f>
        <v>1</v>
      </c>
      <c r="KS32" s="36" t="b">
        <f>IF($B32&lt;&gt;"",IF(ISNUMBER('Таблица для заполнения'!EI32),ABS(ROUND('Таблица для заполнения'!EI32,0))='Таблица для заполнения'!EI32,FALSE),TRUE)</f>
        <v>1</v>
      </c>
      <c r="KT32" s="36" t="b">
        <f>IF($B32&lt;&gt;"",IF(ISNUMBER('Таблица для заполнения'!EJ32),ABS(ROUND('Таблица для заполнения'!EJ32,0))='Таблица для заполнения'!EJ32,FALSE),TRUE)</f>
        <v>1</v>
      </c>
      <c r="KU32" s="36" t="b">
        <f>IF($B32&lt;&gt;"",IF(ISNUMBER('Таблица для заполнения'!EK32),ABS(ROUND('Таблица для заполнения'!EK32,0))='Таблица для заполнения'!EK32,FALSE),TRUE)</f>
        <v>1</v>
      </c>
      <c r="KV32" s="36" t="b">
        <f>IF($B32&lt;&gt;"",IF(ISNUMBER('Таблица для заполнения'!EL32),ABS(ROUND('Таблица для заполнения'!EL32,0))='Таблица для заполнения'!EL32,FALSE),TRUE)</f>
        <v>1</v>
      </c>
      <c r="KW32" s="36" t="b">
        <f>IF($B32&lt;&gt;"",IF(ISNUMBER('Таблица для заполнения'!EM32),ABS(ROUND('Таблица для заполнения'!EM32,0))='Таблица для заполнения'!EM32,FALSE),TRUE)</f>
        <v>1</v>
      </c>
      <c r="KX32" s="36" t="b">
        <f>IF($B32&lt;&gt;"",IF(ISNUMBER('Таблица для заполнения'!EN32),ABS(ROUND('Таблица для заполнения'!EN32,0))='Таблица для заполнения'!EN32,FALSE),TRUE)</f>
        <v>1</v>
      </c>
      <c r="KY32" s="36" t="b">
        <f>IF($B32&lt;&gt;"",IF(ISNUMBER('Таблица для заполнения'!EO32),ABS(ROUND('Таблица для заполнения'!EO32,0))='Таблица для заполнения'!EO32,FALSE),TRUE)</f>
        <v>1</v>
      </c>
      <c r="KZ32" s="36" t="b">
        <f>IF($B32&lt;&gt;"",IF(ISNUMBER('Таблица для заполнения'!EP32),ABS(ROUND('Таблица для заполнения'!EP32,0))='Таблица для заполнения'!EP32,FALSE),TRUE)</f>
        <v>1</v>
      </c>
      <c r="LA32" s="36" t="b">
        <f>IF($B32&lt;&gt;"",IF(ISNUMBER('Таблица для заполнения'!EQ32),ABS(ROUND('Таблица для заполнения'!EQ32,0))='Таблица для заполнения'!EQ32,FALSE),TRUE)</f>
        <v>1</v>
      </c>
      <c r="LB32" s="36" t="b">
        <f>IF($B32&lt;&gt;"",IF(ISNUMBER('Таблица для заполнения'!ER32),ABS(ROUND('Таблица для заполнения'!ER32,0))='Таблица для заполнения'!ER32,FALSE),TRUE)</f>
        <v>1</v>
      </c>
      <c r="LC32" s="36" t="b">
        <f>IF($B32&lt;&gt;"",IF(ISNUMBER('Таблица для заполнения'!ES32),ABS(ROUND('Таблица для заполнения'!ES32,0))='Таблица для заполнения'!ES32,FALSE),TRUE)</f>
        <v>1</v>
      </c>
      <c r="LD32" s="36" t="b">
        <f>IF($B32&lt;&gt;"",IF(ISNUMBER('Таблица для заполнения'!ET32),ABS(ROUND('Таблица для заполнения'!ET32,0))='Таблица для заполнения'!ET32,FALSE),TRUE)</f>
        <v>1</v>
      </c>
      <c r="LE32" s="36" t="b">
        <f>IF($B32&lt;&gt;"",IF(ISNUMBER('Таблица для заполнения'!EU32),ABS(ROUND('Таблица для заполнения'!EU32,0))='Таблица для заполнения'!EU32,FALSE),TRUE)</f>
        <v>1</v>
      </c>
      <c r="LF32" s="36" t="b">
        <f>IF($B32&lt;&gt;"",IF(ISNUMBER('Таблица для заполнения'!EV32),ABS(ROUND('Таблица для заполнения'!EV32,0))='Таблица для заполнения'!EV32,FALSE),TRUE)</f>
        <v>1</v>
      </c>
      <c r="LG32" s="36" t="b">
        <f>IF($B32&lt;&gt;"",IF(ISNUMBER('Таблица для заполнения'!EW32),ABS(ROUND('Таблица для заполнения'!EW32,0))='Таблица для заполнения'!EW32,FALSE),TRUE)</f>
        <v>1</v>
      </c>
      <c r="LH32" s="36" t="b">
        <f>IF($B32&lt;&gt;"",IF(ISNUMBER('Таблица для заполнения'!EX32),ABS(ROUND('Таблица для заполнения'!EX32,0))='Таблица для заполнения'!EX32,FALSE),TRUE)</f>
        <v>1</v>
      </c>
      <c r="LI32" s="36" t="b">
        <f>IF($B32&lt;&gt;"",IF(ISNUMBER('Таблица для заполнения'!EY32),ABS(ROUND('Таблица для заполнения'!EY32,0))='Таблица для заполнения'!EY32,FALSE),TRUE)</f>
        <v>1</v>
      </c>
      <c r="LJ32" s="36" t="b">
        <f>IF($B32&lt;&gt;"",IF(ISNUMBER('Таблица для заполнения'!EZ32),ABS(ROUND('Таблица для заполнения'!EZ32,0))='Таблица для заполнения'!EZ32,FALSE),TRUE)</f>
        <v>1</v>
      </c>
      <c r="LK32" s="36" t="b">
        <f>IF($B32&lt;&gt;"",IF(ISNUMBER('Таблица для заполнения'!FA32),ABS(ROUND('Таблица для заполнения'!FA32,0))='Таблица для заполнения'!FA32,FALSE),TRUE)</f>
        <v>1</v>
      </c>
      <c r="LL32" s="36" t="b">
        <f>IF($B32&lt;&gt;"",IF(ISNUMBER('Таблица для заполнения'!FB32),ABS(ROUND('Таблица для заполнения'!FB32,0))='Таблица для заполнения'!FB32,FALSE),TRUE)</f>
        <v>1</v>
      </c>
      <c r="LM32" s="36" t="b">
        <f>IF($B32&lt;&gt;"",IF(ISNUMBER('Таблица для заполнения'!FC32),ABS(ROUND('Таблица для заполнения'!FC32,0))='Таблица для заполнения'!FC32,FALSE),TRUE)</f>
        <v>1</v>
      </c>
      <c r="LN32" s="36" t="b">
        <f>IF($B32&lt;&gt;"",IF(ISNUMBER('Таблица для заполнения'!FD32),ABS(ROUND('Таблица для заполнения'!FD32,0))='Таблица для заполнения'!FD32,FALSE),TRUE)</f>
        <v>1</v>
      </c>
      <c r="LO32" s="36" t="b">
        <f>IF($B32&lt;&gt;"",IF(ISNUMBER('Таблица для заполнения'!FE32),ABS(ROUND('Таблица для заполнения'!FE32,0))='Таблица для заполнения'!FE32,FALSE),TRUE)</f>
        <v>1</v>
      </c>
      <c r="LP32" s="36" t="b">
        <f>IF($B32&lt;&gt;"",IF(ISNUMBER('Таблица для заполнения'!FF32),ABS(ROUND('Таблица для заполнения'!FF32,0))='Таблица для заполнения'!FF32,FALSE),TRUE)</f>
        <v>1</v>
      </c>
      <c r="LQ32" s="36" t="b">
        <f>IF($B32&lt;&gt;"",IF(ISNUMBER('Таблица для заполнения'!FG32),ABS(ROUND('Таблица для заполнения'!FG32,0))='Таблица для заполнения'!FG32,FALSE),TRUE)</f>
        <v>1</v>
      </c>
      <c r="LR32" s="36" t="b">
        <f>IF($B32&lt;&gt;"",IF(ISNUMBER('Таблица для заполнения'!FH32),ABS(ROUND('Таблица для заполнения'!FH32,0))='Таблица для заполнения'!FH32,FALSE),TRUE)</f>
        <v>1</v>
      </c>
      <c r="LS32" s="36" t="b">
        <f>IF($B32&lt;&gt;"",IF(ISNUMBER('Таблица для заполнения'!FI32),ABS(ROUND('Таблица для заполнения'!FI32,0))='Таблица для заполнения'!FI32,FALSE),TRUE)</f>
        <v>1</v>
      </c>
      <c r="LT32" s="36" t="b">
        <f>IF($B32&lt;&gt;"",IF(ISNUMBER('Таблица для заполнения'!FJ32),ABS(ROUND('Таблица для заполнения'!FJ32,0))='Таблица для заполнения'!FJ32,FALSE),TRUE)</f>
        <v>1</v>
      </c>
      <c r="LU32" s="36" t="b">
        <f>IF($B32&lt;&gt;"",IF(ISNUMBER('Таблица для заполнения'!FK32),ABS(ROUND('Таблица для заполнения'!FK32,0))='Таблица для заполнения'!FK32,FALSE),TRUE)</f>
        <v>1</v>
      </c>
      <c r="LV32" s="36" t="b">
        <f>IF($B32&lt;&gt;"",IF(ISNUMBER('Таблица для заполнения'!FL32),ABS(ROUND('Таблица для заполнения'!FL32,0))='Таблица для заполнения'!FL32,FALSE),TRUE)</f>
        <v>1</v>
      </c>
      <c r="LW32" s="36" t="b">
        <f>IF($B32&lt;&gt;"",IF(ISNUMBER('Таблица для заполнения'!FM32),ABS(ROUND('Таблица для заполнения'!FM32,0))='Таблица для заполнения'!FM32,FALSE),TRUE)</f>
        <v>1</v>
      </c>
      <c r="LX32" s="36" t="b">
        <f>IF($B32&lt;&gt;"",IF(ISNUMBER('Таблица для заполнения'!FN32),ABS(ROUND('Таблица для заполнения'!FN32,0))='Таблица для заполнения'!FN32,FALSE),TRUE)</f>
        <v>1</v>
      </c>
      <c r="LY32" s="36" t="b">
        <f>IF($B32&lt;&gt;"",IF(ISNUMBER('Таблица для заполнения'!FO32),ABS(ROUND('Таблица для заполнения'!FO32,0))='Таблица для заполнения'!FO32,FALSE),TRUE)</f>
        <v>1</v>
      </c>
      <c r="LZ32" s="36" t="b">
        <f>IF($B32&lt;&gt;"",IF(ISNUMBER('Таблица для заполнения'!FP32),ABS(ROUND('Таблица для заполнения'!FP32,0))='Таблица для заполнения'!FP32,FALSE),TRUE)</f>
        <v>1</v>
      </c>
      <c r="MA32" s="36" t="b">
        <f>IF($B32&lt;&gt;"",IF(ISNUMBER('Таблица для заполнения'!FQ32),ABS(ROUND('Таблица для заполнения'!FQ32,0))='Таблица для заполнения'!FQ32,FALSE),TRUE)</f>
        <v>1</v>
      </c>
      <c r="MB32" s="36" t="b">
        <f>IF($B32&lt;&gt;"",IF(ISNUMBER('Таблица для заполнения'!FR32),ABS(ROUND('Таблица для заполнения'!FR32,0))='Таблица для заполнения'!FR32,FALSE),TRUE)</f>
        <v>1</v>
      </c>
      <c r="MC32" s="36" t="b">
        <f>IF($B32&lt;&gt;"",IF(ISNUMBER('Таблица для заполнения'!FS32),ABS(ROUND('Таблица для заполнения'!FS32,0))='Таблица для заполнения'!FS32,FALSE),TRUE)</f>
        <v>1</v>
      </c>
      <c r="MD32" s="36" t="b">
        <f>IF($B32&lt;&gt;"",IF(ISNUMBER('Таблица для заполнения'!FT32),ABS(ROUND('Таблица для заполнения'!FT32,0))='Таблица для заполнения'!FT32,FALSE),TRUE)</f>
        <v>1</v>
      </c>
      <c r="ME32" s="36" t="b">
        <f>IF($B32&lt;&gt;"",IF(ISNUMBER('Таблица для заполнения'!FU32),ABS(ROUND('Таблица для заполнения'!FU32,0))='Таблица для заполнения'!FU32,FALSE),TRUE)</f>
        <v>1</v>
      </c>
      <c r="MF32" s="36" t="b">
        <f>IF($B32&lt;&gt;"",IF(ISNUMBER('Таблица для заполнения'!FV32),ABS(ROUND('Таблица для заполнения'!FV32,0))='Таблица для заполнения'!FV32,FALSE),TRUE)</f>
        <v>1</v>
      </c>
      <c r="MG32" s="36" t="b">
        <f>IF($B32&lt;&gt;"",IF(ISNUMBER('Таблица для заполнения'!FW32),ABS(ROUND('Таблица для заполнения'!FW32,0))='Таблица для заполнения'!FW32,FALSE),TRUE)</f>
        <v>1</v>
      </c>
      <c r="MH32" s="36" t="b">
        <f>IF($B32&lt;&gt;"",IF(ISNUMBER('Таблица для заполнения'!FX32),ABS(ROUND('Таблица для заполнения'!FX32,0))='Таблица для заполнения'!FX32,FALSE),TRUE)</f>
        <v>1</v>
      </c>
      <c r="MI32" s="36" t="b">
        <f>IF($B32&lt;&gt;"",IF(ISNUMBER('Таблица для заполнения'!FY32),ABS(ROUND('Таблица для заполнения'!FY32,0))='Таблица для заполнения'!FY32,FALSE),TRUE)</f>
        <v>1</v>
      </c>
      <c r="MJ32" s="36" t="b">
        <f>IF($B32&lt;&gt;"",IF(ISNUMBER('Таблица для заполнения'!FZ32),ABS(ROUND('Таблица для заполнения'!FZ32,0))='Таблица для заполнения'!FZ32,FALSE),TRUE)</f>
        <v>1</v>
      </c>
      <c r="MK32" s="36" t="b">
        <f>IF($B32&lt;&gt;"",IF(ISNUMBER('Таблица для заполнения'!GA32),ABS(ROUND('Таблица для заполнения'!GA32,0))='Таблица для заполнения'!GA32,FALSE),TRUE)</f>
        <v>1</v>
      </c>
      <c r="ML32" s="36" t="b">
        <f>IF($B32&lt;&gt;"",IF(ISNUMBER('Таблица для заполнения'!GB32),ABS(ROUND('Таблица для заполнения'!GB32,0))='Таблица для заполнения'!GB32,FALSE),TRUE)</f>
        <v>1</v>
      </c>
      <c r="MM32" s="36" t="b">
        <f>IF($B32&lt;&gt;"",IF(ISNUMBER('Таблица для заполнения'!GC32),ABS(ROUND('Таблица для заполнения'!GC32,0))='Таблица для заполнения'!GC32,FALSE),TRUE)</f>
        <v>1</v>
      </c>
      <c r="MN32" s="36" t="b">
        <f>IF($B32&lt;&gt;"",IF(ISNUMBER('Таблица для заполнения'!GD32),ABS(ROUND('Таблица для заполнения'!GD32,0))='Таблица для заполнения'!GD32,FALSE),TRUE)</f>
        <v>1</v>
      </c>
      <c r="MO32" s="36" t="b">
        <f>IF($B32&lt;&gt;"",IF(ISNUMBER('Таблица для заполнения'!GE32),ABS(ROUND('Таблица для заполнения'!GE32,0))='Таблица для заполнения'!GE32,FALSE),TRUE)</f>
        <v>1</v>
      </c>
      <c r="MP32" s="36" t="b">
        <f>IF($B32&lt;&gt;"",IF(ISNUMBER('Таблица для заполнения'!GF32),ABS(ROUND('Таблица для заполнения'!GF32,1))='Таблица для заполнения'!GF32,FALSE),TRUE)</f>
        <v>1</v>
      </c>
      <c r="MQ32" s="36" t="b">
        <f>IF($B32&lt;&gt;"",IF(ISNUMBER('Таблица для заполнения'!GG32),ABS(ROUND('Таблица для заполнения'!GG32,1))='Таблица для заполнения'!GG32,FALSE),TRUE)</f>
        <v>1</v>
      </c>
      <c r="MR32" s="36" t="b">
        <f>IF($B32&lt;&gt;"",IF(ISNUMBER('Таблица для заполнения'!GH32),ABS(ROUND('Таблица для заполнения'!GH32,1))='Таблица для заполнения'!GH32,FALSE),TRUE)</f>
        <v>1</v>
      </c>
      <c r="MS32" s="36" t="b">
        <f>IF($B32&lt;&gt;"",IF(ISNUMBER('Таблица для заполнения'!GI32),ABS(ROUND('Таблица для заполнения'!GI32,1))='Таблица для заполнения'!GI32,FALSE),TRUE)</f>
        <v>1</v>
      </c>
      <c r="MT32" s="36" t="b">
        <f>IF($B32&lt;&gt;"",IF(ISNUMBER('Таблица для заполнения'!GJ32),ABS(ROUND('Таблица для заполнения'!GJ32,1))='Таблица для заполнения'!GJ32,FALSE),TRUE)</f>
        <v>1</v>
      </c>
      <c r="MU32" s="36" t="b">
        <f>IF($B32&lt;&gt;"",IF(ISNUMBER('Таблица для заполнения'!GK32),ABS(ROUND('Таблица для заполнения'!GK32,1))='Таблица для заполнения'!GK32,FALSE),TRUE)</f>
        <v>1</v>
      </c>
      <c r="MV32" s="36" t="b">
        <f>IF($B32&lt;&gt;"",IF(ISNUMBER('Таблица для заполнения'!GL32),ABS(ROUND('Таблица для заполнения'!GL32,1))='Таблица для заполнения'!GL32,FALSE),TRUE)</f>
        <v>1</v>
      </c>
      <c r="MW32" s="36" t="b">
        <f>IF($B32&lt;&gt;"",IF(ISNUMBER('Таблица для заполнения'!GM32),ABS(ROUND('Таблица для заполнения'!GM32,1))='Таблица для заполнения'!GM32,FALSE),TRUE)</f>
        <v>1</v>
      </c>
      <c r="MX32" s="36" t="b">
        <f>IF($B32&lt;&gt;"",IF(ISNUMBER('Таблица для заполнения'!GN32),ABS(ROUND('Таблица для заполнения'!GN32,1))='Таблица для заполнения'!GN32,FALSE),TRUE)</f>
        <v>1</v>
      </c>
      <c r="MY32" s="36" t="b">
        <f>IF($B32&lt;&gt;"",IF(ISNUMBER('Таблица для заполнения'!GO32),ABS(ROUND('Таблица для заполнения'!GO32,1))='Таблица для заполнения'!GO32,FALSE),TRUE)</f>
        <v>1</v>
      </c>
      <c r="MZ32" s="36" t="b">
        <f>IF($B32&lt;&gt;"",IF(ISNUMBER('Таблица для заполнения'!GP32),ABS(ROUND('Таблица для заполнения'!GP32,1))='Таблица для заполнения'!GP32,FALSE),TRUE)</f>
        <v>1</v>
      </c>
      <c r="NA32" s="36" t="b">
        <f>IF($B32&lt;&gt;"",IF(ISNUMBER('Таблица для заполнения'!GQ32),ABS(ROUND('Таблица для заполнения'!GQ32,1))='Таблица для заполнения'!GQ32,FALSE),TRUE)</f>
        <v>1</v>
      </c>
      <c r="NB32" s="36" t="b">
        <f>IF($B32&lt;&gt;"",IF(ISNUMBER('Таблица для заполнения'!GR32),ABS(ROUND('Таблица для заполнения'!GR32,1))='Таблица для заполнения'!GR32,FALSE),TRUE)</f>
        <v>1</v>
      </c>
      <c r="NC32" s="36" t="b">
        <f>IF($B32&lt;&gt;"",IF(ISNUMBER('Таблица для заполнения'!GS32),ABS(ROUND('Таблица для заполнения'!GS32,1))='Таблица для заполнения'!GS32,FALSE),TRUE)</f>
        <v>1</v>
      </c>
      <c r="ND32" s="36" t="b">
        <f>IF($B32&lt;&gt;"",IF(ISNUMBER('Таблица для заполнения'!GT32),ABS(ROUND('Таблица для заполнения'!GT32,1))='Таблица для заполнения'!GT32,FALSE),TRUE)</f>
        <v>1</v>
      </c>
      <c r="NE32" s="36" t="b">
        <f>IF($B32&lt;&gt;"",IF(ISNUMBER('Таблица для заполнения'!GU32),ABS(ROUND('Таблица для заполнения'!GU32,1))='Таблица для заполнения'!GU32,FALSE),TRUE)</f>
        <v>1</v>
      </c>
      <c r="NF32" s="36" t="b">
        <f>IF($B32&lt;&gt;"",IF(ISNUMBER('Таблица для заполнения'!GV32),ABS(ROUND('Таблица для заполнения'!GV32,1))='Таблица для заполнения'!GV32,FALSE),TRUE)</f>
        <v>1</v>
      </c>
      <c r="NG32" s="36" t="b">
        <f>IF($B32&lt;&gt;"",IF(ISNUMBER('Таблица для заполнения'!GW32),ABS(ROUND('Таблица для заполнения'!GW32,1))='Таблица для заполнения'!GW32,FALSE),TRUE)</f>
        <v>1</v>
      </c>
      <c r="NH32" s="36" t="b">
        <f>IF($B32&lt;&gt;"",IF(ISNUMBER('Таблица для заполнения'!GX32),ABS(ROUND('Таблица для заполнения'!GX32,1))='Таблица для заполнения'!GX32,FALSE),TRUE)</f>
        <v>1</v>
      </c>
      <c r="NI32" s="38" t="b">
        <f>IF($B32&lt;&gt;"",IF(ISNUMBER('Таблица для заполнения'!GY32),ABS(ROUND('Таблица для заполнения'!GY32,1))='Таблица для заполнения'!GY32,FALSE),TRUE)</f>
        <v>1</v>
      </c>
    </row>
    <row r="33" spans="1:373" ht="44.25" customHeight="1" thickBot="1" x14ac:dyDescent="0.3">
      <c r="A33" s="2">
        <v>26</v>
      </c>
      <c r="B33" s="17" t="str">
        <f>IF('Таблица для заполнения'!B33=0,"",'Таблица для заполнения'!B33)</f>
        <v/>
      </c>
      <c r="C33" s="35" t="b">
        <f t="shared" si="0"/>
        <v>1</v>
      </c>
      <c r="D33" s="35" t="b">
        <f>'Таблица для заполнения'!F33&lt;='Таблица для заполнения'!E33</f>
        <v>1</v>
      </c>
      <c r="E33" s="119" t="b">
        <f>'Таблица для заполнения'!G33&lt;='Таблица для заполнения'!E33</f>
        <v>1</v>
      </c>
      <c r="F33" s="36" t="b">
        <f>'Таблица для заполнения'!H33&lt;='Таблица для заполнения'!E33</f>
        <v>1</v>
      </c>
      <c r="G33" s="36" t="b">
        <f>'Таблица для заполнения'!I33&lt;='Таблица для заполнения'!E33</f>
        <v>1</v>
      </c>
      <c r="H33" s="36" t="b">
        <f>'Таблица для заполнения'!E33&gt;='Таблица для заполнения'!J33+'Таблица для заполнения'!K33</f>
        <v>1</v>
      </c>
      <c r="I33" s="36" t="b">
        <f>'Таблица для заполнения'!E33='Таблица для заполнения'!L33+'Таблица для заполнения'!M33+'Таблица для заполнения'!N33</f>
        <v>1</v>
      </c>
      <c r="J33" s="36" t="b">
        <f>'Таблица для заполнения'!M33&lt;='Таблица для заполнения'!R33</f>
        <v>1</v>
      </c>
      <c r="K33" s="36" t="b">
        <f>'Таблица для заполнения'!O33&gt;='Таблица для заполнения'!E33</f>
        <v>1</v>
      </c>
      <c r="L33" s="36" t="b">
        <f>'Таблица для заполнения'!O33&gt;='Таблица для заполнения'!P33+'Таблица для заполнения'!Q33</f>
        <v>1</v>
      </c>
      <c r="M33" s="36" t="b">
        <f>'Таблица для заполнения'!R33&lt;='Таблица для заполнения'!O33</f>
        <v>1</v>
      </c>
      <c r="N33" s="36" t="b">
        <f>'Таблица для заполнения'!O33&gt;='Таблица для заполнения'!S33+'Таблица для заполнения'!U33</f>
        <v>1</v>
      </c>
      <c r="O33" s="36" t="b">
        <f>OR(AND('Таблица для заполнения'!S33&gt;0,'Таблица для заполнения'!T33&gt;0),AND('Таблица для заполнения'!S33=0,'Таблица для заполнения'!T33=0))</f>
        <v>1</v>
      </c>
      <c r="P33" s="36" t="b">
        <f>OR(AND('Таблица для заполнения'!U33&gt;0,'Таблица для заполнения'!V33&gt;0),AND('Таблица для заполнения'!U33=0,'Таблица для заполнения'!V33=0))</f>
        <v>1</v>
      </c>
      <c r="Q33" s="36" t="b">
        <f>'Таблица для заполнения'!W33&lt;='Таблица для заполнения'!U33</f>
        <v>1</v>
      </c>
      <c r="R33" s="36" t="b">
        <f>'Таблица для заполнения'!V33&gt;='Таблица для заполнения'!X33+'Таблица для заполнения'!Y33</f>
        <v>1</v>
      </c>
      <c r="S33" s="36" t="b">
        <f>'Таблица для заполнения'!AB33&lt;='Таблица для заполнения'!AA33</f>
        <v>1</v>
      </c>
      <c r="T33" s="36" t="b">
        <f>'Таблица для заполнения'!AD33&lt;='Таблица для заполнения'!AC33</f>
        <v>1</v>
      </c>
      <c r="U33" s="36" t="b">
        <f>OR('Таблица для заполнения'!AA33=0,'Таблица для заполнения'!AA33=1)</f>
        <v>1</v>
      </c>
      <c r="V33" s="36" t="b">
        <f>OR('Таблица для заполнения'!AB33=0,'Таблица для заполнения'!AB33=1)</f>
        <v>1</v>
      </c>
      <c r="W33" s="36" t="b">
        <f>OR('Таблица для заполнения'!AC33=0,'Таблица для заполнения'!AC33=1)</f>
        <v>1</v>
      </c>
      <c r="X33" s="36" t="b">
        <f>OR('Таблица для заполнения'!AD33=0,'Таблица для заполнения'!AD33=1)</f>
        <v>1</v>
      </c>
      <c r="Y33" s="36" t="b">
        <f>'Таблица для заполнения'!AG33&lt;='Таблица для заполнения'!AF33</f>
        <v>1</v>
      </c>
      <c r="Z33" s="36" t="b">
        <f>'Таблица для заполнения'!AI33&lt;='Таблица для заполнения'!AH33</f>
        <v>1</v>
      </c>
      <c r="AA33" s="36" t="b">
        <f>'Таблица для заполнения'!AJ33='Таблица для заполнения'!AM33+'Таблица для заполнения'!AO33</f>
        <v>1</v>
      </c>
      <c r="AB33" s="36" t="b">
        <f>'Таблица для заполнения'!AJ33&gt;='Таблица для заполнения'!AK33+'Таблица для заполнения'!AL33</f>
        <v>1</v>
      </c>
      <c r="AC33" s="36" t="b">
        <f>'Таблица для заполнения'!AN33&lt;='Таблица для заполнения'!AJ33</f>
        <v>1</v>
      </c>
      <c r="AD33" s="36" t="b">
        <f>OR(AND('Таблица для заполнения'!AO33='Таблица для заполнения'!AJ33,AND('Таблица для заполнения'!AK33='Таблица для заполнения'!AP33,'Таблица для заполнения'!AL33='Таблица для заполнения'!AQ33)),'Таблица для заполнения'!AO33&lt;'Таблица для заполнения'!AJ33)</f>
        <v>1</v>
      </c>
      <c r="AE33" s="36" t="b">
        <f>OR(AND('Таблица для заполнения'!AJ33='Таблица для заполнения'!AO33,'Таблица для заполнения'!CM33='Таблица для заполнения'!CR33),AND('Таблица для заполнения'!AJ33&gt;'Таблица для заполнения'!AO33,'Таблица для заполнения'!CM33&gt;'Таблица для заполнения'!CR33))</f>
        <v>1</v>
      </c>
      <c r="AF33" s="36" t="b">
        <f>OR(AND('Таблица для заполнения'!AO33='Таблица для заполнения'!AR33,'Таблица для заполнения'!CR33='Таблица для заполнения'!CU33),AND('Таблица для заполнения'!AO33&gt;'Таблица для заполнения'!AR33,'Таблица для заполнения'!CR33&gt;'Таблица для заполнения'!CU33))</f>
        <v>1</v>
      </c>
      <c r="AG33" s="36" t="b">
        <f>'Таблица для заполнения'!AP33&lt;='Таблица для заполнения'!AK33</f>
        <v>1</v>
      </c>
      <c r="AH33" s="36" t="b">
        <f>'Таблица для заполнения'!AO33&gt;='Таблица для заполнения'!AP33+'Таблица для заполнения'!AQ33</f>
        <v>1</v>
      </c>
      <c r="AI33" s="36" t="b">
        <f>'Таблица для заполнения'!AM33&gt;=('Таблица для заполнения'!AK33+'Таблица для заполнения'!AL33)-('Таблица для заполнения'!AP33+'Таблица для заполнения'!AQ33)</f>
        <v>1</v>
      </c>
      <c r="AJ33" s="36" t="b">
        <f>'Таблица для заполнения'!AQ33&lt;='Таблица для заполнения'!AL33</f>
        <v>1</v>
      </c>
      <c r="AK33" s="36" t="b">
        <f>'Таблица для заполнения'!AO33&gt;='Таблица для заполнения'!AR33+'Таблица для заполнения'!AV33+'Таблица для заполнения'!AW33</f>
        <v>1</v>
      </c>
      <c r="AL33" s="36" t="b">
        <f>OR(AND('Таблица для заполнения'!AR33='Таблица для заполнения'!AO33,AND('Таблица для заполнения'!AP33='Таблица для заполнения'!AS33,'Таблица для заполнения'!AQ33='Таблица для заполнения'!AT33)),'Таблица для заполнения'!AR33&lt;'Таблица для заполнения'!AO33)</f>
        <v>1</v>
      </c>
      <c r="AM33" s="36" t="b">
        <f>'Таблица для заполнения'!AS33&lt;='Таблица для заполнения'!AP33</f>
        <v>1</v>
      </c>
      <c r="AN33" s="36" t="b">
        <f>'Таблица для заполнения'!AR33&gt;='Таблица для заполнения'!AS33+'Таблица для заполнения'!AT33</f>
        <v>1</v>
      </c>
      <c r="AO33" s="36" t="b">
        <f>('Таблица для заполнения'!AO33-'Таблица для заполнения'!AR33)&gt;=('Таблица для заполнения'!AP33+'Таблица для заполнения'!AQ33)-('Таблица для заполнения'!AS33+'Таблица для заполнения'!AT33)</f>
        <v>1</v>
      </c>
      <c r="AP33" s="36" t="b">
        <f>'Таблица для заполнения'!AT33&lt;='Таблица для заполнения'!AQ33</f>
        <v>1</v>
      </c>
      <c r="AQ33" s="36" t="b">
        <f>'Таблица для заполнения'!AU33&lt;='Таблица для заполнения'!AR33</f>
        <v>1</v>
      </c>
      <c r="AR33" s="36" t="b">
        <f>'Таблица для заполнения'!AR33='Таблица для заполнения'!AX33+'Таблица для заполнения'!BF33+'Таблица для заполнения'!BK33+'Таблица для заполнения'!BV33+'Таблица для заполнения'!CA33+'Таблица для заполнения'!CB33+'Таблица для заполнения'!CC33+'Таблица для заполнения'!CD33+'Таблица для заполнения'!CE33+'Таблица для заполнения'!CF33</f>
        <v>1</v>
      </c>
      <c r="AS33" s="36" t="b">
        <f>'Таблица для заполнения'!AX33&gt;='Таблица для заполнения'!AY33+'Таблица для заполнения'!BB33+'Таблица для заполнения'!BE33</f>
        <v>1</v>
      </c>
      <c r="AT33" s="36" t="b">
        <f>'Таблица для заполнения'!AY33='Таблица для заполнения'!AZ33+'Таблица для заполнения'!BA33</f>
        <v>1</v>
      </c>
      <c r="AU33" s="36" t="b">
        <f>'Таблица для заполнения'!BB33='Таблица для заполнения'!BC33+'Таблица для заполнения'!BD33</f>
        <v>1</v>
      </c>
      <c r="AV33" s="36" t="b">
        <f>'Таблица для заполнения'!BF33&gt;='Таблица для заполнения'!BG33+'Таблица для заполнения'!BH33+'Таблица для заполнения'!BI33+'Таблица для заполнения'!BJ33</f>
        <v>1</v>
      </c>
      <c r="AW33" s="36" t="b">
        <f>'Таблица для заполнения'!BK33&gt;='Таблица для заполнения'!BL33+'Таблица для заполнения'!BQ33</f>
        <v>1</v>
      </c>
      <c r="AX33" s="36" t="b">
        <f>'Таблица для заполнения'!BL33&gt;='Таблица для заполнения'!BM33+'Таблица для заполнения'!BN33+'Таблица для заполнения'!BO33+'Таблица для заполнения'!BP33</f>
        <v>1</v>
      </c>
      <c r="AY33" s="36" t="b">
        <f>'Таблица для заполнения'!BQ33&gt;='Таблица для заполнения'!BR33+'Таблица для заполнения'!BS33+'Таблица для заполнения'!BT33+'Таблица для заполнения'!BU33</f>
        <v>1</v>
      </c>
      <c r="AZ33" s="36" t="b">
        <f>'Таблица для заполнения'!BV33&gt;='Таблица для заполнения'!BW33+'Таблица для заполнения'!BX33+'Таблица для заполнения'!BY33+'Таблица для заполнения'!BZ33</f>
        <v>1</v>
      </c>
      <c r="BA33" s="36" t="b">
        <f>'Таблица для заполнения'!CG33+'Таблица для заполнения'!CH33&lt;='Таблица для заполнения'!AO33</f>
        <v>1</v>
      </c>
      <c r="BB33" s="36" t="b">
        <f>'Таблица для заполнения'!CI33&lt;='Таблица для заполнения'!AO33</f>
        <v>1</v>
      </c>
      <c r="BC33" s="36" t="b">
        <f>'Таблица для заполнения'!CJ33&lt;='Таблица для заполнения'!AO33</f>
        <v>1</v>
      </c>
      <c r="BD33" s="36" t="b">
        <f>'Таблица для заполнения'!CK33&lt;='Таблица для заполнения'!AO33</f>
        <v>1</v>
      </c>
      <c r="BE33" s="36" t="b">
        <f>'Таблица для заполнения'!CL33&lt;='Таблица для заполнения'!AO33</f>
        <v>1</v>
      </c>
      <c r="BF33" s="36" t="b">
        <f>'Таблица для заполнения'!CM33='Таблица для заполнения'!CP33+'Таблица для заполнения'!CR33</f>
        <v>1</v>
      </c>
      <c r="BG33" s="36" t="b">
        <f>'Таблица для заполнения'!CM33&gt;='Таблица для заполнения'!CN33+'Таблица для заполнения'!CO33</f>
        <v>1</v>
      </c>
      <c r="BH33" s="36" t="b">
        <f>'Таблица для заполнения'!CQ33&lt;='Таблица для заполнения'!CM33</f>
        <v>1</v>
      </c>
      <c r="BI33" s="36" t="b">
        <f>OR(AND('Таблица для заполнения'!CR33='Таблица для заполнения'!CM33,AND('Таблица для заполнения'!CN33='Таблица для заполнения'!CS33,'Таблица для заполнения'!CO33='Таблица для заполнения'!CT33)),'Таблица для заполнения'!CR33&lt;'Таблица для заполнения'!CM33)</f>
        <v>1</v>
      </c>
      <c r="BJ33" s="36" t="b">
        <f>'Таблица для заполнения'!CS33&lt;='Таблица для заполнения'!CN33</f>
        <v>1</v>
      </c>
      <c r="BK33" s="36" t="b">
        <f>'Таблица для заполнения'!CR33&gt;='Таблица для заполнения'!CS33+'Таблица для заполнения'!CT33</f>
        <v>1</v>
      </c>
      <c r="BL33" s="36" t="b">
        <f>'Таблица для заполнения'!CP33&gt;=('Таблица для заполнения'!CN33+'Таблица для заполнения'!CO33)-('Таблица для заполнения'!CS33+'Таблица для заполнения'!CT33)</f>
        <v>1</v>
      </c>
      <c r="BM33" s="36" t="b">
        <f>'Таблица для заполнения'!CT33&lt;='Таблица для заполнения'!CO33</f>
        <v>1</v>
      </c>
      <c r="BN33" s="36" t="b">
        <f>'Таблица для заполнения'!CR33&gt;='Таблица для заполнения'!CU33+'Таблица для заполнения'!CY33+'Таблица для заполнения'!CZ33</f>
        <v>1</v>
      </c>
      <c r="BO33" s="36" t="b">
        <f>OR(AND('Таблица для заполнения'!CU33='Таблица для заполнения'!CR33,AND('Таблица для заполнения'!CS33='Таблица для заполнения'!CV33,'Таблица для заполнения'!CT33='Таблица для заполнения'!CW33)),'Таблица для заполнения'!CU33&lt;'Таблица для заполнения'!CR33)</f>
        <v>1</v>
      </c>
      <c r="BP33" s="36" t="b">
        <f>'Таблица для заполнения'!CV33&lt;='Таблица для заполнения'!CS33</f>
        <v>1</v>
      </c>
      <c r="BQ33" s="36" t="b">
        <f>'Таблица для заполнения'!CU33&gt;='Таблица для заполнения'!CV33+'Таблица для заполнения'!CW33</f>
        <v>1</v>
      </c>
      <c r="BR33" s="36" t="b">
        <f>'Таблица для заполнения'!CR33-'Таблица для заполнения'!CU33&gt;=('Таблица для заполнения'!CS33+'Таблица для заполнения'!CT33)-('Таблица для заполнения'!CV33+'Таблица для заполнения'!CW33)</f>
        <v>1</v>
      </c>
      <c r="BS33" s="36" t="b">
        <f>'Таблица для заполнения'!CW33&lt;='Таблица для заполнения'!CT33</f>
        <v>1</v>
      </c>
      <c r="BT33" s="36" t="b">
        <f>'Таблица для заполнения'!CX33&lt;='Таблица для заполнения'!CU33</f>
        <v>1</v>
      </c>
      <c r="BU33" s="36" t="b">
        <f>'Таблица для заполнения'!CU33='Таблица для заполнения'!DA33+'Таблица для заполнения'!DI33+'Таблица для заполнения'!DN33+'Таблица для заполнения'!DY33+'Таблица для заполнения'!ED33+'Таблица для заполнения'!EE33+'Таблица для заполнения'!EF33+'Таблица для заполнения'!EG33+'Таблица для заполнения'!EH33+'Таблица для заполнения'!EI33</f>
        <v>1</v>
      </c>
      <c r="BV33" s="36" t="b">
        <f>'Таблица для заполнения'!DA33&gt;='Таблица для заполнения'!DB33+'Таблица для заполнения'!DE33+'Таблица для заполнения'!DH33</f>
        <v>1</v>
      </c>
      <c r="BW33" s="36" t="b">
        <f>'Таблица для заполнения'!DB33='Таблица для заполнения'!DC33+'Таблица для заполнения'!DD33</f>
        <v>1</v>
      </c>
      <c r="BX33" s="36" t="b">
        <f>'Таблица для заполнения'!DE33='Таблица для заполнения'!DF33+'Таблица для заполнения'!DG33</f>
        <v>1</v>
      </c>
      <c r="BY33" s="36" t="b">
        <f>'Таблица для заполнения'!DI33&gt;='Таблица для заполнения'!DJ33+'Таблица для заполнения'!DK33+'Таблица для заполнения'!DL33+'Таблица для заполнения'!DM33</f>
        <v>1</v>
      </c>
      <c r="BZ33" s="36" t="b">
        <f>'Таблица для заполнения'!DN33&gt;='Таблица для заполнения'!DO33+'Таблица для заполнения'!DT33</f>
        <v>1</v>
      </c>
      <c r="CA33" s="36" t="b">
        <f>'Таблица для заполнения'!DO33&gt;='Таблица для заполнения'!DP33+'Таблица для заполнения'!DQ33+'Таблица для заполнения'!DR33+'Таблица для заполнения'!DS33</f>
        <v>1</v>
      </c>
      <c r="CB33" s="36" t="b">
        <f>'Таблица для заполнения'!DT33&gt;='Таблица для заполнения'!DU33+'Таблица для заполнения'!DV33+'Таблица для заполнения'!DW33+'Таблица для заполнения'!DX33</f>
        <v>1</v>
      </c>
      <c r="CC33" s="36" t="b">
        <f>'Таблица для заполнения'!DY33&gt;='Таблица для заполнения'!DZ33+'Таблица для заполнения'!EA33+'Таблица для заполнения'!EB33+'Таблица для заполнения'!EC33</f>
        <v>1</v>
      </c>
      <c r="CD33" s="36" t="b">
        <f>'Таблица для заполнения'!EJ33+'Таблица для заполнения'!EK33&lt;='Таблица для заполнения'!CR33</f>
        <v>1</v>
      </c>
      <c r="CE33" s="36" t="b">
        <f>'Таблица для заполнения'!EL33&lt;='Таблица для заполнения'!CR33</f>
        <v>1</v>
      </c>
      <c r="CF33" s="36" t="b">
        <f>'Таблица для заполнения'!EM33&lt;='Таблица для заполнения'!CR33</f>
        <v>1</v>
      </c>
      <c r="CG33" s="36" t="b">
        <f>'Таблица для заполнения'!EN33&lt;='Таблица для заполнения'!CR33</f>
        <v>1</v>
      </c>
      <c r="CH33" s="36" t="b">
        <f>'Таблица для заполнения'!EO33&lt;='Таблица для заполнения'!CR33</f>
        <v>1</v>
      </c>
      <c r="CI33" s="36" t="b">
        <f>OR(AND('Таблица для заполнения'!AJ33='Таблица для заполнения'!AK33+'Таблица для заполнения'!AL33,'Таблица для заполнения'!CM33='Таблица для заполнения'!CN33+'Таблица для заполнения'!CO33),AND('Таблица для заполнения'!AJ33&gt;'Таблица для заполнения'!AK33+'Таблица для заполнения'!AL33,'Таблица для заполнения'!CM33&gt;'Таблица для заполнения'!CN33+'Таблица для заполнения'!CO33))</f>
        <v>1</v>
      </c>
      <c r="CJ33" s="36" t="b">
        <f>OR(AND('Таблица для заполнения'!AO33='Таблица для заполнения'!AP33+'Таблица для заполнения'!AQ33,'Таблица для заполнения'!CR33='Таблица для заполнения'!CS33+'Таблица для заполнения'!CT33),AND('Таблица для заполнения'!AO33&gt;'Таблица для заполнения'!AP33+'Таблица для заполнения'!AQ33,'Таблица для заполнения'!CR33&gt;'Таблица для заполнения'!CS33+'Таблица для заполнения'!CT33))</f>
        <v>1</v>
      </c>
      <c r="CK33" s="36" t="b">
        <f>OR(AND('Таблица для заполнения'!AR33='Таблица для заполнения'!AS33+'Таблица для заполнения'!AT33,'Таблица для заполнения'!CU33='Таблица для заполнения'!CV33+'Таблица для заполнения'!CW33),AND('Таблица для заполнения'!AR33&gt;'Таблица для заполнения'!AS33+'Таблица для заполнения'!AT33,'Таблица для заполнения'!CU33&gt;'Таблица для заполнения'!CV33+'Таблица для заполнения'!CW33))</f>
        <v>1</v>
      </c>
      <c r="CL33" s="36" t="b">
        <f>OR(AND('Таблица для заполнения'!AO33='Таблица для заполнения'!AR33+'Таблица для заполнения'!AV33+'Таблица для заполнения'!AW33,'Таблица для заполнения'!CR33='Таблица для заполнения'!CU33+'Таблица для заполнения'!CY33+'Таблица для заполнения'!CZ33),AND('Таблица для заполнения'!AO33&gt;'Таблица для заполнения'!AR33+'Таблица для заполнения'!AV33+'Таблица для заполнения'!AW33,'Таблица для заполнения'!CR33&gt;'Таблица для заполнения'!CU33+'Таблица для заполнения'!CY33+'Таблица для заполнения'!CZ33))</f>
        <v>1</v>
      </c>
      <c r="CM33" s="36" t="b">
        <f>OR(AND('Таблица для заполнения'!AX33='Таблица для заполнения'!AY33+'Таблица для заполнения'!BB33+'Таблица для заполнения'!BE33,'Таблица для заполнения'!DA33='Таблица для заполнения'!DB33+'Таблица для заполнения'!DE33+'Таблица для заполнения'!DH33),AND('Таблица для заполнения'!AX33&gt;'Таблица для заполнения'!AY33+'Таблица для заполнения'!BB33+'Таблица для заполнения'!BE33,'Таблица для заполнения'!DA33&gt;'Таблица для заполнения'!DB33+'Таблица для заполнения'!DE33+'Таблица для заполнения'!DH33))</f>
        <v>1</v>
      </c>
      <c r="CN33" s="36" t="b">
        <f>OR(AND('Таблица для заполнения'!BF33='Таблица для заполнения'!BG33+'Таблица для заполнения'!BH33+'Таблица для заполнения'!BI33+'Таблица для заполнения'!BJ33,'Таблица для заполнения'!DI33='Таблица для заполнения'!DJ33+'Таблица для заполнения'!DK33+'Таблица для заполнения'!DL33+'Таблица для заполнения'!DM33),AND('Таблица для заполнения'!BF33&gt;'Таблица для заполнения'!BG33+'Таблица для заполнения'!BH33+'Таблица для заполнения'!BI33+'Таблица для заполнения'!BJ33,'Таблица для заполнения'!DI33&gt;'Таблица для заполнения'!DJ33+'Таблица для заполнения'!DK33+'Таблица для заполнения'!DL33+'Таблица для заполнения'!DM33))</f>
        <v>1</v>
      </c>
      <c r="CO33" s="36" t="b">
        <f>OR(AND('Таблица для заполнения'!BK33='Таблица для заполнения'!BL33+'Таблица для заполнения'!BQ33,'Таблица для заполнения'!DN33='Таблица для заполнения'!DO33+'Таблица для заполнения'!DT33),AND('Таблица для заполнения'!BK33&gt;'Таблица для заполнения'!BL33+'Таблица для заполнения'!BQ33,'Таблица для заполнения'!DN33&gt;'Таблица для заполнения'!DO33+'Таблица для заполнения'!DT33))</f>
        <v>1</v>
      </c>
      <c r="CP33" s="36" t="b">
        <f>AND(IF('Таблица для заполнения'!AJ33=0,'Таблица для заполнения'!CM33=0,'Таблица для заполнения'!CM33&gt;='Таблица для заполнения'!AJ33),IF('Таблица для заполнения'!AK33=0,'Таблица для заполнения'!CN33=0,'Таблица для заполнения'!CN33&gt;='Таблица для заполнения'!AK33),IF('Таблица для заполнения'!AL33=0,'Таблица для заполнения'!CO33=0,'Таблица для заполнения'!CO33&gt;='Таблица для заполнения'!AL33),IF('Таблица для заполнения'!AM33=0,'Таблица для заполнения'!CP33=0,'Таблица для заполнения'!CP33&gt;='Таблица для заполнения'!AM33),IF('Таблица для заполнения'!AN33=0,'Таблица для заполнения'!CQ33=0,'Таблица для заполнения'!CQ33&gt;='Таблица для заполнения'!AN33),IF('Таблица для заполнения'!AO33=0,'Таблица для заполнения'!CR33=0,'Таблица для заполнения'!CR33&gt;='Таблица для заполнения'!AO33),IF('Таблица для заполнения'!AP33=0,'Таблица для заполнения'!CS33=0,'Таблица для заполнения'!CS33&gt;='Таблица для заполнения'!AP33),IF('Таблица для заполнения'!AQ33=0,'Таблица для заполнения'!CT33=0,'Таблица для заполнения'!CT33&gt;='Таблица для заполнения'!AQ33),IF('Таблица для заполнения'!AR33=0,'Таблица для заполнения'!CU33=0,'Таблица для заполнения'!CU33&gt;='Таблица для заполнения'!AR33),IF('Таблица для заполнения'!AS33=0,'Таблица для заполнения'!CV33=0,'Таблица для заполнения'!CV33&gt;='Таблица для заполнения'!AS33),IF('Таблица для заполнения'!AT33=0,'Таблица для заполнения'!CW33=0,'Таблица для заполнения'!CW33&gt;='Таблица для заполнения'!AT33),IF('Таблица для заполнения'!AU33=0,'Таблица для заполнения'!CX33=0,'Таблица для заполнения'!CX33&gt;='Таблица для заполнения'!AU33),IF('Таблица для заполнения'!AV33=0,'Таблица для заполнения'!CY33=0,'Таблица для заполнения'!CY33&gt;='Таблица для заполнения'!AV33),IF('Таблица для заполнения'!AW33=0,'Таблица для заполнения'!CZ33=0,'Таблица для заполнения'!CZ33&gt;='Таблица для заполнения'!AW33),IF('Таблица для заполнения'!AX33=0,'Таблица для заполнения'!DA33=0,'Таблица для заполнения'!DA33&gt;='Таблица для заполнения'!AX33),IF('Таблица для заполнения'!AY33=0,'Таблица для заполнения'!DB33=0,'Таблица для заполнения'!DB33&gt;='Таблица для заполнения'!AY33),IF('Таблица для заполнения'!AZ33=0,'Таблица для заполнения'!DC33=0,'Таблица для заполнения'!DC33&gt;='Таблица для заполнения'!AZ33),IF('Таблица для заполнения'!BA33=0,'Таблица для заполнения'!DD33=0,'Таблица для заполнения'!DD33&gt;='Таблица для заполнения'!BA33),IF('Таблица для заполнения'!BB33=0,'Таблица для заполнения'!DE33=0,'Таблица для заполнения'!DE33&gt;='Таблица для заполнения'!BB33),IF('Таблица для заполнения'!BC33=0,'Таблица для заполнения'!DF33=0,'Таблица для заполнения'!DF33&gt;='Таблица для заполнения'!BC33),IF('Таблица для заполнения'!BD33=0,'Таблица для заполнения'!DG33=0,'Таблица для заполнения'!DG33&gt;='Таблица для заполнения'!BD33),IF('Таблица для заполнения'!BE33=0,'Таблица для заполнения'!DH33=0,'Таблица для заполнения'!DH33&gt;='Таблица для заполнения'!BE33),IF('Таблица для заполнения'!BF33=0,'Таблица для заполнения'!DI33=0,'Таблица для заполнения'!DI33&gt;='Таблица для заполнения'!BF33),IF('Таблица для заполнения'!BG33=0,'Таблица для заполнения'!DJ33=0,'Таблица для заполнения'!DJ33&gt;='Таблица для заполнения'!BG33),IF('Таблица для заполнения'!BH33=0,'Таблица для заполнения'!DK33=0,'Таблица для заполнения'!DK33&gt;='Таблица для заполнения'!BH33),IF('Таблица для заполнения'!BI33=0,'Таблица для заполнения'!DL33=0,'Таблица для заполнения'!DL33&gt;='Таблица для заполнения'!BI33),IF('Таблица для заполнения'!BJ33=0,'Таблица для заполнения'!DM33=0,'Таблица для заполнения'!DM33&gt;='Таблица для заполнения'!BJ33),IF('Таблица для заполнения'!BK33=0,'Таблица для заполнения'!DN33=0,'Таблица для заполнения'!DN33&gt;='Таблица для заполнения'!BK33),IF('Таблица для заполнения'!BL33=0,'Таблица для заполнения'!DO33=0,'Таблица для заполнения'!DO33&gt;='Таблица для заполнения'!BL33),IF('Таблица для заполнения'!BM33=0,'Таблица для заполнения'!DP33=0,'Таблица для заполнения'!DP33&gt;='Таблица для заполнения'!BM33),IF('Таблица для заполнения'!BN33=0,'Таблица для заполнения'!DQ33=0,'Таблица для заполнения'!DQ33&gt;='Таблица для заполнения'!BN33),IF('Таблица для заполнения'!BO33=0,'Таблица для заполнения'!DR33=0,'Таблица для заполнения'!DR33&gt;='Таблица для заполнения'!BO33),IF('Таблица для заполнения'!BP33=0,'Таблица для заполнения'!DS33=0,'Таблица для заполнения'!DS33&gt;='Таблица для заполнения'!BP33),IF('Таблица для заполнения'!BQ33=0,'Таблица для заполнения'!DT33=0,'Таблица для заполнения'!DT33&gt;='Таблица для заполнения'!BQ33),IF('Таблица для заполнения'!BR33=0,'Таблица для заполнения'!DU33=0,'Таблица для заполнения'!DU33&gt;='Таблица для заполнения'!BR33),IF('Таблица для заполнения'!BS33=0,'Таблица для заполнения'!DV33=0,'Таблица для заполнения'!DV33&gt;='Таблица для заполнения'!BS33),IF('Таблица для заполнения'!BT33=0,'Таблица для заполнения'!DW33=0,'Таблица для заполнения'!DW33&gt;='Таблица для заполнения'!BT33),IF('Таблица для заполнения'!BU33=0,'Таблица для заполнения'!DX33=0,'Таблица для заполнения'!DX33&gt;='Таблица для заполнения'!BU33),IF('Таблица для заполнения'!BV33=0,'Таблица для заполнения'!DY33=0,'Таблица для заполнения'!DY33&gt;='Таблица для заполнения'!BV33),IF('Таблица для заполнения'!BW33=0,'Таблица для заполнения'!DZ33=0,'Таблица для заполнения'!DZ33&gt;='Таблица для заполнения'!BW33),IF('Таблица для заполнения'!BX33=0,'Таблица для заполнения'!EA33=0,'Таблица для заполнения'!EA33&gt;='Таблица для заполнения'!BX33),IF('Таблица для заполнения'!BY33=0,'Таблица для заполнения'!EB33=0,'Таблица для заполнения'!EB33&gt;='Таблица для заполнения'!BY33),IF('Таблица для заполнения'!BZ33=0,'Таблица для заполнения'!EC33=0,'Таблица для заполнения'!EC33&gt;='Таблица для заполнения'!BZ33),IF('Таблица для заполнения'!CA33=0,'Таблица для заполнения'!ED33=0,'Таблица для заполнения'!ED33&gt;='Таблица для заполнения'!CA33),IF('Таблица для заполнения'!CB33=0,'Таблица для заполнения'!EE33=0,'Таблица для заполнения'!EE33&gt;='Таблица для заполнения'!CB33),IF('Таблица для заполнения'!CC33=0,'Таблица для заполнения'!EF33=0,'Таблица для заполнения'!EF33&gt;='Таблица для заполнения'!CC33),IF('Таблица для заполнения'!CD33=0,'Таблица для заполнения'!EG33=0,'Таблица для заполнения'!EG33&gt;='Таблица для заполнения'!CD33),IF('Таблица для заполнения'!CE33=0,'Таблица для заполнения'!EH33=0,'Таблица для заполнения'!EH33&gt;='Таблица для заполнения'!CE33),IF('Таблица для заполнения'!CF33=0,'Таблица для заполнения'!EI33=0,'Таблица для заполнения'!EI33&gt;='Таблица для заполнения'!CF33),IF('Таблица для заполнения'!CG33=0,'Таблица для заполнения'!EJ33=0,'Таблица для заполнения'!EJ33&gt;='Таблица для заполнения'!CG33),IF('Таблица для заполнения'!CH33=0,'Таблица для заполнения'!EK33=0,'Таблица для заполнения'!EK33&gt;='Таблица для заполнения'!CH33),IF('Таблица для заполнения'!CI33=0,'Таблица для заполнения'!EL33=0,'Таблица для заполнения'!EL33&gt;='Таблица для заполнения'!CI33),IF('Таблица для заполнения'!CJ33=0,'Таблица для заполнения'!EM33=0,'Таблица для заполнения'!EM33&gt;='Таблица для заполнения'!CJ33),IF('Таблица для заполнения'!CK33=0,'Таблица для заполнения'!EN33=0,'Таблица для заполнения'!EN33&gt;='Таблица для заполнения'!CK33),IF('Таблица для заполнения'!CL33=0,'Таблица для заполнения'!EO33=0,'Таблица для заполнения'!EO33&gt;='Таблица для заполнения'!CL33))</f>
        <v>1</v>
      </c>
      <c r="CQ33" s="36" t="b">
        <f>'Таблица для заполнения'!EP33&gt;='Таблица для заполнения'!EQ33+'Таблица для заполнения'!ER33</f>
        <v>1</v>
      </c>
      <c r="CR33" s="36" t="b">
        <f>'Таблица для заполнения'!ES33&lt;='Таблица для заполнения'!EP33</f>
        <v>1</v>
      </c>
      <c r="CS33" s="36" t="b">
        <f>OR(AND('Таблица для заполнения'!EP33='Таблица для заполнения'!ES33,AND('Таблица для заполнения'!EQ33='Таблица для заполнения'!ET33,'Таблица для заполнения'!ER33='Таблица для заполнения'!EU33)),'Таблица для заполнения'!ES33&lt;'Таблица для заполнения'!EP33)</f>
        <v>1</v>
      </c>
      <c r="CT33" s="36" t="b">
        <f>'Таблица для заполнения'!ET33&lt;='Таблица для заполнения'!EQ33</f>
        <v>1</v>
      </c>
      <c r="CU33" s="36" t="b">
        <f>'Таблица для заполнения'!ES33&gt;='Таблица для заполнения'!ET33+'Таблица для заполнения'!EU33</f>
        <v>1</v>
      </c>
      <c r="CV33" s="36" t="b">
        <f>'Таблица для заполнения'!EU33&lt;='Таблица для заполнения'!ER33</f>
        <v>1</v>
      </c>
      <c r="CW33" s="36" t="b">
        <f>'Таблица для заполнения'!EP33-'Таблица для заполнения'!ES33&gt;=('Таблица для заполнения'!EQ33+'Таблица для заполнения'!ER33)-('Таблица для заполнения'!ET33+'Таблица для заполнения'!EU33)</f>
        <v>1</v>
      </c>
      <c r="CX33" s="36" t="b">
        <f>'Таблица для заполнения'!EV33&lt;='Таблица для заполнения'!EP33</f>
        <v>1</v>
      </c>
      <c r="CY33" s="36" t="b">
        <f>'Таблица для заполнения'!EW33&lt;='Таблица для заполнения'!EP33</f>
        <v>1</v>
      </c>
      <c r="CZ33" s="36" t="b">
        <f>'Таблица для заполнения'!EX33&lt;='Таблица для заполнения'!EP33</f>
        <v>1</v>
      </c>
      <c r="DA33" s="36" t="b">
        <f>IF('Таблица для заполнения'!AF33&gt;0,'Таблица для заполнения'!EX33&gt;=0,'Таблица для заполнения'!EX33=0)</f>
        <v>1</v>
      </c>
      <c r="DB33" s="36" t="b">
        <f>OR(AND('Таблица для заполнения'!EP33='Таблица для заполнения'!ES33,'Таблица для заполнения'!FH33='Таблица для заполнения'!FK33),AND('Таблица для заполнения'!EP33&gt;'Таблица для заполнения'!ES33,'Таблица для заполнения'!FH33&gt;'Таблица для заполнения'!FK33))</f>
        <v>1</v>
      </c>
      <c r="DC33" s="36" t="b">
        <f>OR(AND('Таблица для заполнения'!EQ33='Таблица для заполнения'!ET33,'Таблица для заполнения'!FI33='Таблица для заполнения'!FL33),AND('Таблица для заполнения'!EQ33&gt;'Таблица для заполнения'!ET33,'Таблица для заполнения'!FI33&gt;'Таблица для заполнения'!FL33))</f>
        <v>1</v>
      </c>
      <c r="DD33" s="36" t="b">
        <f>OR(AND('Таблица для заполнения'!ER33='Таблица для заполнения'!EU33,'Таблица для заполнения'!FJ33='Таблица для заполнения'!FM33),AND('Таблица для заполнения'!ER33&gt;'Таблица для заполнения'!EU33,'Таблица для заполнения'!FJ33&gt;'Таблица для заполнения'!FM33))</f>
        <v>1</v>
      </c>
      <c r="DE33" s="36" t="b">
        <f>OR(AND('Таблица для заполнения'!EP33='Таблица для заполнения'!EQ33+'Таблица для заполнения'!ER33,'Таблица для заполнения'!FH33='Таблица для заполнения'!FI33+'Таблица для заполнения'!FJ33),AND('Таблица для заполнения'!EP33&gt;'Таблица для заполнения'!EQ33+'Таблица для заполнения'!ER33,'Таблица для заполнения'!FH33&gt;'Таблица для заполнения'!FI33+'Таблица для заполнения'!FJ33))</f>
        <v>1</v>
      </c>
      <c r="DF33" s="36" t="b">
        <f>OR(AND('Таблица для заполнения'!ES33='Таблица для заполнения'!ET33+'Таблица для заполнения'!EU33,'Таблица для заполнения'!FK33='Таблица для заполнения'!FL33+'Таблица для заполнения'!FM33),AND('Таблица для заполнения'!ES33&gt;'Таблица для заполнения'!ET33+'Таблица для заполнения'!EU33,'Таблица для заполнения'!FK33&gt;'Таблица для заполнения'!FL33+'Таблица для заполнения'!FM33))</f>
        <v>1</v>
      </c>
      <c r="DG33" s="36" t="b">
        <f>'Таблица для заполнения'!EP33-'Таблица для заполнения'!EY33&gt;=('Таблица для заполнения'!EQ33+'Таблица для заполнения'!ER33)-('Таблица для заполнения'!EZ33+'Таблица для заполнения'!FA33)</f>
        <v>1</v>
      </c>
      <c r="DH33" s="36" t="b">
        <f>'Таблица для заполнения'!ES33-'Таблица для заполнения'!FB33&gt;=('Таблица для заполнения'!ET33+'Таблица для заполнения'!EU33)-('Таблица для заполнения'!FC33+'Таблица для заполнения'!FD33)</f>
        <v>1</v>
      </c>
      <c r="DI33" s="36" t="b">
        <f>'Таблица для заполнения'!EY33&gt;='Таблица для заполнения'!EZ33+'Таблица для заполнения'!FA33</f>
        <v>1</v>
      </c>
      <c r="DJ33" s="36" t="b">
        <f>'Таблица для заполнения'!FB33&lt;='Таблица для заполнения'!EY33</f>
        <v>1</v>
      </c>
      <c r="DK33" s="36" t="b">
        <f>OR(AND('Таблица для заполнения'!EY33='Таблица для заполнения'!FB33,AND('Таблица для заполнения'!EZ33='Таблица для заполнения'!FC33,'Таблица для заполнения'!FA33='Таблица для заполнения'!FD33)),'Таблица для заполнения'!FB33&lt;'Таблица для заполнения'!EY33)</f>
        <v>1</v>
      </c>
      <c r="DL33" s="36" t="b">
        <f>'Таблица для заполнения'!FC33&lt;='Таблица для заполнения'!EZ33</f>
        <v>1</v>
      </c>
      <c r="DM33" s="36" t="b">
        <f>'Таблица для заполнения'!FB33&gt;='Таблица для заполнения'!FC33+'Таблица для заполнения'!FD33</f>
        <v>1</v>
      </c>
      <c r="DN33" s="36" t="b">
        <f>'Таблица для заполнения'!FD33&lt;='Таблица для заполнения'!FA33</f>
        <v>1</v>
      </c>
      <c r="DO33" s="36" t="b">
        <f>'Таблица для заполнения'!EY33-'Таблица для заполнения'!FB33&gt;=('Таблица для заполнения'!EZ33+'Таблица для заполнения'!FA33)-('Таблица для заполнения'!FC33+'Таблица для заполнения'!FD33)</f>
        <v>1</v>
      </c>
      <c r="DP33" s="36" t="b">
        <f>'Таблица для заполнения'!FE33&lt;='Таблица для заполнения'!EY33</f>
        <v>1</v>
      </c>
      <c r="DQ33" s="36" t="b">
        <f>'Таблица для заполнения'!FF33&lt;='Таблица для заполнения'!EY33</f>
        <v>1</v>
      </c>
      <c r="DR33" s="36" t="b">
        <f>'Таблица для заполнения'!FG33&lt;='Таблица для заполнения'!EY33</f>
        <v>1</v>
      </c>
      <c r="DS33" s="36" t="b">
        <f>OR(AND('Таблица для заполнения'!EY33='Таблица для заполнения'!FB33,'Таблица для заполнения'!FO33='Таблица для заполнения'!FR33),AND('Таблица для заполнения'!EY33&gt;'Таблица для заполнения'!FB33,'Таблица для заполнения'!FO33&gt;'Таблица для заполнения'!FR33))</f>
        <v>1</v>
      </c>
      <c r="DT33" s="36" t="b">
        <f>OR(AND('Таблица для заполнения'!EZ33='Таблица для заполнения'!FC33,'Таблица для заполнения'!FP33='Таблица для заполнения'!FS33),AND('Таблица для заполнения'!EZ33&gt;'Таблица для заполнения'!FC33,'Таблица для заполнения'!FP33&gt;'Таблица для заполнения'!FS33))</f>
        <v>1</v>
      </c>
      <c r="DU33" s="36" t="b">
        <f>OR(AND('Таблица для заполнения'!FA33='Таблица для заполнения'!FD33,'Таблица для заполнения'!FQ33='Таблица для заполнения'!FT33),AND('Таблица для заполнения'!FA33&gt;'Таблица для заполнения'!FD33,'Таблица для заполнения'!FQ33&gt;'Таблица для заполнения'!FT33))</f>
        <v>1</v>
      </c>
      <c r="DV33" s="36" t="b">
        <f>OR(AND('Таблица для заполнения'!EY33='Таблица для заполнения'!EZ33+'Таблица для заполнения'!FA33,'Таблица для заполнения'!FO33='Таблица для заполнения'!FP33+'Таблица для заполнения'!FQ33),AND('Таблица для заполнения'!EY33&gt;'Таблица для заполнения'!EZ33+'Таблица для заполнения'!FA33,'Таблица для заполнения'!FO33&gt;'Таблица для заполнения'!FP33+'Таблица для заполнения'!FQ33))</f>
        <v>1</v>
      </c>
      <c r="DW33" s="36" t="b">
        <f>OR(AND('Таблица для заполнения'!FB33='Таблица для заполнения'!FC33+'Таблица для заполнения'!FD33,'Таблица для заполнения'!FR33='Таблица для заполнения'!FS33+'Таблица для заполнения'!FT33),AND('Таблица для заполнения'!FB33&gt;'Таблица для заполнения'!FC33+'Таблица для заполнения'!FD33,'Таблица для заполнения'!FR33&gt;'Таблица для заполнения'!FS33+'Таблица для заполнения'!FT33))</f>
        <v>1</v>
      </c>
      <c r="DX33" s="36" t="b">
        <f>'Таблица для заполнения'!FH33-'Таблица для заполнения'!FO33&gt;=('Таблица для заполнения'!FI33+'Таблица для заполнения'!FJ33)-('Таблица для заполнения'!FP33+'Таблица для заполнения'!FQ33)</f>
        <v>1</v>
      </c>
      <c r="DY33" s="36" t="b">
        <f>'Таблица для заполнения'!FK33-'Таблица для заполнения'!FR33&gt;=('Таблица для заполнения'!FL33+'Таблица для заполнения'!FM33)-('Таблица для заполнения'!FS33+'Таблица для заполнения'!FT33)</f>
        <v>1</v>
      </c>
      <c r="DZ33" s="36" t="b">
        <f>AND('Таблица для заполнения'!EP33&gt;='Таблица для заполнения'!EY33,'Таблица для заполнения'!EQ33&gt;='Таблица для заполнения'!EZ33,'Таблица для заполнения'!ER33&gt;='Таблица для заполнения'!FA33,'Таблица для заполнения'!ES33&gt;='Таблица для заполнения'!FB33,'Таблица для заполнения'!ET33&gt;='Таблица для заполнения'!FC33,'Таблица для заполнения'!EU33&gt;='Таблица для заполнения'!FD33,'Таблица для заполнения'!EV33&gt;='Таблица для заполнения'!FE33,'Таблица для заполнения'!EW33&gt;='Таблица для заполнения'!FF33,'Таблица для заполнения'!EX33&gt;='Таблица для заполнения'!FG33)</f>
        <v>1</v>
      </c>
      <c r="EA33" s="36" t="b">
        <f>'Таблица для заполнения'!FH33&gt;='Таблица для заполнения'!FI33+'Таблица для заполнения'!FJ33</f>
        <v>1</v>
      </c>
      <c r="EB33" s="36" t="b">
        <f>'Таблица для заполнения'!FK33&lt;='Таблица для заполнения'!FH33</f>
        <v>1</v>
      </c>
      <c r="EC33" s="36" t="b">
        <f>OR(AND('Таблица для заполнения'!FH33='Таблица для заполнения'!FK33,AND('Таблица для заполнения'!FI33='Таблица для заполнения'!FL33,'Таблица для заполнения'!FJ33='Таблица для заполнения'!FM33)),'Таблица для заполнения'!FK33&lt;'Таблица для заполнения'!FH33)</f>
        <v>1</v>
      </c>
      <c r="ED33" s="36" t="b">
        <f>'Таблица для заполнения'!FL33&lt;='Таблица для заполнения'!FI33</f>
        <v>1</v>
      </c>
      <c r="EE33" s="36" t="b">
        <f>'Таблица для заполнения'!FK33&gt;='Таблица для заполнения'!FL33+'Таблица для заполнения'!FM33</f>
        <v>1</v>
      </c>
      <c r="EF33" s="36" t="b">
        <f>'Таблица для заполнения'!FM33&lt;='Таблица для заполнения'!FJ33</f>
        <v>1</v>
      </c>
      <c r="EG33" s="36" t="b">
        <f>'Таблица для заполнения'!FH33-'Таблица для заполнения'!FK33&gt;=('Таблица для заполнения'!FI33+'Таблица для заполнения'!FJ33)-('Таблица для заполнения'!FL33+'Таблица для заполнения'!FM33)</f>
        <v>1</v>
      </c>
      <c r="EH33" s="36" t="b">
        <f>'Таблица для заполнения'!FN33&lt;='Таблица для заполнения'!FH33</f>
        <v>1</v>
      </c>
      <c r="EI33" s="36" t="b">
        <f>AND(IF('Таблица для заполнения'!EP33=0,'Таблица для заполнения'!FH33=0,'Таблица для заполнения'!FH33&gt;='Таблица для заполнения'!EP33),IF('Таблица для заполнения'!EQ33=0,'Таблица для заполнения'!FI33=0,'Таблица для заполнения'!FI33&gt;='Таблица для заполнения'!EQ33),IF('Таблица для заполнения'!ER33=0,'Таблица для заполнения'!FJ33=0,'Таблица для заполнения'!FJ33&gt;='Таблица для заполнения'!ER33),IF('Таблица для заполнения'!ES33=0,'Таблица для заполнения'!FK33=0,'Таблица для заполнения'!FK33&gt;='Таблица для заполнения'!ES33),IF('Таблица для заполнения'!ET33=0,'Таблица для заполнения'!FL33=0,'Таблица для заполнения'!FL33&gt;='Таблица для заполнения'!ET33),IF('Таблица для заполнения'!EU33=0,'Таблица для заполнения'!FM33=0,'Таблица для заполнения'!FM33&gt;='Таблица для заполнения'!EU33),IF('Таблица для заполнения'!EX33=0,'Таблица для заполнения'!FN33=0,'Таблица для заполнения'!FN33&gt;='Таблица для заполнения'!EX33))</f>
        <v>1</v>
      </c>
      <c r="EJ33" s="36" t="b">
        <f>'Таблица для заполнения'!FO33&gt;='Таблица для заполнения'!FP33+'Таблица для заполнения'!FQ33</f>
        <v>1</v>
      </c>
      <c r="EK33" s="36" t="b">
        <f>'Таблица для заполнения'!FR33&lt;='Таблица для заполнения'!FO33</f>
        <v>1</v>
      </c>
      <c r="EL33" s="36" t="b">
        <f>OR(AND('Таблица для заполнения'!FO33='Таблица для заполнения'!FR33,AND('Таблица для заполнения'!FP33='Таблица для заполнения'!FS33,'Таблица для заполнения'!FQ33='Таблица для заполнения'!FT33)),'Таблица для заполнения'!FR33&lt;'Таблица для заполнения'!FO33)</f>
        <v>1</v>
      </c>
      <c r="EM33" s="36" t="b">
        <f>'Таблица для заполнения'!FS33&lt;='Таблица для заполнения'!FP33</f>
        <v>1</v>
      </c>
      <c r="EN33" s="36" t="b">
        <f>'Таблица для заполнения'!FR33&gt;='Таблица для заполнения'!FS33+'Таблица для заполнения'!FT33</f>
        <v>1</v>
      </c>
      <c r="EO33" s="36" t="b">
        <f>'Таблица для заполнения'!FT33&lt;='Таблица для заполнения'!FQ33</f>
        <v>1</v>
      </c>
      <c r="EP33" s="36" t="b">
        <f>'Таблица для заполнения'!FO33-'Таблица для заполнения'!FR33&gt;=('Таблица для заполнения'!FP33+'Таблица для заполнения'!FQ33)-('Таблица для заполнения'!FS33+'Таблица для заполнения'!FT33)</f>
        <v>1</v>
      </c>
      <c r="EQ33" s="36" t="b">
        <f>'Таблица для заполнения'!FU33&lt;='Таблица для заполнения'!FO33</f>
        <v>1</v>
      </c>
      <c r="ER33" s="36" t="b">
        <f>AND(IF('Таблица для заполнения'!EY33=0,'Таблица для заполнения'!FO33=0,'Таблица для заполнения'!FO33&gt;='Таблица для заполнения'!EY33),IF('Таблица для заполнения'!EZ33=0,'Таблица для заполнения'!FP33=0,'Таблица для заполнения'!FP33&gt;='Таблица для заполнения'!EZ33),IF('Таблица для заполнения'!FA33=0,'Таблица для заполнения'!FQ33=0,'Таблица для заполнения'!FQ33&gt;='Таблица для заполнения'!FA33),IF('Таблица для заполнения'!FB33=0,'Таблица для заполнения'!FR33=0,'Таблица для заполнения'!FR33&gt;='Таблица для заполнения'!FB33),IF('Таблица для заполнения'!FC33=0,'Таблица для заполнения'!FS33=0,'Таблица для заполнения'!FS33&gt;='Таблица для заполнения'!FC33),IF('Таблица для заполнения'!FD33=0,'Таблица для заполнения'!FT33=0,'Таблица для заполнения'!FT33&gt;='Таблица для заполнения'!FD33),IF('Таблица для заполнения'!FG33=0,'Таблица для заполнения'!FU33=0,'Таблица для заполнения'!FU33&gt;='Таблица для заполнения'!FG33))</f>
        <v>1</v>
      </c>
      <c r="ES33" s="36" t="b">
        <f>AND('Таблица для заполнения'!FH33&gt;='Таблица для заполнения'!FO33,'Таблица для заполнения'!FI33&gt;='Таблица для заполнения'!FP33,'Таблица для заполнения'!FJ33&gt;='Таблица для заполнения'!FQ33,'Таблица для заполнения'!FK33&gt;='Таблица для заполнения'!FR33,'Таблица для заполнения'!FL33&gt;='Таблица для заполнения'!FS33,'Таблица для заполнения'!FM33&gt;='Таблица для заполнения'!FT33,'Таблица для заполнения'!FN33&gt;='Таблица для заполнения'!FU33)</f>
        <v>1</v>
      </c>
      <c r="ET33" s="36" t="b">
        <f>AND(OR(AND('Таблица для заполнения'!EP33='Таблица для заполнения'!EY33,'Таблица для заполнения'!FH33='Таблица для заполнения'!FO33),AND('Таблица для заполнения'!EP33&gt;'Таблица для заполнения'!EY33,'Таблица для заполнения'!FH33&gt;'Таблица для заполнения'!FO33)),OR(AND('Таблица для заполнения'!EQ33='Таблица для заполнения'!EZ33,'Таблица для заполнения'!FI33='Таблица для заполнения'!FP33),AND('Таблица для заполнения'!EQ33&gt;'Таблица для заполнения'!EZ33,'Таблица для заполнения'!FI33&gt;'Таблица для заполнения'!FP33)),OR(AND('Таблица для заполнения'!ER33='Таблица для заполнения'!FA33,'Таблица для заполнения'!FJ33='Таблица для заполнения'!FQ33),AND('Таблица для заполнения'!ER33&gt;'Таблица для заполнения'!FA33,'Таблица для заполнения'!FJ33&gt;'Таблица для заполнения'!FQ33)),OR(AND('Таблица для заполнения'!ES33='Таблица для заполнения'!FB33,'Таблица для заполнения'!FK33='Таблица для заполнения'!FR33),AND('Таблица для заполнения'!ES33&gt;'Таблица для заполнения'!FB33,'Таблица для заполнения'!FK33&gt;'Таблица для заполнения'!FR33)),OR(AND('Таблица для заполнения'!ET33='Таблица для заполнения'!FC33,'Таблица для заполнения'!FL33='Таблица для заполнения'!FS33),AND('Таблица для заполнения'!ET33&gt;'Таблица для заполнения'!FC33,'Таблица для заполнения'!FL33&gt;'Таблица для заполнения'!FS33)),OR(AND('Таблица для заполнения'!EU33='Таблица для заполнения'!FD33,'Таблица для заполнения'!FM33='Таблица для заполнения'!FT33),AND('Таблица для заполнения'!EU33&gt;'Таблица для заполнения'!FD33,'Таблица для заполнения'!FM33&gt;'Таблица для заполнения'!FT33)),OR(AND('Таблица для заполнения'!EX33='Таблица для заполнения'!FG33,'Таблица для заполнения'!FN33='Таблица для заполнения'!FU33),AND('Таблица для заполнения'!EX33&gt;'Таблица для заполнения'!FG33,'Таблица для заполнения'!FN33&gt;'Таблица для заполнения'!FU33)))</f>
        <v>1</v>
      </c>
      <c r="EU33" s="36" t="b">
        <f>'Таблица для заполнения'!FW33&lt;='Таблица для заполнения'!FV33</f>
        <v>1</v>
      </c>
      <c r="EV33" s="36" t="b">
        <f>'Таблица для заполнения'!FX33&lt;='Таблица для заполнения'!FV33</f>
        <v>1</v>
      </c>
      <c r="EW33" s="36" t="b">
        <f>IF('Таблица для заполнения'!GQ33&gt;0,'Таблица для заполнения'!FX33&gt;0,'Таблица для заполнения'!FX33=0)</f>
        <v>1</v>
      </c>
      <c r="EX33" s="36" t="b">
        <f>'Таблица для заполнения'!FY33&lt;='Таблица для заполнения'!FV33</f>
        <v>1</v>
      </c>
      <c r="EY33" s="36" t="b">
        <f>'Таблица для заполнения'!FZ33&lt;='Таблица для заполнения'!FV33</f>
        <v>1</v>
      </c>
      <c r="EZ33" s="36" t="b">
        <f>'Таблица для заполнения'!FX33&gt;='Таблица для заполнения'!GA33+'Таблица для заполнения'!GB33</f>
        <v>1</v>
      </c>
      <c r="FA33" s="36" t="b">
        <f>'Таблица для заполнения'!FW33='Таблица для заполнения'!GC33+'Таблица для заполнения'!GD33+'Таблица для заполнения'!GE33</f>
        <v>1</v>
      </c>
      <c r="FB33" s="36" t="b">
        <f>'Таблица для заполнения'!GF33='Таблица для заполнения'!GG33+'Таблица для заполнения'!GH33+'Таблица для заполнения'!GI33+'Таблица для заполнения'!GM33</f>
        <v>1</v>
      </c>
      <c r="FC33" s="36" t="b">
        <f>'Таблица для заполнения'!GI33&gt;='Таблица для заполнения'!GJ33+'Таблица для заполнения'!GK33+'Таблица для заполнения'!GL33</f>
        <v>1</v>
      </c>
      <c r="FD33" s="36" t="b">
        <f>'Таблица для заполнения'!GN33&gt;='Таблица для заполнения'!GO33+'Таблица для заполнения'!GS33+'Таблица для заполнения'!GU33+'Таблица для заполнения'!GX33</f>
        <v>1</v>
      </c>
      <c r="FE33" s="36" t="b">
        <f>'Таблица для заполнения'!GP33&lt;='Таблица для заполнения'!GO33</f>
        <v>1</v>
      </c>
      <c r="FF33" s="36" t="b">
        <f>'Таблица для заполнения'!GQ33&lt;='Таблица для заполнения'!GO33</f>
        <v>1</v>
      </c>
      <c r="FG33" s="36" t="b">
        <f>IF('Таблица для заполнения'!FX33&gt;0,'Таблица для заполнения'!GQ33&gt;0,'Таблица для заполнения'!GQ33=0)</f>
        <v>1</v>
      </c>
      <c r="FH33" s="36" t="b">
        <f>'Таблица для заполнения'!GR33&lt;='Таблица для заполнения'!GQ33</f>
        <v>1</v>
      </c>
      <c r="FI33" s="36" t="b">
        <f>'Таблица для заполнения'!GR33&lt;='Таблица для заполнения'!GP33</f>
        <v>1</v>
      </c>
      <c r="FJ33" s="36" t="b">
        <f>'Таблица для заполнения'!GT33&lt;='Таблица для заполнения'!GS33</f>
        <v>1</v>
      </c>
      <c r="FK33" s="36" t="b">
        <f>'Таблица для заполнения'!GV33&lt;='Таблица для заполнения'!GU33</f>
        <v>1</v>
      </c>
      <c r="FL33" s="36" t="b">
        <f>'Таблица для заполнения'!GW33&lt;='Таблица для заполнения'!GU33</f>
        <v>1</v>
      </c>
      <c r="FM33" s="38" t="b">
        <f>'Таблица для заполнения'!GY33&lt;='Таблица для заполнения'!GX33</f>
        <v>1</v>
      </c>
      <c r="FN33" s="42" t="b">
        <f t="shared" si="1"/>
        <v>1</v>
      </c>
      <c r="FO33" s="35" t="b">
        <f>IF($B33&lt;&gt;"",IF(ISNUMBER('Таблица для заполнения'!E33),ABS(ROUND('Таблица для заполнения'!E33,0))='Таблица для заполнения'!E33,FALSE),TRUE)</f>
        <v>1</v>
      </c>
      <c r="FP33" s="36" t="b">
        <f>IF($B33&lt;&gt;"",IF(ISNUMBER('Таблица для заполнения'!F33),ABS(ROUND('Таблица для заполнения'!F33,0))='Таблица для заполнения'!F33,FALSE),TRUE)</f>
        <v>1</v>
      </c>
      <c r="FQ33" s="36" t="b">
        <f>IF($B33&lt;&gt;"",IF(ISNUMBER('Таблица для заполнения'!G33),ABS(ROUND('Таблица для заполнения'!G33,0))='Таблица для заполнения'!G33,FALSE),TRUE)</f>
        <v>1</v>
      </c>
      <c r="FR33" s="36" t="b">
        <f>IF($B33&lt;&gt;"",IF(ISNUMBER('Таблица для заполнения'!H33),ABS(ROUND('Таблица для заполнения'!H33,0))='Таблица для заполнения'!H33,FALSE),TRUE)</f>
        <v>1</v>
      </c>
      <c r="FS33" s="36" t="b">
        <f>IF($B33&lt;&gt;"",IF(ISNUMBER('Таблица для заполнения'!I33),ABS(ROUND('Таблица для заполнения'!I33,0))='Таблица для заполнения'!I33,FALSE),TRUE)</f>
        <v>1</v>
      </c>
      <c r="FT33" s="36" t="b">
        <f>IF($B33&lt;&gt;"",IF(ISNUMBER('Таблица для заполнения'!J33),ABS(ROUND('Таблица для заполнения'!J33,0))='Таблица для заполнения'!J33,FALSE),TRUE)</f>
        <v>1</v>
      </c>
      <c r="FU33" s="36" t="b">
        <f>IF($B33&lt;&gt;"",IF(ISNUMBER('Таблица для заполнения'!K33),ABS(ROUND('Таблица для заполнения'!K33,0))='Таблица для заполнения'!K33,FALSE),TRUE)</f>
        <v>1</v>
      </c>
      <c r="FV33" s="36" t="b">
        <f>IF($B33&lt;&gt;"",IF(ISNUMBER('Таблица для заполнения'!L33),ABS(ROUND('Таблица для заполнения'!L33,0))='Таблица для заполнения'!L33,FALSE),TRUE)</f>
        <v>1</v>
      </c>
      <c r="FW33" s="36" t="b">
        <f>IF($B33&lt;&gt;"",IF(ISNUMBER('Таблица для заполнения'!M33),ABS(ROUND('Таблица для заполнения'!M33,0))='Таблица для заполнения'!M33,FALSE),TRUE)</f>
        <v>1</v>
      </c>
      <c r="FX33" s="36" t="b">
        <f>IF($B33&lt;&gt;"",IF(ISNUMBER('Таблица для заполнения'!N33),ABS(ROUND('Таблица для заполнения'!N33,0))='Таблица для заполнения'!N33,FALSE),TRUE)</f>
        <v>1</v>
      </c>
      <c r="FY33" s="36" t="b">
        <f>IF($B33&lt;&gt;"",IF(ISNUMBER('Таблица для заполнения'!O33),ABS(ROUND('Таблица для заполнения'!O33,0))='Таблица для заполнения'!O33,FALSE),TRUE)</f>
        <v>1</v>
      </c>
      <c r="FZ33" s="36" t="b">
        <f>IF($B33&lt;&gt;"",IF(ISNUMBER('Таблица для заполнения'!P33),ABS(ROUND('Таблица для заполнения'!P33,0))='Таблица для заполнения'!P33,FALSE),TRUE)</f>
        <v>1</v>
      </c>
      <c r="GA33" s="36" t="b">
        <f>IF($B33&lt;&gt;"",IF(ISNUMBER('Таблица для заполнения'!Q33),ABS(ROUND('Таблица для заполнения'!Q33,0))='Таблица для заполнения'!Q33,FALSE),TRUE)</f>
        <v>1</v>
      </c>
      <c r="GB33" s="36" t="b">
        <f>IF($B33&lt;&gt;"",IF(ISNUMBER('Таблица для заполнения'!R33),ABS(ROUND('Таблица для заполнения'!R33,0))='Таблица для заполнения'!R33,FALSE),TRUE)</f>
        <v>1</v>
      </c>
      <c r="GC33" s="36" t="b">
        <f>IF($B33&lt;&gt;"",IF(ISNUMBER('Таблица для заполнения'!S33),ABS(ROUND('Таблица для заполнения'!S33,0))='Таблица для заполнения'!S33,FALSE),TRUE)</f>
        <v>1</v>
      </c>
      <c r="GD33" s="36" t="b">
        <f>IF($B33&lt;&gt;"",IF(ISNUMBER('Таблица для заполнения'!T33),ABS(ROUND('Таблица для заполнения'!T33,0))='Таблица для заполнения'!T33,FALSE),TRUE)</f>
        <v>1</v>
      </c>
      <c r="GE33" s="36" t="b">
        <f>IF($B33&lt;&gt;"",IF(ISNUMBER('Таблица для заполнения'!U33),ABS(ROUND('Таблица для заполнения'!U33,0))='Таблица для заполнения'!U33,FALSE),TRUE)</f>
        <v>1</v>
      </c>
      <c r="GF33" s="36" t="b">
        <f>IF($B33&lt;&gt;"",IF(ISNUMBER('Таблица для заполнения'!V33),ABS(ROUND('Таблица для заполнения'!V33,1))='Таблица для заполнения'!V33,FALSE),TRUE)</f>
        <v>1</v>
      </c>
      <c r="GG33" s="36" t="b">
        <f>IF($B33&lt;&gt;"",IF(ISNUMBER('Таблица для заполнения'!W33),ABS(ROUND('Таблица для заполнения'!W33,0))='Таблица для заполнения'!W33,FALSE),TRUE)</f>
        <v>1</v>
      </c>
      <c r="GH33" s="36" t="b">
        <f>IF($B33&lt;&gt;"",IF(ISNUMBER('Таблица для заполнения'!X33),ABS(ROUND('Таблица для заполнения'!X33,1))='Таблица для заполнения'!X33,FALSE),TRUE)</f>
        <v>1</v>
      </c>
      <c r="GI33" s="36" t="b">
        <f>IF($B33&lt;&gt;"",IF(ISNUMBER('Таблица для заполнения'!Y33),ABS(ROUND('Таблица для заполнения'!Y33,1))='Таблица для заполнения'!Y33,FALSE),TRUE)</f>
        <v>1</v>
      </c>
      <c r="GJ33" s="36" t="b">
        <f>IF($B33&lt;&gt;"",IF(ISNUMBER('Таблица для заполнения'!Z33),ABS(ROUND('Таблица для заполнения'!Z33,0))='Таблица для заполнения'!Z33,FALSE),TRUE)</f>
        <v>1</v>
      </c>
      <c r="GK33" s="36" t="b">
        <f>IF($B33&lt;&gt;"",IF(ISNUMBER('Таблица для заполнения'!AA33),ABS(ROUND('Таблица для заполнения'!AA33,0))='Таблица для заполнения'!AA33,FALSE),TRUE)</f>
        <v>1</v>
      </c>
      <c r="GL33" s="36" t="b">
        <f>IF($B33&lt;&gt;"",IF(ISNUMBER('Таблица для заполнения'!AB33),ABS(ROUND('Таблица для заполнения'!AB33,0))='Таблица для заполнения'!AB33,FALSE),TRUE)</f>
        <v>1</v>
      </c>
      <c r="GM33" s="36" t="b">
        <f>IF($B33&lt;&gt;"",IF(ISNUMBER('Таблица для заполнения'!AC33),ABS(ROUND('Таблица для заполнения'!AC33,0))='Таблица для заполнения'!AC33,FALSE),TRUE)</f>
        <v>1</v>
      </c>
      <c r="GN33" s="36" t="b">
        <f>IF($B33&lt;&gt;"",IF(ISNUMBER('Таблица для заполнения'!AD33),ABS(ROUND('Таблица для заполнения'!AD33,0))='Таблица для заполнения'!AD33,FALSE),TRUE)</f>
        <v>1</v>
      </c>
      <c r="GO33" s="36" t="b">
        <f>IF($B33&lt;&gt;"",IF(ISNUMBER('Таблица для заполнения'!AE33),ABS(ROUND('Таблица для заполнения'!AE33,0))='Таблица для заполнения'!AE33,FALSE),TRUE)</f>
        <v>1</v>
      </c>
      <c r="GP33" s="36" t="b">
        <f>IF($B33&lt;&gt;"",IF(ISNUMBER('Таблица для заполнения'!AF33),ABS(ROUND('Таблица для заполнения'!AF33,0))='Таблица для заполнения'!AF33,FALSE),TRUE)</f>
        <v>1</v>
      </c>
      <c r="GQ33" s="36" t="b">
        <f>IF($B33&lt;&gt;"",IF(ISNUMBER('Таблица для заполнения'!AG33),ABS(ROUND('Таблица для заполнения'!AG33,0))='Таблица для заполнения'!AG33,FALSE),TRUE)</f>
        <v>1</v>
      </c>
      <c r="GR33" s="36" t="b">
        <f>IF($B33&lt;&gt;"",IF(ISNUMBER('Таблица для заполнения'!AH33),ABS(ROUND('Таблица для заполнения'!AH33,0))='Таблица для заполнения'!AH33,FALSE),TRUE)</f>
        <v>1</v>
      </c>
      <c r="GS33" s="36" t="b">
        <f>IF($B33&lt;&gt;"",IF(ISNUMBER('Таблица для заполнения'!AI33),ABS(ROUND('Таблица для заполнения'!AI33,0))='Таблица для заполнения'!AI33,FALSE),TRUE)</f>
        <v>1</v>
      </c>
      <c r="GT33" s="36" t="b">
        <f>IF($B33&lt;&gt;"",IF(ISNUMBER('Таблица для заполнения'!AJ33),ABS(ROUND('Таблица для заполнения'!AJ33,0))='Таблица для заполнения'!AJ33,FALSE),TRUE)</f>
        <v>1</v>
      </c>
      <c r="GU33" s="36" t="b">
        <f>IF($B33&lt;&gt;"",IF(ISNUMBER('Таблица для заполнения'!AK33),ABS(ROUND('Таблица для заполнения'!AK33,0))='Таблица для заполнения'!AK33,FALSE),TRUE)</f>
        <v>1</v>
      </c>
      <c r="GV33" s="36" t="b">
        <f>IF($B33&lt;&gt;"",IF(ISNUMBER('Таблица для заполнения'!AL33),ABS(ROUND('Таблица для заполнения'!AL33,0))='Таблица для заполнения'!AL33,FALSE),TRUE)</f>
        <v>1</v>
      </c>
      <c r="GW33" s="36" t="b">
        <f>IF($B33&lt;&gt;"",IF(ISNUMBER('Таблица для заполнения'!AM33),ABS(ROUND('Таблица для заполнения'!AM33,0))='Таблица для заполнения'!AM33,FALSE),TRUE)</f>
        <v>1</v>
      </c>
      <c r="GX33" s="36" t="b">
        <f>IF($B33&lt;&gt;"",IF(ISNUMBER('Таблица для заполнения'!AN33),ABS(ROUND('Таблица для заполнения'!AN33,0))='Таблица для заполнения'!AN33,FALSE),TRUE)</f>
        <v>1</v>
      </c>
      <c r="GY33" s="36" t="b">
        <f>IF($B33&lt;&gt;"",IF(ISNUMBER('Таблица для заполнения'!AO33),ABS(ROUND('Таблица для заполнения'!AO33,0))='Таблица для заполнения'!AO33,FALSE),TRUE)</f>
        <v>1</v>
      </c>
      <c r="GZ33" s="36" t="b">
        <f>IF($B33&lt;&gt;"",IF(ISNUMBER('Таблица для заполнения'!AP33),ABS(ROUND('Таблица для заполнения'!AP33,0))='Таблица для заполнения'!AP33,FALSE),TRUE)</f>
        <v>1</v>
      </c>
      <c r="HA33" s="36" t="b">
        <f>IF($B33&lt;&gt;"",IF(ISNUMBER('Таблица для заполнения'!AQ33),ABS(ROUND('Таблица для заполнения'!AQ33,0))='Таблица для заполнения'!AQ33,FALSE),TRUE)</f>
        <v>1</v>
      </c>
      <c r="HB33" s="36" t="b">
        <f>IF($B33&lt;&gt;"",IF(ISNUMBER('Таблица для заполнения'!AR33),ABS(ROUND('Таблица для заполнения'!AR33,0))='Таблица для заполнения'!AR33,FALSE),TRUE)</f>
        <v>1</v>
      </c>
      <c r="HC33" s="36" t="b">
        <f>IF($B33&lt;&gt;"",IF(ISNUMBER('Таблица для заполнения'!AS33),ABS(ROUND('Таблица для заполнения'!AS33,0))='Таблица для заполнения'!AS33,FALSE),TRUE)</f>
        <v>1</v>
      </c>
      <c r="HD33" s="36" t="b">
        <f>IF($B33&lt;&gt;"",IF(ISNUMBER('Таблица для заполнения'!AT33),ABS(ROUND('Таблица для заполнения'!AT33,0))='Таблица для заполнения'!AT33,FALSE),TRUE)</f>
        <v>1</v>
      </c>
      <c r="HE33" s="36" t="b">
        <f>IF($B33&lt;&gt;"",IF(ISNUMBER('Таблица для заполнения'!AU33),ABS(ROUND('Таблица для заполнения'!AU33,0))='Таблица для заполнения'!AU33,FALSE),TRUE)</f>
        <v>1</v>
      </c>
      <c r="HF33" s="36" t="b">
        <f>IF($B33&lt;&gt;"",IF(ISNUMBER('Таблица для заполнения'!AV33),ABS(ROUND('Таблица для заполнения'!AV33,0))='Таблица для заполнения'!AV33,FALSE),TRUE)</f>
        <v>1</v>
      </c>
      <c r="HG33" s="36" t="b">
        <f>IF($B33&lt;&gt;"",IF(ISNUMBER('Таблица для заполнения'!AW33),ABS(ROUND('Таблица для заполнения'!AW33,0))='Таблица для заполнения'!AW33,FALSE),TRUE)</f>
        <v>1</v>
      </c>
      <c r="HH33" s="36" t="b">
        <f>IF($B33&lt;&gt;"",IF(ISNUMBER('Таблица для заполнения'!AX33),ABS(ROUND('Таблица для заполнения'!AX33,0))='Таблица для заполнения'!AX33,FALSE),TRUE)</f>
        <v>1</v>
      </c>
      <c r="HI33" s="36" t="b">
        <f>IF($B33&lt;&gt;"",IF(ISNUMBER('Таблица для заполнения'!AY33),ABS(ROUND('Таблица для заполнения'!AY33,0))='Таблица для заполнения'!AY33,FALSE),TRUE)</f>
        <v>1</v>
      </c>
      <c r="HJ33" s="36" t="b">
        <f>IF($B33&lt;&gt;"",IF(ISNUMBER('Таблица для заполнения'!AZ33),ABS(ROUND('Таблица для заполнения'!AZ33,0))='Таблица для заполнения'!AZ33,FALSE),TRUE)</f>
        <v>1</v>
      </c>
      <c r="HK33" s="36" t="b">
        <f>IF($B33&lt;&gt;"",IF(ISNUMBER('Таблица для заполнения'!BA33),ABS(ROUND('Таблица для заполнения'!BA33,0))='Таблица для заполнения'!BA33,FALSE),TRUE)</f>
        <v>1</v>
      </c>
      <c r="HL33" s="36" t="b">
        <f>IF($B33&lt;&gt;"",IF(ISNUMBER('Таблица для заполнения'!BB33),ABS(ROUND('Таблица для заполнения'!BB33,0))='Таблица для заполнения'!BB33,FALSE),TRUE)</f>
        <v>1</v>
      </c>
      <c r="HM33" s="36" t="b">
        <f>IF($B33&lt;&gt;"",IF(ISNUMBER('Таблица для заполнения'!BC33),ABS(ROUND('Таблица для заполнения'!BC33,0))='Таблица для заполнения'!BC33,FALSE),TRUE)</f>
        <v>1</v>
      </c>
      <c r="HN33" s="36" t="b">
        <f>IF($B33&lt;&gt;"",IF(ISNUMBER('Таблица для заполнения'!BD33),ABS(ROUND('Таблица для заполнения'!BD33,0))='Таблица для заполнения'!BD33,FALSE),TRUE)</f>
        <v>1</v>
      </c>
      <c r="HO33" s="36" t="b">
        <f>IF($B33&lt;&gt;"",IF(ISNUMBER('Таблица для заполнения'!BE33),ABS(ROUND('Таблица для заполнения'!BE33,0))='Таблица для заполнения'!BE33,FALSE),TRUE)</f>
        <v>1</v>
      </c>
      <c r="HP33" s="36" t="b">
        <f>IF($B33&lt;&gt;"",IF(ISNUMBER('Таблица для заполнения'!BF33),ABS(ROUND('Таблица для заполнения'!BF33,0))='Таблица для заполнения'!BF33,FALSE),TRUE)</f>
        <v>1</v>
      </c>
      <c r="HQ33" s="36" t="b">
        <f>IF($B33&lt;&gt;"",IF(ISNUMBER('Таблица для заполнения'!BG33),ABS(ROUND('Таблица для заполнения'!BG33,0))='Таблица для заполнения'!BG33,FALSE),TRUE)</f>
        <v>1</v>
      </c>
      <c r="HR33" s="36" t="b">
        <f>IF($B33&lt;&gt;"",IF(ISNUMBER('Таблица для заполнения'!BH33),ABS(ROUND('Таблица для заполнения'!BH33,0))='Таблица для заполнения'!BH33,FALSE),TRUE)</f>
        <v>1</v>
      </c>
      <c r="HS33" s="36" t="b">
        <f>IF($B33&lt;&gt;"",IF(ISNUMBER('Таблица для заполнения'!BI33),ABS(ROUND('Таблица для заполнения'!BI33,0))='Таблица для заполнения'!BI33,FALSE),TRUE)</f>
        <v>1</v>
      </c>
      <c r="HT33" s="36" t="b">
        <f>IF($B33&lt;&gt;"",IF(ISNUMBER('Таблица для заполнения'!BJ33),ABS(ROUND('Таблица для заполнения'!BJ33,0))='Таблица для заполнения'!BJ33,FALSE),TRUE)</f>
        <v>1</v>
      </c>
      <c r="HU33" s="36" t="b">
        <f>IF($B33&lt;&gt;"",IF(ISNUMBER('Таблица для заполнения'!BK33),ABS(ROUND('Таблица для заполнения'!BK33,0))='Таблица для заполнения'!BK33,FALSE),TRUE)</f>
        <v>1</v>
      </c>
      <c r="HV33" s="36" t="b">
        <f>IF($B33&lt;&gt;"",IF(ISNUMBER('Таблица для заполнения'!BL33),ABS(ROUND('Таблица для заполнения'!BL33,0))='Таблица для заполнения'!BL33,FALSE),TRUE)</f>
        <v>1</v>
      </c>
      <c r="HW33" s="36" t="b">
        <f>IF($B33&lt;&gt;"",IF(ISNUMBER('Таблица для заполнения'!BM33),ABS(ROUND('Таблица для заполнения'!BM33,0))='Таблица для заполнения'!BM33,FALSE),TRUE)</f>
        <v>1</v>
      </c>
      <c r="HX33" s="36" t="b">
        <f>IF($B33&lt;&gt;"",IF(ISNUMBER('Таблица для заполнения'!BN33),ABS(ROUND('Таблица для заполнения'!BN33,0))='Таблица для заполнения'!BN33,FALSE),TRUE)</f>
        <v>1</v>
      </c>
      <c r="HY33" s="36" t="b">
        <f>IF($B33&lt;&gt;"",IF(ISNUMBER('Таблица для заполнения'!BO33),ABS(ROUND('Таблица для заполнения'!BO33,0))='Таблица для заполнения'!BO33,FALSE),TRUE)</f>
        <v>1</v>
      </c>
      <c r="HZ33" s="36" t="b">
        <f>IF($B33&lt;&gt;"",IF(ISNUMBER('Таблица для заполнения'!BP33),ABS(ROUND('Таблица для заполнения'!BP33,0))='Таблица для заполнения'!BP33,FALSE),TRUE)</f>
        <v>1</v>
      </c>
      <c r="IA33" s="36" t="b">
        <f>IF($B33&lt;&gt;"",IF(ISNUMBER('Таблица для заполнения'!BQ33),ABS(ROUND('Таблица для заполнения'!BQ33,0))='Таблица для заполнения'!BQ33,FALSE),TRUE)</f>
        <v>1</v>
      </c>
      <c r="IB33" s="36" t="b">
        <f>IF($B33&lt;&gt;"",IF(ISNUMBER('Таблица для заполнения'!BR33),ABS(ROUND('Таблица для заполнения'!BR33,0))='Таблица для заполнения'!BR33,FALSE),TRUE)</f>
        <v>1</v>
      </c>
      <c r="IC33" s="36" t="b">
        <f>IF($B33&lt;&gt;"",IF(ISNUMBER('Таблица для заполнения'!BS33),ABS(ROUND('Таблица для заполнения'!BS33,0))='Таблица для заполнения'!BS33,FALSE),TRUE)</f>
        <v>1</v>
      </c>
      <c r="ID33" s="36" t="b">
        <f>IF($B33&lt;&gt;"",IF(ISNUMBER('Таблица для заполнения'!BT33),ABS(ROUND('Таблица для заполнения'!BT33,0))='Таблица для заполнения'!BT33,FALSE),TRUE)</f>
        <v>1</v>
      </c>
      <c r="IE33" s="36" t="b">
        <f>IF($B33&lt;&gt;"",IF(ISNUMBER('Таблица для заполнения'!BU33),ABS(ROUND('Таблица для заполнения'!BU33,0))='Таблица для заполнения'!BU33,FALSE),TRUE)</f>
        <v>1</v>
      </c>
      <c r="IF33" s="36" t="b">
        <f>IF($B33&lt;&gt;"",IF(ISNUMBER('Таблица для заполнения'!BV33),ABS(ROUND('Таблица для заполнения'!BV33,0))='Таблица для заполнения'!BV33,FALSE),TRUE)</f>
        <v>1</v>
      </c>
      <c r="IG33" s="36" t="b">
        <f>IF($B33&lt;&gt;"",IF(ISNUMBER('Таблица для заполнения'!BW33),ABS(ROUND('Таблица для заполнения'!BW33,0))='Таблица для заполнения'!BW33,FALSE),TRUE)</f>
        <v>1</v>
      </c>
      <c r="IH33" s="36" t="b">
        <f>IF($B33&lt;&gt;"",IF(ISNUMBER('Таблица для заполнения'!BX33),ABS(ROUND('Таблица для заполнения'!BX33,0))='Таблица для заполнения'!BX33,FALSE),TRUE)</f>
        <v>1</v>
      </c>
      <c r="II33" s="36" t="b">
        <f>IF($B33&lt;&gt;"",IF(ISNUMBER('Таблица для заполнения'!BY33),ABS(ROUND('Таблица для заполнения'!BY33,0))='Таблица для заполнения'!BY33,FALSE),TRUE)</f>
        <v>1</v>
      </c>
      <c r="IJ33" s="36" t="b">
        <f>IF($B33&lt;&gt;"",IF(ISNUMBER('Таблица для заполнения'!BZ33),ABS(ROUND('Таблица для заполнения'!BZ33,0))='Таблица для заполнения'!BZ33,FALSE),TRUE)</f>
        <v>1</v>
      </c>
      <c r="IK33" s="36" t="b">
        <f>IF($B33&lt;&gt;"",IF(ISNUMBER('Таблица для заполнения'!CA33),ABS(ROUND('Таблица для заполнения'!CA33,0))='Таблица для заполнения'!CA33,FALSE),TRUE)</f>
        <v>1</v>
      </c>
      <c r="IL33" s="36" t="b">
        <f>IF($B33&lt;&gt;"",IF(ISNUMBER('Таблица для заполнения'!CB33),ABS(ROUND('Таблица для заполнения'!CB33,0))='Таблица для заполнения'!CB33,FALSE),TRUE)</f>
        <v>1</v>
      </c>
      <c r="IM33" s="36" t="b">
        <f>IF($B33&lt;&gt;"",IF(ISNUMBER('Таблица для заполнения'!CC33),ABS(ROUND('Таблица для заполнения'!CC33,0))='Таблица для заполнения'!CC33,FALSE),TRUE)</f>
        <v>1</v>
      </c>
      <c r="IN33" s="36" t="b">
        <f>IF($B33&lt;&gt;"",IF(ISNUMBER('Таблица для заполнения'!CD33),ABS(ROUND('Таблица для заполнения'!CD33,0))='Таблица для заполнения'!CD33,FALSE),TRUE)</f>
        <v>1</v>
      </c>
      <c r="IO33" s="36" t="b">
        <f>IF($B33&lt;&gt;"",IF(ISNUMBER('Таблица для заполнения'!CE33),ABS(ROUND('Таблица для заполнения'!CE33,0))='Таблица для заполнения'!CE33,FALSE),TRUE)</f>
        <v>1</v>
      </c>
      <c r="IP33" s="36" t="b">
        <f>IF($B33&lt;&gt;"",IF(ISNUMBER('Таблица для заполнения'!CF33),ABS(ROUND('Таблица для заполнения'!CF33,0))='Таблица для заполнения'!CF33,FALSE),TRUE)</f>
        <v>1</v>
      </c>
      <c r="IQ33" s="36" t="b">
        <f>IF($B33&lt;&gt;"",IF(ISNUMBER('Таблица для заполнения'!CG33),ABS(ROUND('Таблица для заполнения'!CG33,0))='Таблица для заполнения'!CG33,FALSE),TRUE)</f>
        <v>1</v>
      </c>
      <c r="IR33" s="36" t="b">
        <f>IF($B33&lt;&gt;"",IF(ISNUMBER('Таблица для заполнения'!CH33),ABS(ROUND('Таблица для заполнения'!CH33,0))='Таблица для заполнения'!CH33,FALSE),TRUE)</f>
        <v>1</v>
      </c>
      <c r="IS33" s="36" t="b">
        <f>IF($B33&lt;&gt;"",IF(ISNUMBER('Таблица для заполнения'!CI33),ABS(ROUND('Таблица для заполнения'!CI33,0))='Таблица для заполнения'!CI33,FALSE),TRUE)</f>
        <v>1</v>
      </c>
      <c r="IT33" s="36" t="b">
        <f>IF($B33&lt;&gt;"",IF(ISNUMBER('Таблица для заполнения'!CJ33),ABS(ROUND('Таблица для заполнения'!CJ33,0))='Таблица для заполнения'!CJ33,FALSE),TRUE)</f>
        <v>1</v>
      </c>
      <c r="IU33" s="36" t="b">
        <f>IF($B33&lt;&gt;"",IF(ISNUMBER('Таблица для заполнения'!CK33),ABS(ROUND('Таблица для заполнения'!CK33,0))='Таблица для заполнения'!CK33,FALSE),TRUE)</f>
        <v>1</v>
      </c>
      <c r="IV33" s="36" t="b">
        <f>IF($B33&lt;&gt;"",IF(ISNUMBER('Таблица для заполнения'!CL33),ABS(ROUND('Таблица для заполнения'!CL33,0))='Таблица для заполнения'!CL33,FALSE),TRUE)</f>
        <v>1</v>
      </c>
      <c r="IW33" s="36" t="b">
        <f>IF($B33&lt;&gt;"",IF(ISNUMBER('Таблица для заполнения'!CM33),ABS(ROUND('Таблица для заполнения'!CM33,0))='Таблица для заполнения'!CM33,FALSE),TRUE)</f>
        <v>1</v>
      </c>
      <c r="IX33" s="36" t="b">
        <f>IF($B33&lt;&gt;"",IF(ISNUMBER('Таблица для заполнения'!CN33),ABS(ROUND('Таблица для заполнения'!CN33,0))='Таблица для заполнения'!CN33,FALSE),TRUE)</f>
        <v>1</v>
      </c>
      <c r="IY33" s="36" t="b">
        <f>IF($B33&lt;&gt;"",IF(ISNUMBER('Таблица для заполнения'!CO33),ABS(ROUND('Таблица для заполнения'!CO33,0))='Таблица для заполнения'!CO33,FALSE),TRUE)</f>
        <v>1</v>
      </c>
      <c r="IZ33" s="36" t="b">
        <f>IF($B33&lt;&gt;"",IF(ISNUMBER('Таблица для заполнения'!CP33),ABS(ROUND('Таблица для заполнения'!CP33,0))='Таблица для заполнения'!CP33,FALSE),TRUE)</f>
        <v>1</v>
      </c>
      <c r="JA33" s="36" t="b">
        <f>IF($B33&lt;&gt;"",IF(ISNUMBER('Таблица для заполнения'!CQ33),ABS(ROUND('Таблица для заполнения'!CQ33,0))='Таблица для заполнения'!CQ33,FALSE),TRUE)</f>
        <v>1</v>
      </c>
      <c r="JB33" s="36" t="b">
        <f>IF($B33&lt;&gt;"",IF(ISNUMBER('Таблица для заполнения'!CR33),ABS(ROUND('Таблица для заполнения'!CR33,0))='Таблица для заполнения'!CR33,FALSE),TRUE)</f>
        <v>1</v>
      </c>
      <c r="JC33" s="36" t="b">
        <f>IF($B33&lt;&gt;"",IF(ISNUMBER('Таблица для заполнения'!CS33),ABS(ROUND('Таблица для заполнения'!CS33,0))='Таблица для заполнения'!CS33,FALSE),TRUE)</f>
        <v>1</v>
      </c>
      <c r="JD33" s="36" t="b">
        <f>IF($B33&lt;&gt;"",IF(ISNUMBER('Таблица для заполнения'!CT33),ABS(ROUND('Таблица для заполнения'!CT33,0))='Таблица для заполнения'!CT33,FALSE),TRUE)</f>
        <v>1</v>
      </c>
      <c r="JE33" s="36" t="b">
        <f>IF($B33&lt;&gt;"",IF(ISNUMBER('Таблица для заполнения'!CU33),ABS(ROUND('Таблица для заполнения'!CU33,0))='Таблица для заполнения'!CU33,FALSE),TRUE)</f>
        <v>1</v>
      </c>
      <c r="JF33" s="36" t="b">
        <f>IF($B33&lt;&gt;"",IF(ISNUMBER('Таблица для заполнения'!CV33),ABS(ROUND('Таблица для заполнения'!CV33,0))='Таблица для заполнения'!CV33,FALSE),TRUE)</f>
        <v>1</v>
      </c>
      <c r="JG33" s="36" t="b">
        <f>IF($B33&lt;&gt;"",IF(ISNUMBER('Таблица для заполнения'!CW33),ABS(ROUND('Таблица для заполнения'!CW33,0))='Таблица для заполнения'!CW33,FALSE),TRUE)</f>
        <v>1</v>
      </c>
      <c r="JH33" s="36" t="b">
        <f>IF($B33&lt;&gt;"",IF(ISNUMBER('Таблица для заполнения'!CX33),ABS(ROUND('Таблица для заполнения'!CX33,0))='Таблица для заполнения'!CX33,FALSE),TRUE)</f>
        <v>1</v>
      </c>
      <c r="JI33" s="36" t="b">
        <f>IF($B33&lt;&gt;"",IF(ISNUMBER('Таблица для заполнения'!CY33),ABS(ROUND('Таблица для заполнения'!CY33,0))='Таблица для заполнения'!CY33,FALSE),TRUE)</f>
        <v>1</v>
      </c>
      <c r="JJ33" s="36" t="b">
        <f>IF($B33&lt;&gt;"",IF(ISNUMBER('Таблица для заполнения'!CZ33),ABS(ROUND('Таблица для заполнения'!CZ33,0))='Таблица для заполнения'!CZ33,FALSE),TRUE)</f>
        <v>1</v>
      </c>
      <c r="JK33" s="36" t="b">
        <f>IF($B33&lt;&gt;"",IF(ISNUMBER('Таблица для заполнения'!DA33),ABS(ROUND('Таблица для заполнения'!DA33,0))='Таблица для заполнения'!DA33,FALSE),TRUE)</f>
        <v>1</v>
      </c>
      <c r="JL33" s="36" t="b">
        <f>IF($B33&lt;&gt;"",IF(ISNUMBER('Таблица для заполнения'!DB33),ABS(ROUND('Таблица для заполнения'!DB33,0))='Таблица для заполнения'!DB33,FALSE),TRUE)</f>
        <v>1</v>
      </c>
      <c r="JM33" s="36" t="b">
        <f>IF($B33&lt;&gt;"",IF(ISNUMBER('Таблица для заполнения'!DC33),ABS(ROUND('Таблица для заполнения'!DC33,0))='Таблица для заполнения'!DC33,FALSE),TRUE)</f>
        <v>1</v>
      </c>
      <c r="JN33" s="36" t="b">
        <f>IF($B33&lt;&gt;"",IF(ISNUMBER('Таблица для заполнения'!DD33),ABS(ROUND('Таблица для заполнения'!DD33,0))='Таблица для заполнения'!DD33,FALSE),TRUE)</f>
        <v>1</v>
      </c>
      <c r="JO33" s="36" t="b">
        <f>IF($B33&lt;&gt;"",IF(ISNUMBER('Таблица для заполнения'!DE33),ABS(ROUND('Таблица для заполнения'!DE33,0))='Таблица для заполнения'!DE33,FALSE),TRUE)</f>
        <v>1</v>
      </c>
      <c r="JP33" s="36" t="b">
        <f>IF($B33&lt;&gt;"",IF(ISNUMBER('Таблица для заполнения'!DF33),ABS(ROUND('Таблица для заполнения'!DF33,0))='Таблица для заполнения'!DF33,FALSE),TRUE)</f>
        <v>1</v>
      </c>
      <c r="JQ33" s="36" t="b">
        <f>IF($B33&lt;&gt;"",IF(ISNUMBER('Таблица для заполнения'!DG33),ABS(ROUND('Таблица для заполнения'!DG33,0))='Таблица для заполнения'!DG33,FALSE),TRUE)</f>
        <v>1</v>
      </c>
      <c r="JR33" s="36" t="b">
        <f>IF($B33&lt;&gt;"",IF(ISNUMBER('Таблица для заполнения'!DH33),ABS(ROUND('Таблица для заполнения'!DH33,0))='Таблица для заполнения'!DH33,FALSE),TRUE)</f>
        <v>1</v>
      </c>
      <c r="JS33" s="36" t="b">
        <f>IF($B33&lt;&gt;"",IF(ISNUMBER('Таблица для заполнения'!DI33),ABS(ROUND('Таблица для заполнения'!DI33,0))='Таблица для заполнения'!DI33,FALSE),TRUE)</f>
        <v>1</v>
      </c>
      <c r="JT33" s="36" t="b">
        <f>IF($B33&lt;&gt;"",IF(ISNUMBER('Таблица для заполнения'!DJ33),ABS(ROUND('Таблица для заполнения'!DJ33,0))='Таблица для заполнения'!DJ33,FALSE),TRUE)</f>
        <v>1</v>
      </c>
      <c r="JU33" s="36" t="b">
        <f>IF($B33&lt;&gt;"",IF(ISNUMBER('Таблица для заполнения'!DK33),ABS(ROUND('Таблица для заполнения'!DK33,0))='Таблица для заполнения'!DK33,FALSE),TRUE)</f>
        <v>1</v>
      </c>
      <c r="JV33" s="36" t="b">
        <f>IF($B33&lt;&gt;"",IF(ISNUMBER('Таблица для заполнения'!DL33),ABS(ROUND('Таблица для заполнения'!DL33,0))='Таблица для заполнения'!DL33,FALSE),TRUE)</f>
        <v>1</v>
      </c>
      <c r="JW33" s="36" t="b">
        <f>IF($B33&lt;&gt;"",IF(ISNUMBER('Таблица для заполнения'!DM33),ABS(ROUND('Таблица для заполнения'!DM33,0))='Таблица для заполнения'!DM33,FALSE),TRUE)</f>
        <v>1</v>
      </c>
      <c r="JX33" s="36" t="b">
        <f>IF($B33&lt;&gt;"",IF(ISNUMBER('Таблица для заполнения'!DN33),ABS(ROUND('Таблица для заполнения'!DN33,0))='Таблица для заполнения'!DN33,FALSE),TRUE)</f>
        <v>1</v>
      </c>
      <c r="JY33" s="36" t="b">
        <f>IF($B33&lt;&gt;"",IF(ISNUMBER('Таблица для заполнения'!DO33),ABS(ROUND('Таблица для заполнения'!DO33,0))='Таблица для заполнения'!DO33,FALSE),TRUE)</f>
        <v>1</v>
      </c>
      <c r="JZ33" s="36" t="b">
        <f>IF($B33&lt;&gt;"",IF(ISNUMBER('Таблица для заполнения'!DP33),ABS(ROUND('Таблица для заполнения'!DP33,0))='Таблица для заполнения'!DP33,FALSE),TRUE)</f>
        <v>1</v>
      </c>
      <c r="KA33" s="36" t="b">
        <f>IF($B33&lt;&gt;"",IF(ISNUMBER('Таблица для заполнения'!DQ33),ABS(ROUND('Таблица для заполнения'!DQ33,0))='Таблица для заполнения'!DQ33,FALSE),TRUE)</f>
        <v>1</v>
      </c>
      <c r="KB33" s="36" t="b">
        <f>IF($B33&lt;&gt;"",IF(ISNUMBER('Таблица для заполнения'!DR33),ABS(ROUND('Таблица для заполнения'!DR33,0))='Таблица для заполнения'!DR33,FALSE),TRUE)</f>
        <v>1</v>
      </c>
      <c r="KC33" s="36" t="b">
        <f>IF($B33&lt;&gt;"",IF(ISNUMBER('Таблица для заполнения'!DS33),ABS(ROUND('Таблица для заполнения'!DS33,0))='Таблица для заполнения'!DS33,FALSE),TRUE)</f>
        <v>1</v>
      </c>
      <c r="KD33" s="36" t="b">
        <f>IF($B33&lt;&gt;"",IF(ISNUMBER('Таблица для заполнения'!DT33),ABS(ROUND('Таблица для заполнения'!DT33,0))='Таблица для заполнения'!DT33,FALSE),TRUE)</f>
        <v>1</v>
      </c>
      <c r="KE33" s="36" t="b">
        <f>IF($B33&lt;&gt;"",IF(ISNUMBER('Таблица для заполнения'!DU33),ABS(ROUND('Таблица для заполнения'!DU33,0))='Таблица для заполнения'!DU33,FALSE),TRUE)</f>
        <v>1</v>
      </c>
      <c r="KF33" s="36" t="b">
        <f>IF($B33&lt;&gt;"",IF(ISNUMBER('Таблица для заполнения'!DV33),ABS(ROUND('Таблица для заполнения'!DV33,0))='Таблица для заполнения'!DV33,FALSE),TRUE)</f>
        <v>1</v>
      </c>
      <c r="KG33" s="36" t="b">
        <f>IF($B33&lt;&gt;"",IF(ISNUMBER('Таблица для заполнения'!DW33),ABS(ROUND('Таблица для заполнения'!DW33,0))='Таблица для заполнения'!DW33,FALSE),TRUE)</f>
        <v>1</v>
      </c>
      <c r="KH33" s="36" t="b">
        <f>IF($B33&lt;&gt;"",IF(ISNUMBER('Таблица для заполнения'!DX33),ABS(ROUND('Таблица для заполнения'!DX33,0))='Таблица для заполнения'!DX33,FALSE),TRUE)</f>
        <v>1</v>
      </c>
      <c r="KI33" s="36" t="b">
        <f>IF($B33&lt;&gt;"",IF(ISNUMBER('Таблица для заполнения'!DY33),ABS(ROUND('Таблица для заполнения'!DY33,0))='Таблица для заполнения'!DY33,FALSE),TRUE)</f>
        <v>1</v>
      </c>
      <c r="KJ33" s="36" t="b">
        <f>IF($B33&lt;&gt;"",IF(ISNUMBER('Таблица для заполнения'!DZ33),ABS(ROUND('Таблица для заполнения'!DZ33,0))='Таблица для заполнения'!DZ33,FALSE),TRUE)</f>
        <v>1</v>
      </c>
      <c r="KK33" s="36" t="b">
        <f>IF($B33&lt;&gt;"",IF(ISNUMBER('Таблица для заполнения'!EA33),ABS(ROUND('Таблица для заполнения'!EA33,0))='Таблица для заполнения'!EA33,FALSE),TRUE)</f>
        <v>1</v>
      </c>
      <c r="KL33" s="36" t="b">
        <f>IF($B33&lt;&gt;"",IF(ISNUMBER('Таблица для заполнения'!EB33),ABS(ROUND('Таблица для заполнения'!EB33,0))='Таблица для заполнения'!EB33,FALSE),TRUE)</f>
        <v>1</v>
      </c>
      <c r="KM33" s="36" t="b">
        <f>IF($B33&lt;&gt;"",IF(ISNUMBER('Таблица для заполнения'!EC33),ABS(ROUND('Таблица для заполнения'!EC33,0))='Таблица для заполнения'!EC33,FALSE),TRUE)</f>
        <v>1</v>
      </c>
      <c r="KN33" s="36" t="b">
        <f>IF($B33&lt;&gt;"",IF(ISNUMBER('Таблица для заполнения'!ED33),ABS(ROUND('Таблица для заполнения'!ED33,0))='Таблица для заполнения'!ED33,FALSE),TRUE)</f>
        <v>1</v>
      </c>
      <c r="KO33" s="36" t="b">
        <f>IF($B33&lt;&gt;"",IF(ISNUMBER('Таблица для заполнения'!EE33),ABS(ROUND('Таблица для заполнения'!EE33,0))='Таблица для заполнения'!EE33,FALSE),TRUE)</f>
        <v>1</v>
      </c>
      <c r="KP33" s="36" t="b">
        <f>IF($B33&lt;&gt;"",IF(ISNUMBER('Таблица для заполнения'!EF33),ABS(ROUND('Таблица для заполнения'!EF33,0))='Таблица для заполнения'!EF33,FALSE),TRUE)</f>
        <v>1</v>
      </c>
      <c r="KQ33" s="36" t="b">
        <f>IF($B33&lt;&gt;"",IF(ISNUMBER('Таблица для заполнения'!EG33),ABS(ROUND('Таблица для заполнения'!EG33,0))='Таблица для заполнения'!EG33,FALSE),TRUE)</f>
        <v>1</v>
      </c>
      <c r="KR33" s="36" t="b">
        <f>IF($B33&lt;&gt;"",IF(ISNUMBER('Таблица для заполнения'!EH33),ABS(ROUND('Таблица для заполнения'!EH33,0))='Таблица для заполнения'!EH33,FALSE),TRUE)</f>
        <v>1</v>
      </c>
      <c r="KS33" s="36" t="b">
        <f>IF($B33&lt;&gt;"",IF(ISNUMBER('Таблица для заполнения'!EI33),ABS(ROUND('Таблица для заполнения'!EI33,0))='Таблица для заполнения'!EI33,FALSE),TRUE)</f>
        <v>1</v>
      </c>
      <c r="KT33" s="36" t="b">
        <f>IF($B33&lt;&gt;"",IF(ISNUMBER('Таблица для заполнения'!EJ33),ABS(ROUND('Таблица для заполнения'!EJ33,0))='Таблица для заполнения'!EJ33,FALSE),TRUE)</f>
        <v>1</v>
      </c>
      <c r="KU33" s="36" t="b">
        <f>IF($B33&lt;&gt;"",IF(ISNUMBER('Таблица для заполнения'!EK33),ABS(ROUND('Таблица для заполнения'!EK33,0))='Таблица для заполнения'!EK33,FALSE),TRUE)</f>
        <v>1</v>
      </c>
      <c r="KV33" s="36" t="b">
        <f>IF($B33&lt;&gt;"",IF(ISNUMBER('Таблица для заполнения'!EL33),ABS(ROUND('Таблица для заполнения'!EL33,0))='Таблица для заполнения'!EL33,FALSE),TRUE)</f>
        <v>1</v>
      </c>
      <c r="KW33" s="36" t="b">
        <f>IF($B33&lt;&gt;"",IF(ISNUMBER('Таблица для заполнения'!EM33),ABS(ROUND('Таблица для заполнения'!EM33,0))='Таблица для заполнения'!EM33,FALSE),TRUE)</f>
        <v>1</v>
      </c>
      <c r="KX33" s="36" t="b">
        <f>IF($B33&lt;&gt;"",IF(ISNUMBER('Таблица для заполнения'!EN33),ABS(ROUND('Таблица для заполнения'!EN33,0))='Таблица для заполнения'!EN33,FALSE),TRUE)</f>
        <v>1</v>
      </c>
      <c r="KY33" s="36" t="b">
        <f>IF($B33&lt;&gt;"",IF(ISNUMBER('Таблица для заполнения'!EO33),ABS(ROUND('Таблица для заполнения'!EO33,0))='Таблица для заполнения'!EO33,FALSE),TRUE)</f>
        <v>1</v>
      </c>
      <c r="KZ33" s="36" t="b">
        <f>IF($B33&lt;&gt;"",IF(ISNUMBER('Таблица для заполнения'!EP33),ABS(ROUND('Таблица для заполнения'!EP33,0))='Таблица для заполнения'!EP33,FALSE),TRUE)</f>
        <v>1</v>
      </c>
      <c r="LA33" s="36" t="b">
        <f>IF($B33&lt;&gt;"",IF(ISNUMBER('Таблица для заполнения'!EQ33),ABS(ROUND('Таблица для заполнения'!EQ33,0))='Таблица для заполнения'!EQ33,FALSE),TRUE)</f>
        <v>1</v>
      </c>
      <c r="LB33" s="36" t="b">
        <f>IF($B33&lt;&gt;"",IF(ISNUMBER('Таблица для заполнения'!ER33),ABS(ROUND('Таблица для заполнения'!ER33,0))='Таблица для заполнения'!ER33,FALSE),TRUE)</f>
        <v>1</v>
      </c>
      <c r="LC33" s="36" t="b">
        <f>IF($B33&lt;&gt;"",IF(ISNUMBER('Таблица для заполнения'!ES33),ABS(ROUND('Таблица для заполнения'!ES33,0))='Таблица для заполнения'!ES33,FALSE),TRUE)</f>
        <v>1</v>
      </c>
      <c r="LD33" s="36" t="b">
        <f>IF($B33&lt;&gt;"",IF(ISNUMBER('Таблица для заполнения'!ET33),ABS(ROUND('Таблица для заполнения'!ET33,0))='Таблица для заполнения'!ET33,FALSE),TRUE)</f>
        <v>1</v>
      </c>
      <c r="LE33" s="36" t="b">
        <f>IF($B33&lt;&gt;"",IF(ISNUMBER('Таблица для заполнения'!EU33),ABS(ROUND('Таблица для заполнения'!EU33,0))='Таблица для заполнения'!EU33,FALSE),TRUE)</f>
        <v>1</v>
      </c>
      <c r="LF33" s="36" t="b">
        <f>IF($B33&lt;&gt;"",IF(ISNUMBER('Таблица для заполнения'!EV33),ABS(ROUND('Таблица для заполнения'!EV33,0))='Таблица для заполнения'!EV33,FALSE),TRUE)</f>
        <v>1</v>
      </c>
      <c r="LG33" s="36" t="b">
        <f>IF($B33&lt;&gt;"",IF(ISNUMBER('Таблица для заполнения'!EW33),ABS(ROUND('Таблица для заполнения'!EW33,0))='Таблица для заполнения'!EW33,FALSE),TRUE)</f>
        <v>1</v>
      </c>
      <c r="LH33" s="36" t="b">
        <f>IF($B33&lt;&gt;"",IF(ISNUMBER('Таблица для заполнения'!EX33),ABS(ROUND('Таблица для заполнения'!EX33,0))='Таблица для заполнения'!EX33,FALSE),TRUE)</f>
        <v>1</v>
      </c>
      <c r="LI33" s="36" t="b">
        <f>IF($B33&lt;&gt;"",IF(ISNUMBER('Таблица для заполнения'!EY33),ABS(ROUND('Таблица для заполнения'!EY33,0))='Таблица для заполнения'!EY33,FALSE),TRUE)</f>
        <v>1</v>
      </c>
      <c r="LJ33" s="36" t="b">
        <f>IF($B33&lt;&gt;"",IF(ISNUMBER('Таблица для заполнения'!EZ33),ABS(ROUND('Таблица для заполнения'!EZ33,0))='Таблица для заполнения'!EZ33,FALSE),TRUE)</f>
        <v>1</v>
      </c>
      <c r="LK33" s="36" t="b">
        <f>IF($B33&lt;&gt;"",IF(ISNUMBER('Таблица для заполнения'!FA33),ABS(ROUND('Таблица для заполнения'!FA33,0))='Таблица для заполнения'!FA33,FALSE),TRUE)</f>
        <v>1</v>
      </c>
      <c r="LL33" s="36" t="b">
        <f>IF($B33&lt;&gt;"",IF(ISNUMBER('Таблица для заполнения'!FB33),ABS(ROUND('Таблица для заполнения'!FB33,0))='Таблица для заполнения'!FB33,FALSE),TRUE)</f>
        <v>1</v>
      </c>
      <c r="LM33" s="36" t="b">
        <f>IF($B33&lt;&gt;"",IF(ISNUMBER('Таблица для заполнения'!FC33),ABS(ROUND('Таблица для заполнения'!FC33,0))='Таблица для заполнения'!FC33,FALSE),TRUE)</f>
        <v>1</v>
      </c>
      <c r="LN33" s="36" t="b">
        <f>IF($B33&lt;&gt;"",IF(ISNUMBER('Таблица для заполнения'!FD33),ABS(ROUND('Таблица для заполнения'!FD33,0))='Таблица для заполнения'!FD33,FALSE),TRUE)</f>
        <v>1</v>
      </c>
      <c r="LO33" s="36" t="b">
        <f>IF($B33&lt;&gt;"",IF(ISNUMBER('Таблица для заполнения'!FE33),ABS(ROUND('Таблица для заполнения'!FE33,0))='Таблица для заполнения'!FE33,FALSE),TRUE)</f>
        <v>1</v>
      </c>
      <c r="LP33" s="36" t="b">
        <f>IF($B33&lt;&gt;"",IF(ISNUMBER('Таблица для заполнения'!FF33),ABS(ROUND('Таблица для заполнения'!FF33,0))='Таблица для заполнения'!FF33,FALSE),TRUE)</f>
        <v>1</v>
      </c>
      <c r="LQ33" s="36" t="b">
        <f>IF($B33&lt;&gt;"",IF(ISNUMBER('Таблица для заполнения'!FG33),ABS(ROUND('Таблица для заполнения'!FG33,0))='Таблица для заполнения'!FG33,FALSE),TRUE)</f>
        <v>1</v>
      </c>
      <c r="LR33" s="36" t="b">
        <f>IF($B33&lt;&gt;"",IF(ISNUMBER('Таблица для заполнения'!FH33),ABS(ROUND('Таблица для заполнения'!FH33,0))='Таблица для заполнения'!FH33,FALSE),TRUE)</f>
        <v>1</v>
      </c>
      <c r="LS33" s="36" t="b">
        <f>IF($B33&lt;&gt;"",IF(ISNUMBER('Таблица для заполнения'!FI33),ABS(ROUND('Таблица для заполнения'!FI33,0))='Таблица для заполнения'!FI33,FALSE),TRUE)</f>
        <v>1</v>
      </c>
      <c r="LT33" s="36" t="b">
        <f>IF($B33&lt;&gt;"",IF(ISNUMBER('Таблица для заполнения'!FJ33),ABS(ROUND('Таблица для заполнения'!FJ33,0))='Таблица для заполнения'!FJ33,FALSE),TRUE)</f>
        <v>1</v>
      </c>
      <c r="LU33" s="36" t="b">
        <f>IF($B33&lt;&gt;"",IF(ISNUMBER('Таблица для заполнения'!FK33),ABS(ROUND('Таблица для заполнения'!FK33,0))='Таблица для заполнения'!FK33,FALSE),TRUE)</f>
        <v>1</v>
      </c>
      <c r="LV33" s="36" t="b">
        <f>IF($B33&lt;&gt;"",IF(ISNUMBER('Таблица для заполнения'!FL33),ABS(ROUND('Таблица для заполнения'!FL33,0))='Таблица для заполнения'!FL33,FALSE),TRUE)</f>
        <v>1</v>
      </c>
      <c r="LW33" s="36" t="b">
        <f>IF($B33&lt;&gt;"",IF(ISNUMBER('Таблица для заполнения'!FM33),ABS(ROUND('Таблица для заполнения'!FM33,0))='Таблица для заполнения'!FM33,FALSE),TRUE)</f>
        <v>1</v>
      </c>
      <c r="LX33" s="36" t="b">
        <f>IF($B33&lt;&gt;"",IF(ISNUMBER('Таблица для заполнения'!FN33),ABS(ROUND('Таблица для заполнения'!FN33,0))='Таблица для заполнения'!FN33,FALSE),TRUE)</f>
        <v>1</v>
      </c>
      <c r="LY33" s="36" t="b">
        <f>IF($B33&lt;&gt;"",IF(ISNUMBER('Таблица для заполнения'!FO33),ABS(ROUND('Таблица для заполнения'!FO33,0))='Таблица для заполнения'!FO33,FALSE),TRUE)</f>
        <v>1</v>
      </c>
      <c r="LZ33" s="36" t="b">
        <f>IF($B33&lt;&gt;"",IF(ISNUMBER('Таблица для заполнения'!FP33),ABS(ROUND('Таблица для заполнения'!FP33,0))='Таблица для заполнения'!FP33,FALSE),TRUE)</f>
        <v>1</v>
      </c>
      <c r="MA33" s="36" t="b">
        <f>IF($B33&lt;&gt;"",IF(ISNUMBER('Таблица для заполнения'!FQ33),ABS(ROUND('Таблица для заполнения'!FQ33,0))='Таблица для заполнения'!FQ33,FALSE),TRUE)</f>
        <v>1</v>
      </c>
      <c r="MB33" s="36" t="b">
        <f>IF($B33&lt;&gt;"",IF(ISNUMBER('Таблица для заполнения'!FR33),ABS(ROUND('Таблица для заполнения'!FR33,0))='Таблица для заполнения'!FR33,FALSE),TRUE)</f>
        <v>1</v>
      </c>
      <c r="MC33" s="36" t="b">
        <f>IF($B33&lt;&gt;"",IF(ISNUMBER('Таблица для заполнения'!FS33),ABS(ROUND('Таблица для заполнения'!FS33,0))='Таблица для заполнения'!FS33,FALSE),TRUE)</f>
        <v>1</v>
      </c>
      <c r="MD33" s="36" t="b">
        <f>IF($B33&lt;&gt;"",IF(ISNUMBER('Таблица для заполнения'!FT33),ABS(ROUND('Таблица для заполнения'!FT33,0))='Таблица для заполнения'!FT33,FALSE),TRUE)</f>
        <v>1</v>
      </c>
      <c r="ME33" s="36" t="b">
        <f>IF($B33&lt;&gt;"",IF(ISNUMBER('Таблица для заполнения'!FU33),ABS(ROUND('Таблица для заполнения'!FU33,0))='Таблица для заполнения'!FU33,FALSE),TRUE)</f>
        <v>1</v>
      </c>
      <c r="MF33" s="36" t="b">
        <f>IF($B33&lt;&gt;"",IF(ISNUMBER('Таблица для заполнения'!FV33),ABS(ROUND('Таблица для заполнения'!FV33,0))='Таблица для заполнения'!FV33,FALSE),TRUE)</f>
        <v>1</v>
      </c>
      <c r="MG33" s="36" t="b">
        <f>IF($B33&lt;&gt;"",IF(ISNUMBER('Таблица для заполнения'!FW33),ABS(ROUND('Таблица для заполнения'!FW33,0))='Таблица для заполнения'!FW33,FALSE),TRUE)</f>
        <v>1</v>
      </c>
      <c r="MH33" s="36" t="b">
        <f>IF($B33&lt;&gt;"",IF(ISNUMBER('Таблица для заполнения'!FX33),ABS(ROUND('Таблица для заполнения'!FX33,0))='Таблица для заполнения'!FX33,FALSE),TRUE)</f>
        <v>1</v>
      </c>
      <c r="MI33" s="36" t="b">
        <f>IF($B33&lt;&gt;"",IF(ISNUMBER('Таблица для заполнения'!FY33),ABS(ROUND('Таблица для заполнения'!FY33,0))='Таблица для заполнения'!FY33,FALSE),TRUE)</f>
        <v>1</v>
      </c>
      <c r="MJ33" s="36" t="b">
        <f>IF($B33&lt;&gt;"",IF(ISNUMBER('Таблица для заполнения'!FZ33),ABS(ROUND('Таблица для заполнения'!FZ33,0))='Таблица для заполнения'!FZ33,FALSE),TRUE)</f>
        <v>1</v>
      </c>
      <c r="MK33" s="36" t="b">
        <f>IF($B33&lt;&gt;"",IF(ISNUMBER('Таблица для заполнения'!GA33),ABS(ROUND('Таблица для заполнения'!GA33,0))='Таблица для заполнения'!GA33,FALSE),TRUE)</f>
        <v>1</v>
      </c>
      <c r="ML33" s="36" t="b">
        <f>IF($B33&lt;&gt;"",IF(ISNUMBER('Таблица для заполнения'!GB33),ABS(ROUND('Таблица для заполнения'!GB33,0))='Таблица для заполнения'!GB33,FALSE),TRUE)</f>
        <v>1</v>
      </c>
      <c r="MM33" s="36" t="b">
        <f>IF($B33&lt;&gt;"",IF(ISNUMBER('Таблица для заполнения'!GC33),ABS(ROUND('Таблица для заполнения'!GC33,0))='Таблица для заполнения'!GC33,FALSE),TRUE)</f>
        <v>1</v>
      </c>
      <c r="MN33" s="36" t="b">
        <f>IF($B33&lt;&gt;"",IF(ISNUMBER('Таблица для заполнения'!GD33),ABS(ROUND('Таблица для заполнения'!GD33,0))='Таблица для заполнения'!GD33,FALSE),TRUE)</f>
        <v>1</v>
      </c>
      <c r="MO33" s="36" t="b">
        <f>IF($B33&lt;&gt;"",IF(ISNUMBER('Таблица для заполнения'!GE33),ABS(ROUND('Таблица для заполнения'!GE33,0))='Таблица для заполнения'!GE33,FALSE),TRUE)</f>
        <v>1</v>
      </c>
      <c r="MP33" s="36" t="b">
        <f>IF($B33&lt;&gt;"",IF(ISNUMBER('Таблица для заполнения'!GF33),ABS(ROUND('Таблица для заполнения'!GF33,1))='Таблица для заполнения'!GF33,FALSE),TRUE)</f>
        <v>1</v>
      </c>
      <c r="MQ33" s="36" t="b">
        <f>IF($B33&lt;&gt;"",IF(ISNUMBER('Таблица для заполнения'!GG33),ABS(ROUND('Таблица для заполнения'!GG33,1))='Таблица для заполнения'!GG33,FALSE),TRUE)</f>
        <v>1</v>
      </c>
      <c r="MR33" s="36" t="b">
        <f>IF($B33&lt;&gt;"",IF(ISNUMBER('Таблица для заполнения'!GH33),ABS(ROUND('Таблица для заполнения'!GH33,1))='Таблица для заполнения'!GH33,FALSE),TRUE)</f>
        <v>1</v>
      </c>
      <c r="MS33" s="36" t="b">
        <f>IF($B33&lt;&gt;"",IF(ISNUMBER('Таблица для заполнения'!GI33),ABS(ROUND('Таблица для заполнения'!GI33,1))='Таблица для заполнения'!GI33,FALSE),TRUE)</f>
        <v>1</v>
      </c>
      <c r="MT33" s="36" t="b">
        <f>IF($B33&lt;&gt;"",IF(ISNUMBER('Таблица для заполнения'!GJ33),ABS(ROUND('Таблица для заполнения'!GJ33,1))='Таблица для заполнения'!GJ33,FALSE),TRUE)</f>
        <v>1</v>
      </c>
      <c r="MU33" s="36" t="b">
        <f>IF($B33&lt;&gt;"",IF(ISNUMBER('Таблица для заполнения'!GK33),ABS(ROUND('Таблица для заполнения'!GK33,1))='Таблица для заполнения'!GK33,FALSE),TRUE)</f>
        <v>1</v>
      </c>
      <c r="MV33" s="36" t="b">
        <f>IF($B33&lt;&gt;"",IF(ISNUMBER('Таблица для заполнения'!GL33),ABS(ROUND('Таблица для заполнения'!GL33,1))='Таблица для заполнения'!GL33,FALSE),TRUE)</f>
        <v>1</v>
      </c>
      <c r="MW33" s="36" t="b">
        <f>IF($B33&lt;&gt;"",IF(ISNUMBER('Таблица для заполнения'!GM33),ABS(ROUND('Таблица для заполнения'!GM33,1))='Таблица для заполнения'!GM33,FALSE),TRUE)</f>
        <v>1</v>
      </c>
      <c r="MX33" s="36" t="b">
        <f>IF($B33&lt;&gt;"",IF(ISNUMBER('Таблица для заполнения'!GN33),ABS(ROUND('Таблица для заполнения'!GN33,1))='Таблица для заполнения'!GN33,FALSE),TRUE)</f>
        <v>1</v>
      </c>
      <c r="MY33" s="36" t="b">
        <f>IF($B33&lt;&gt;"",IF(ISNUMBER('Таблица для заполнения'!GO33),ABS(ROUND('Таблица для заполнения'!GO33,1))='Таблица для заполнения'!GO33,FALSE),TRUE)</f>
        <v>1</v>
      </c>
      <c r="MZ33" s="36" t="b">
        <f>IF($B33&lt;&gt;"",IF(ISNUMBER('Таблица для заполнения'!GP33),ABS(ROUND('Таблица для заполнения'!GP33,1))='Таблица для заполнения'!GP33,FALSE),TRUE)</f>
        <v>1</v>
      </c>
      <c r="NA33" s="36" t="b">
        <f>IF($B33&lt;&gt;"",IF(ISNUMBER('Таблица для заполнения'!GQ33),ABS(ROUND('Таблица для заполнения'!GQ33,1))='Таблица для заполнения'!GQ33,FALSE),TRUE)</f>
        <v>1</v>
      </c>
      <c r="NB33" s="36" t="b">
        <f>IF($B33&lt;&gt;"",IF(ISNUMBER('Таблица для заполнения'!GR33),ABS(ROUND('Таблица для заполнения'!GR33,1))='Таблица для заполнения'!GR33,FALSE),TRUE)</f>
        <v>1</v>
      </c>
      <c r="NC33" s="36" t="b">
        <f>IF($B33&lt;&gt;"",IF(ISNUMBER('Таблица для заполнения'!GS33),ABS(ROUND('Таблица для заполнения'!GS33,1))='Таблица для заполнения'!GS33,FALSE),TRUE)</f>
        <v>1</v>
      </c>
      <c r="ND33" s="36" t="b">
        <f>IF($B33&lt;&gt;"",IF(ISNUMBER('Таблица для заполнения'!GT33),ABS(ROUND('Таблица для заполнения'!GT33,1))='Таблица для заполнения'!GT33,FALSE),TRUE)</f>
        <v>1</v>
      </c>
      <c r="NE33" s="36" t="b">
        <f>IF($B33&lt;&gt;"",IF(ISNUMBER('Таблица для заполнения'!GU33),ABS(ROUND('Таблица для заполнения'!GU33,1))='Таблица для заполнения'!GU33,FALSE),TRUE)</f>
        <v>1</v>
      </c>
      <c r="NF33" s="36" t="b">
        <f>IF($B33&lt;&gt;"",IF(ISNUMBER('Таблица для заполнения'!GV33),ABS(ROUND('Таблица для заполнения'!GV33,1))='Таблица для заполнения'!GV33,FALSE),TRUE)</f>
        <v>1</v>
      </c>
      <c r="NG33" s="36" t="b">
        <f>IF($B33&lt;&gt;"",IF(ISNUMBER('Таблица для заполнения'!GW33),ABS(ROUND('Таблица для заполнения'!GW33,1))='Таблица для заполнения'!GW33,FALSE),TRUE)</f>
        <v>1</v>
      </c>
      <c r="NH33" s="36" t="b">
        <f>IF($B33&lt;&gt;"",IF(ISNUMBER('Таблица для заполнения'!GX33),ABS(ROUND('Таблица для заполнения'!GX33,1))='Таблица для заполнения'!GX33,FALSE),TRUE)</f>
        <v>1</v>
      </c>
      <c r="NI33" s="38" t="b">
        <f>IF($B33&lt;&gt;"",IF(ISNUMBER('Таблица для заполнения'!GY33),ABS(ROUND('Таблица для заполнения'!GY33,1))='Таблица для заполнения'!GY33,FALSE),TRUE)</f>
        <v>1</v>
      </c>
    </row>
    <row r="34" spans="1:373" ht="44.25" customHeight="1" thickBot="1" x14ac:dyDescent="0.3">
      <c r="A34" s="2">
        <v>27</v>
      </c>
      <c r="B34" s="17" t="str">
        <f>IF('Таблица для заполнения'!B34=0,"",'Таблица для заполнения'!B34)</f>
        <v/>
      </c>
      <c r="C34" s="35" t="b">
        <f t="shared" si="0"/>
        <v>1</v>
      </c>
      <c r="D34" s="35" t="b">
        <f>'Таблица для заполнения'!F34&lt;='Таблица для заполнения'!E34</f>
        <v>1</v>
      </c>
      <c r="E34" s="119" t="b">
        <f>'Таблица для заполнения'!G34&lt;='Таблица для заполнения'!E34</f>
        <v>1</v>
      </c>
      <c r="F34" s="36" t="b">
        <f>'Таблица для заполнения'!H34&lt;='Таблица для заполнения'!E34</f>
        <v>1</v>
      </c>
      <c r="G34" s="36" t="b">
        <f>'Таблица для заполнения'!I34&lt;='Таблица для заполнения'!E34</f>
        <v>1</v>
      </c>
      <c r="H34" s="36" t="b">
        <f>'Таблица для заполнения'!E34&gt;='Таблица для заполнения'!J34+'Таблица для заполнения'!K34</f>
        <v>1</v>
      </c>
      <c r="I34" s="36" t="b">
        <f>'Таблица для заполнения'!E34='Таблица для заполнения'!L34+'Таблица для заполнения'!M34+'Таблица для заполнения'!N34</f>
        <v>1</v>
      </c>
      <c r="J34" s="36" t="b">
        <f>'Таблица для заполнения'!M34&lt;='Таблица для заполнения'!R34</f>
        <v>1</v>
      </c>
      <c r="K34" s="36" t="b">
        <f>'Таблица для заполнения'!O34&gt;='Таблица для заполнения'!E34</f>
        <v>1</v>
      </c>
      <c r="L34" s="36" t="b">
        <f>'Таблица для заполнения'!O34&gt;='Таблица для заполнения'!P34+'Таблица для заполнения'!Q34</f>
        <v>1</v>
      </c>
      <c r="M34" s="36" t="b">
        <f>'Таблица для заполнения'!R34&lt;='Таблица для заполнения'!O34</f>
        <v>1</v>
      </c>
      <c r="N34" s="36" t="b">
        <f>'Таблица для заполнения'!O34&gt;='Таблица для заполнения'!S34+'Таблица для заполнения'!U34</f>
        <v>1</v>
      </c>
      <c r="O34" s="36" t="b">
        <f>OR(AND('Таблица для заполнения'!S34&gt;0,'Таблица для заполнения'!T34&gt;0),AND('Таблица для заполнения'!S34=0,'Таблица для заполнения'!T34=0))</f>
        <v>1</v>
      </c>
      <c r="P34" s="36" t="b">
        <f>OR(AND('Таблица для заполнения'!U34&gt;0,'Таблица для заполнения'!V34&gt;0),AND('Таблица для заполнения'!U34=0,'Таблица для заполнения'!V34=0))</f>
        <v>1</v>
      </c>
      <c r="Q34" s="36" t="b">
        <f>'Таблица для заполнения'!W34&lt;='Таблица для заполнения'!U34</f>
        <v>1</v>
      </c>
      <c r="R34" s="36" t="b">
        <f>'Таблица для заполнения'!V34&gt;='Таблица для заполнения'!X34+'Таблица для заполнения'!Y34</f>
        <v>1</v>
      </c>
      <c r="S34" s="36" t="b">
        <f>'Таблица для заполнения'!AB34&lt;='Таблица для заполнения'!AA34</f>
        <v>1</v>
      </c>
      <c r="T34" s="36" t="b">
        <f>'Таблица для заполнения'!AD34&lt;='Таблица для заполнения'!AC34</f>
        <v>1</v>
      </c>
      <c r="U34" s="36" t="b">
        <f>OR('Таблица для заполнения'!AA34=0,'Таблица для заполнения'!AA34=1)</f>
        <v>1</v>
      </c>
      <c r="V34" s="36" t="b">
        <f>OR('Таблица для заполнения'!AB34=0,'Таблица для заполнения'!AB34=1)</f>
        <v>1</v>
      </c>
      <c r="W34" s="36" t="b">
        <f>OR('Таблица для заполнения'!AC34=0,'Таблица для заполнения'!AC34=1)</f>
        <v>1</v>
      </c>
      <c r="X34" s="36" t="b">
        <f>OR('Таблица для заполнения'!AD34=0,'Таблица для заполнения'!AD34=1)</f>
        <v>1</v>
      </c>
      <c r="Y34" s="36" t="b">
        <f>'Таблица для заполнения'!AG34&lt;='Таблица для заполнения'!AF34</f>
        <v>1</v>
      </c>
      <c r="Z34" s="36" t="b">
        <f>'Таблица для заполнения'!AI34&lt;='Таблица для заполнения'!AH34</f>
        <v>1</v>
      </c>
      <c r="AA34" s="36" t="b">
        <f>'Таблица для заполнения'!AJ34='Таблица для заполнения'!AM34+'Таблица для заполнения'!AO34</f>
        <v>1</v>
      </c>
      <c r="AB34" s="36" t="b">
        <f>'Таблица для заполнения'!AJ34&gt;='Таблица для заполнения'!AK34+'Таблица для заполнения'!AL34</f>
        <v>1</v>
      </c>
      <c r="AC34" s="36" t="b">
        <f>'Таблица для заполнения'!AN34&lt;='Таблица для заполнения'!AJ34</f>
        <v>1</v>
      </c>
      <c r="AD34" s="36" t="b">
        <f>OR(AND('Таблица для заполнения'!AO34='Таблица для заполнения'!AJ34,AND('Таблица для заполнения'!AK34='Таблица для заполнения'!AP34,'Таблица для заполнения'!AL34='Таблица для заполнения'!AQ34)),'Таблица для заполнения'!AO34&lt;'Таблица для заполнения'!AJ34)</f>
        <v>1</v>
      </c>
      <c r="AE34" s="36" t="b">
        <f>OR(AND('Таблица для заполнения'!AJ34='Таблица для заполнения'!AO34,'Таблица для заполнения'!CM34='Таблица для заполнения'!CR34),AND('Таблица для заполнения'!AJ34&gt;'Таблица для заполнения'!AO34,'Таблица для заполнения'!CM34&gt;'Таблица для заполнения'!CR34))</f>
        <v>1</v>
      </c>
      <c r="AF34" s="36" t="b">
        <f>OR(AND('Таблица для заполнения'!AO34='Таблица для заполнения'!AR34,'Таблица для заполнения'!CR34='Таблица для заполнения'!CU34),AND('Таблица для заполнения'!AO34&gt;'Таблица для заполнения'!AR34,'Таблица для заполнения'!CR34&gt;'Таблица для заполнения'!CU34))</f>
        <v>1</v>
      </c>
      <c r="AG34" s="36" t="b">
        <f>'Таблица для заполнения'!AP34&lt;='Таблица для заполнения'!AK34</f>
        <v>1</v>
      </c>
      <c r="AH34" s="36" t="b">
        <f>'Таблица для заполнения'!AO34&gt;='Таблица для заполнения'!AP34+'Таблица для заполнения'!AQ34</f>
        <v>1</v>
      </c>
      <c r="AI34" s="36" t="b">
        <f>'Таблица для заполнения'!AM34&gt;=('Таблица для заполнения'!AK34+'Таблица для заполнения'!AL34)-('Таблица для заполнения'!AP34+'Таблица для заполнения'!AQ34)</f>
        <v>1</v>
      </c>
      <c r="AJ34" s="36" t="b">
        <f>'Таблица для заполнения'!AQ34&lt;='Таблица для заполнения'!AL34</f>
        <v>1</v>
      </c>
      <c r="AK34" s="36" t="b">
        <f>'Таблица для заполнения'!AO34&gt;='Таблица для заполнения'!AR34+'Таблица для заполнения'!AV34+'Таблица для заполнения'!AW34</f>
        <v>1</v>
      </c>
      <c r="AL34" s="36" t="b">
        <f>OR(AND('Таблица для заполнения'!AR34='Таблица для заполнения'!AO34,AND('Таблица для заполнения'!AP34='Таблица для заполнения'!AS34,'Таблица для заполнения'!AQ34='Таблица для заполнения'!AT34)),'Таблица для заполнения'!AR34&lt;'Таблица для заполнения'!AO34)</f>
        <v>1</v>
      </c>
      <c r="AM34" s="36" t="b">
        <f>'Таблица для заполнения'!AS34&lt;='Таблица для заполнения'!AP34</f>
        <v>1</v>
      </c>
      <c r="AN34" s="36" t="b">
        <f>'Таблица для заполнения'!AR34&gt;='Таблица для заполнения'!AS34+'Таблица для заполнения'!AT34</f>
        <v>1</v>
      </c>
      <c r="AO34" s="36" t="b">
        <f>('Таблица для заполнения'!AO34-'Таблица для заполнения'!AR34)&gt;=('Таблица для заполнения'!AP34+'Таблица для заполнения'!AQ34)-('Таблица для заполнения'!AS34+'Таблица для заполнения'!AT34)</f>
        <v>1</v>
      </c>
      <c r="AP34" s="36" t="b">
        <f>'Таблица для заполнения'!AT34&lt;='Таблица для заполнения'!AQ34</f>
        <v>1</v>
      </c>
      <c r="AQ34" s="36" t="b">
        <f>'Таблица для заполнения'!AU34&lt;='Таблица для заполнения'!AR34</f>
        <v>1</v>
      </c>
      <c r="AR34" s="36" t="b">
        <f>'Таблица для заполнения'!AR34='Таблица для заполнения'!AX34+'Таблица для заполнения'!BF34+'Таблица для заполнения'!BK34+'Таблица для заполнения'!BV34+'Таблица для заполнения'!CA34+'Таблица для заполнения'!CB34+'Таблица для заполнения'!CC34+'Таблица для заполнения'!CD34+'Таблица для заполнения'!CE34+'Таблица для заполнения'!CF34</f>
        <v>1</v>
      </c>
      <c r="AS34" s="36" t="b">
        <f>'Таблица для заполнения'!AX34&gt;='Таблица для заполнения'!AY34+'Таблица для заполнения'!BB34+'Таблица для заполнения'!BE34</f>
        <v>1</v>
      </c>
      <c r="AT34" s="36" t="b">
        <f>'Таблица для заполнения'!AY34='Таблица для заполнения'!AZ34+'Таблица для заполнения'!BA34</f>
        <v>1</v>
      </c>
      <c r="AU34" s="36" t="b">
        <f>'Таблица для заполнения'!BB34='Таблица для заполнения'!BC34+'Таблица для заполнения'!BD34</f>
        <v>1</v>
      </c>
      <c r="AV34" s="36" t="b">
        <f>'Таблица для заполнения'!BF34&gt;='Таблица для заполнения'!BG34+'Таблица для заполнения'!BH34+'Таблица для заполнения'!BI34+'Таблица для заполнения'!BJ34</f>
        <v>1</v>
      </c>
      <c r="AW34" s="36" t="b">
        <f>'Таблица для заполнения'!BK34&gt;='Таблица для заполнения'!BL34+'Таблица для заполнения'!BQ34</f>
        <v>1</v>
      </c>
      <c r="AX34" s="36" t="b">
        <f>'Таблица для заполнения'!BL34&gt;='Таблица для заполнения'!BM34+'Таблица для заполнения'!BN34+'Таблица для заполнения'!BO34+'Таблица для заполнения'!BP34</f>
        <v>1</v>
      </c>
      <c r="AY34" s="36" t="b">
        <f>'Таблица для заполнения'!BQ34&gt;='Таблица для заполнения'!BR34+'Таблица для заполнения'!BS34+'Таблица для заполнения'!BT34+'Таблица для заполнения'!BU34</f>
        <v>1</v>
      </c>
      <c r="AZ34" s="36" t="b">
        <f>'Таблица для заполнения'!BV34&gt;='Таблица для заполнения'!BW34+'Таблица для заполнения'!BX34+'Таблица для заполнения'!BY34+'Таблица для заполнения'!BZ34</f>
        <v>1</v>
      </c>
      <c r="BA34" s="36" t="b">
        <f>'Таблица для заполнения'!CG34+'Таблица для заполнения'!CH34&lt;='Таблица для заполнения'!AO34</f>
        <v>1</v>
      </c>
      <c r="BB34" s="36" t="b">
        <f>'Таблица для заполнения'!CI34&lt;='Таблица для заполнения'!AO34</f>
        <v>1</v>
      </c>
      <c r="BC34" s="36" t="b">
        <f>'Таблица для заполнения'!CJ34&lt;='Таблица для заполнения'!AO34</f>
        <v>1</v>
      </c>
      <c r="BD34" s="36" t="b">
        <f>'Таблица для заполнения'!CK34&lt;='Таблица для заполнения'!AO34</f>
        <v>1</v>
      </c>
      <c r="BE34" s="36" t="b">
        <f>'Таблица для заполнения'!CL34&lt;='Таблица для заполнения'!AO34</f>
        <v>1</v>
      </c>
      <c r="BF34" s="36" t="b">
        <f>'Таблица для заполнения'!CM34='Таблица для заполнения'!CP34+'Таблица для заполнения'!CR34</f>
        <v>1</v>
      </c>
      <c r="BG34" s="36" t="b">
        <f>'Таблица для заполнения'!CM34&gt;='Таблица для заполнения'!CN34+'Таблица для заполнения'!CO34</f>
        <v>1</v>
      </c>
      <c r="BH34" s="36" t="b">
        <f>'Таблица для заполнения'!CQ34&lt;='Таблица для заполнения'!CM34</f>
        <v>1</v>
      </c>
      <c r="BI34" s="36" t="b">
        <f>OR(AND('Таблица для заполнения'!CR34='Таблица для заполнения'!CM34,AND('Таблица для заполнения'!CN34='Таблица для заполнения'!CS34,'Таблица для заполнения'!CO34='Таблица для заполнения'!CT34)),'Таблица для заполнения'!CR34&lt;'Таблица для заполнения'!CM34)</f>
        <v>1</v>
      </c>
      <c r="BJ34" s="36" t="b">
        <f>'Таблица для заполнения'!CS34&lt;='Таблица для заполнения'!CN34</f>
        <v>1</v>
      </c>
      <c r="BK34" s="36" t="b">
        <f>'Таблица для заполнения'!CR34&gt;='Таблица для заполнения'!CS34+'Таблица для заполнения'!CT34</f>
        <v>1</v>
      </c>
      <c r="BL34" s="36" t="b">
        <f>'Таблица для заполнения'!CP34&gt;=('Таблица для заполнения'!CN34+'Таблица для заполнения'!CO34)-('Таблица для заполнения'!CS34+'Таблица для заполнения'!CT34)</f>
        <v>1</v>
      </c>
      <c r="BM34" s="36" t="b">
        <f>'Таблица для заполнения'!CT34&lt;='Таблица для заполнения'!CO34</f>
        <v>1</v>
      </c>
      <c r="BN34" s="36" t="b">
        <f>'Таблица для заполнения'!CR34&gt;='Таблица для заполнения'!CU34+'Таблица для заполнения'!CY34+'Таблица для заполнения'!CZ34</f>
        <v>1</v>
      </c>
      <c r="BO34" s="36" t="b">
        <f>OR(AND('Таблица для заполнения'!CU34='Таблица для заполнения'!CR34,AND('Таблица для заполнения'!CS34='Таблица для заполнения'!CV34,'Таблица для заполнения'!CT34='Таблица для заполнения'!CW34)),'Таблица для заполнения'!CU34&lt;'Таблица для заполнения'!CR34)</f>
        <v>1</v>
      </c>
      <c r="BP34" s="36" t="b">
        <f>'Таблица для заполнения'!CV34&lt;='Таблица для заполнения'!CS34</f>
        <v>1</v>
      </c>
      <c r="BQ34" s="36" t="b">
        <f>'Таблица для заполнения'!CU34&gt;='Таблица для заполнения'!CV34+'Таблица для заполнения'!CW34</f>
        <v>1</v>
      </c>
      <c r="BR34" s="36" t="b">
        <f>'Таблица для заполнения'!CR34-'Таблица для заполнения'!CU34&gt;=('Таблица для заполнения'!CS34+'Таблица для заполнения'!CT34)-('Таблица для заполнения'!CV34+'Таблица для заполнения'!CW34)</f>
        <v>1</v>
      </c>
      <c r="BS34" s="36" t="b">
        <f>'Таблица для заполнения'!CW34&lt;='Таблица для заполнения'!CT34</f>
        <v>1</v>
      </c>
      <c r="BT34" s="36" t="b">
        <f>'Таблица для заполнения'!CX34&lt;='Таблица для заполнения'!CU34</f>
        <v>1</v>
      </c>
      <c r="BU34" s="36" t="b">
        <f>'Таблица для заполнения'!CU34='Таблица для заполнения'!DA34+'Таблица для заполнения'!DI34+'Таблица для заполнения'!DN34+'Таблица для заполнения'!DY34+'Таблица для заполнения'!ED34+'Таблица для заполнения'!EE34+'Таблица для заполнения'!EF34+'Таблица для заполнения'!EG34+'Таблица для заполнения'!EH34+'Таблица для заполнения'!EI34</f>
        <v>1</v>
      </c>
      <c r="BV34" s="36" t="b">
        <f>'Таблица для заполнения'!DA34&gt;='Таблица для заполнения'!DB34+'Таблица для заполнения'!DE34+'Таблица для заполнения'!DH34</f>
        <v>1</v>
      </c>
      <c r="BW34" s="36" t="b">
        <f>'Таблица для заполнения'!DB34='Таблица для заполнения'!DC34+'Таблица для заполнения'!DD34</f>
        <v>1</v>
      </c>
      <c r="BX34" s="36" t="b">
        <f>'Таблица для заполнения'!DE34='Таблица для заполнения'!DF34+'Таблица для заполнения'!DG34</f>
        <v>1</v>
      </c>
      <c r="BY34" s="36" t="b">
        <f>'Таблица для заполнения'!DI34&gt;='Таблица для заполнения'!DJ34+'Таблица для заполнения'!DK34+'Таблица для заполнения'!DL34+'Таблица для заполнения'!DM34</f>
        <v>1</v>
      </c>
      <c r="BZ34" s="36" t="b">
        <f>'Таблица для заполнения'!DN34&gt;='Таблица для заполнения'!DO34+'Таблица для заполнения'!DT34</f>
        <v>1</v>
      </c>
      <c r="CA34" s="36" t="b">
        <f>'Таблица для заполнения'!DO34&gt;='Таблица для заполнения'!DP34+'Таблица для заполнения'!DQ34+'Таблица для заполнения'!DR34+'Таблица для заполнения'!DS34</f>
        <v>1</v>
      </c>
      <c r="CB34" s="36" t="b">
        <f>'Таблица для заполнения'!DT34&gt;='Таблица для заполнения'!DU34+'Таблица для заполнения'!DV34+'Таблица для заполнения'!DW34+'Таблица для заполнения'!DX34</f>
        <v>1</v>
      </c>
      <c r="CC34" s="36" t="b">
        <f>'Таблица для заполнения'!DY34&gt;='Таблица для заполнения'!DZ34+'Таблица для заполнения'!EA34+'Таблица для заполнения'!EB34+'Таблица для заполнения'!EC34</f>
        <v>1</v>
      </c>
      <c r="CD34" s="36" t="b">
        <f>'Таблица для заполнения'!EJ34+'Таблица для заполнения'!EK34&lt;='Таблица для заполнения'!CR34</f>
        <v>1</v>
      </c>
      <c r="CE34" s="36" t="b">
        <f>'Таблица для заполнения'!EL34&lt;='Таблица для заполнения'!CR34</f>
        <v>1</v>
      </c>
      <c r="CF34" s="36" t="b">
        <f>'Таблица для заполнения'!EM34&lt;='Таблица для заполнения'!CR34</f>
        <v>1</v>
      </c>
      <c r="CG34" s="36" t="b">
        <f>'Таблица для заполнения'!EN34&lt;='Таблица для заполнения'!CR34</f>
        <v>1</v>
      </c>
      <c r="CH34" s="36" t="b">
        <f>'Таблица для заполнения'!EO34&lt;='Таблица для заполнения'!CR34</f>
        <v>1</v>
      </c>
      <c r="CI34" s="36" t="b">
        <f>OR(AND('Таблица для заполнения'!AJ34='Таблица для заполнения'!AK34+'Таблица для заполнения'!AL34,'Таблица для заполнения'!CM34='Таблица для заполнения'!CN34+'Таблица для заполнения'!CO34),AND('Таблица для заполнения'!AJ34&gt;'Таблица для заполнения'!AK34+'Таблица для заполнения'!AL34,'Таблица для заполнения'!CM34&gt;'Таблица для заполнения'!CN34+'Таблица для заполнения'!CO34))</f>
        <v>1</v>
      </c>
      <c r="CJ34" s="36" t="b">
        <f>OR(AND('Таблица для заполнения'!AO34='Таблица для заполнения'!AP34+'Таблица для заполнения'!AQ34,'Таблица для заполнения'!CR34='Таблица для заполнения'!CS34+'Таблица для заполнения'!CT34),AND('Таблица для заполнения'!AO34&gt;'Таблица для заполнения'!AP34+'Таблица для заполнения'!AQ34,'Таблица для заполнения'!CR34&gt;'Таблица для заполнения'!CS34+'Таблица для заполнения'!CT34))</f>
        <v>1</v>
      </c>
      <c r="CK34" s="36" t="b">
        <f>OR(AND('Таблица для заполнения'!AR34='Таблица для заполнения'!AS34+'Таблица для заполнения'!AT34,'Таблица для заполнения'!CU34='Таблица для заполнения'!CV34+'Таблица для заполнения'!CW34),AND('Таблица для заполнения'!AR34&gt;'Таблица для заполнения'!AS34+'Таблица для заполнения'!AT34,'Таблица для заполнения'!CU34&gt;'Таблица для заполнения'!CV34+'Таблица для заполнения'!CW34))</f>
        <v>1</v>
      </c>
      <c r="CL34" s="36" t="b">
        <f>OR(AND('Таблица для заполнения'!AO34='Таблица для заполнения'!AR34+'Таблица для заполнения'!AV34+'Таблица для заполнения'!AW34,'Таблица для заполнения'!CR34='Таблица для заполнения'!CU34+'Таблица для заполнения'!CY34+'Таблица для заполнения'!CZ34),AND('Таблица для заполнения'!AO34&gt;'Таблица для заполнения'!AR34+'Таблица для заполнения'!AV34+'Таблица для заполнения'!AW34,'Таблица для заполнения'!CR34&gt;'Таблица для заполнения'!CU34+'Таблица для заполнения'!CY34+'Таблица для заполнения'!CZ34))</f>
        <v>1</v>
      </c>
      <c r="CM34" s="36" t="b">
        <f>OR(AND('Таблица для заполнения'!AX34='Таблица для заполнения'!AY34+'Таблица для заполнения'!BB34+'Таблица для заполнения'!BE34,'Таблица для заполнения'!DA34='Таблица для заполнения'!DB34+'Таблица для заполнения'!DE34+'Таблица для заполнения'!DH34),AND('Таблица для заполнения'!AX34&gt;'Таблица для заполнения'!AY34+'Таблица для заполнения'!BB34+'Таблица для заполнения'!BE34,'Таблица для заполнения'!DA34&gt;'Таблица для заполнения'!DB34+'Таблица для заполнения'!DE34+'Таблица для заполнения'!DH34))</f>
        <v>1</v>
      </c>
      <c r="CN34" s="36" t="b">
        <f>OR(AND('Таблица для заполнения'!BF34='Таблица для заполнения'!BG34+'Таблица для заполнения'!BH34+'Таблица для заполнения'!BI34+'Таблица для заполнения'!BJ34,'Таблица для заполнения'!DI34='Таблица для заполнения'!DJ34+'Таблица для заполнения'!DK34+'Таблица для заполнения'!DL34+'Таблица для заполнения'!DM34),AND('Таблица для заполнения'!BF34&gt;'Таблица для заполнения'!BG34+'Таблица для заполнения'!BH34+'Таблица для заполнения'!BI34+'Таблица для заполнения'!BJ34,'Таблица для заполнения'!DI34&gt;'Таблица для заполнения'!DJ34+'Таблица для заполнения'!DK34+'Таблица для заполнения'!DL34+'Таблица для заполнения'!DM34))</f>
        <v>1</v>
      </c>
      <c r="CO34" s="36" t="b">
        <f>OR(AND('Таблица для заполнения'!BK34='Таблица для заполнения'!BL34+'Таблица для заполнения'!BQ34,'Таблица для заполнения'!DN34='Таблица для заполнения'!DO34+'Таблица для заполнения'!DT34),AND('Таблица для заполнения'!BK34&gt;'Таблица для заполнения'!BL34+'Таблица для заполнения'!BQ34,'Таблица для заполнения'!DN34&gt;'Таблица для заполнения'!DO34+'Таблица для заполнения'!DT34))</f>
        <v>1</v>
      </c>
      <c r="CP34" s="36" t="b">
        <f>AND(IF('Таблица для заполнения'!AJ34=0,'Таблица для заполнения'!CM34=0,'Таблица для заполнения'!CM34&gt;='Таблица для заполнения'!AJ34),IF('Таблица для заполнения'!AK34=0,'Таблица для заполнения'!CN34=0,'Таблица для заполнения'!CN34&gt;='Таблица для заполнения'!AK34),IF('Таблица для заполнения'!AL34=0,'Таблица для заполнения'!CO34=0,'Таблица для заполнения'!CO34&gt;='Таблица для заполнения'!AL34),IF('Таблица для заполнения'!AM34=0,'Таблица для заполнения'!CP34=0,'Таблица для заполнения'!CP34&gt;='Таблица для заполнения'!AM34),IF('Таблица для заполнения'!AN34=0,'Таблица для заполнения'!CQ34=0,'Таблица для заполнения'!CQ34&gt;='Таблица для заполнения'!AN34),IF('Таблица для заполнения'!AO34=0,'Таблица для заполнения'!CR34=0,'Таблица для заполнения'!CR34&gt;='Таблица для заполнения'!AO34),IF('Таблица для заполнения'!AP34=0,'Таблица для заполнения'!CS34=0,'Таблица для заполнения'!CS34&gt;='Таблица для заполнения'!AP34),IF('Таблица для заполнения'!AQ34=0,'Таблица для заполнения'!CT34=0,'Таблица для заполнения'!CT34&gt;='Таблица для заполнения'!AQ34),IF('Таблица для заполнения'!AR34=0,'Таблица для заполнения'!CU34=0,'Таблица для заполнения'!CU34&gt;='Таблица для заполнения'!AR34),IF('Таблица для заполнения'!AS34=0,'Таблица для заполнения'!CV34=0,'Таблица для заполнения'!CV34&gt;='Таблица для заполнения'!AS34),IF('Таблица для заполнения'!AT34=0,'Таблица для заполнения'!CW34=0,'Таблица для заполнения'!CW34&gt;='Таблица для заполнения'!AT34),IF('Таблица для заполнения'!AU34=0,'Таблица для заполнения'!CX34=0,'Таблица для заполнения'!CX34&gt;='Таблица для заполнения'!AU34),IF('Таблица для заполнения'!AV34=0,'Таблица для заполнения'!CY34=0,'Таблица для заполнения'!CY34&gt;='Таблица для заполнения'!AV34),IF('Таблица для заполнения'!AW34=0,'Таблица для заполнения'!CZ34=0,'Таблица для заполнения'!CZ34&gt;='Таблица для заполнения'!AW34),IF('Таблица для заполнения'!AX34=0,'Таблица для заполнения'!DA34=0,'Таблица для заполнения'!DA34&gt;='Таблица для заполнения'!AX34),IF('Таблица для заполнения'!AY34=0,'Таблица для заполнения'!DB34=0,'Таблица для заполнения'!DB34&gt;='Таблица для заполнения'!AY34),IF('Таблица для заполнения'!AZ34=0,'Таблица для заполнения'!DC34=0,'Таблица для заполнения'!DC34&gt;='Таблица для заполнения'!AZ34),IF('Таблица для заполнения'!BA34=0,'Таблица для заполнения'!DD34=0,'Таблица для заполнения'!DD34&gt;='Таблица для заполнения'!BA34),IF('Таблица для заполнения'!BB34=0,'Таблица для заполнения'!DE34=0,'Таблица для заполнения'!DE34&gt;='Таблица для заполнения'!BB34),IF('Таблица для заполнения'!BC34=0,'Таблица для заполнения'!DF34=0,'Таблица для заполнения'!DF34&gt;='Таблица для заполнения'!BC34),IF('Таблица для заполнения'!BD34=0,'Таблица для заполнения'!DG34=0,'Таблица для заполнения'!DG34&gt;='Таблица для заполнения'!BD34),IF('Таблица для заполнения'!BE34=0,'Таблица для заполнения'!DH34=0,'Таблица для заполнения'!DH34&gt;='Таблица для заполнения'!BE34),IF('Таблица для заполнения'!BF34=0,'Таблица для заполнения'!DI34=0,'Таблица для заполнения'!DI34&gt;='Таблица для заполнения'!BF34),IF('Таблица для заполнения'!BG34=0,'Таблица для заполнения'!DJ34=0,'Таблица для заполнения'!DJ34&gt;='Таблица для заполнения'!BG34),IF('Таблица для заполнения'!BH34=0,'Таблица для заполнения'!DK34=0,'Таблица для заполнения'!DK34&gt;='Таблица для заполнения'!BH34),IF('Таблица для заполнения'!BI34=0,'Таблица для заполнения'!DL34=0,'Таблица для заполнения'!DL34&gt;='Таблица для заполнения'!BI34),IF('Таблица для заполнения'!BJ34=0,'Таблица для заполнения'!DM34=0,'Таблица для заполнения'!DM34&gt;='Таблица для заполнения'!BJ34),IF('Таблица для заполнения'!BK34=0,'Таблица для заполнения'!DN34=0,'Таблица для заполнения'!DN34&gt;='Таблица для заполнения'!BK34),IF('Таблица для заполнения'!BL34=0,'Таблица для заполнения'!DO34=0,'Таблица для заполнения'!DO34&gt;='Таблица для заполнения'!BL34),IF('Таблица для заполнения'!BM34=0,'Таблица для заполнения'!DP34=0,'Таблица для заполнения'!DP34&gt;='Таблица для заполнения'!BM34),IF('Таблица для заполнения'!BN34=0,'Таблица для заполнения'!DQ34=0,'Таблица для заполнения'!DQ34&gt;='Таблица для заполнения'!BN34),IF('Таблица для заполнения'!BO34=0,'Таблица для заполнения'!DR34=0,'Таблица для заполнения'!DR34&gt;='Таблица для заполнения'!BO34),IF('Таблица для заполнения'!BP34=0,'Таблица для заполнения'!DS34=0,'Таблица для заполнения'!DS34&gt;='Таблица для заполнения'!BP34),IF('Таблица для заполнения'!BQ34=0,'Таблица для заполнения'!DT34=0,'Таблица для заполнения'!DT34&gt;='Таблица для заполнения'!BQ34),IF('Таблица для заполнения'!BR34=0,'Таблица для заполнения'!DU34=0,'Таблица для заполнения'!DU34&gt;='Таблица для заполнения'!BR34),IF('Таблица для заполнения'!BS34=0,'Таблица для заполнения'!DV34=0,'Таблица для заполнения'!DV34&gt;='Таблица для заполнения'!BS34),IF('Таблица для заполнения'!BT34=0,'Таблица для заполнения'!DW34=0,'Таблица для заполнения'!DW34&gt;='Таблица для заполнения'!BT34),IF('Таблица для заполнения'!BU34=0,'Таблица для заполнения'!DX34=0,'Таблица для заполнения'!DX34&gt;='Таблица для заполнения'!BU34),IF('Таблица для заполнения'!BV34=0,'Таблица для заполнения'!DY34=0,'Таблица для заполнения'!DY34&gt;='Таблица для заполнения'!BV34),IF('Таблица для заполнения'!BW34=0,'Таблица для заполнения'!DZ34=0,'Таблица для заполнения'!DZ34&gt;='Таблица для заполнения'!BW34),IF('Таблица для заполнения'!BX34=0,'Таблица для заполнения'!EA34=0,'Таблица для заполнения'!EA34&gt;='Таблица для заполнения'!BX34),IF('Таблица для заполнения'!BY34=0,'Таблица для заполнения'!EB34=0,'Таблица для заполнения'!EB34&gt;='Таблица для заполнения'!BY34),IF('Таблица для заполнения'!BZ34=0,'Таблица для заполнения'!EC34=0,'Таблица для заполнения'!EC34&gt;='Таблица для заполнения'!BZ34),IF('Таблица для заполнения'!CA34=0,'Таблица для заполнения'!ED34=0,'Таблица для заполнения'!ED34&gt;='Таблица для заполнения'!CA34),IF('Таблица для заполнения'!CB34=0,'Таблица для заполнения'!EE34=0,'Таблица для заполнения'!EE34&gt;='Таблица для заполнения'!CB34),IF('Таблица для заполнения'!CC34=0,'Таблица для заполнения'!EF34=0,'Таблица для заполнения'!EF34&gt;='Таблица для заполнения'!CC34),IF('Таблица для заполнения'!CD34=0,'Таблица для заполнения'!EG34=0,'Таблица для заполнения'!EG34&gt;='Таблица для заполнения'!CD34),IF('Таблица для заполнения'!CE34=0,'Таблица для заполнения'!EH34=0,'Таблица для заполнения'!EH34&gt;='Таблица для заполнения'!CE34),IF('Таблица для заполнения'!CF34=0,'Таблица для заполнения'!EI34=0,'Таблица для заполнения'!EI34&gt;='Таблица для заполнения'!CF34),IF('Таблица для заполнения'!CG34=0,'Таблица для заполнения'!EJ34=0,'Таблица для заполнения'!EJ34&gt;='Таблица для заполнения'!CG34),IF('Таблица для заполнения'!CH34=0,'Таблица для заполнения'!EK34=0,'Таблица для заполнения'!EK34&gt;='Таблица для заполнения'!CH34),IF('Таблица для заполнения'!CI34=0,'Таблица для заполнения'!EL34=0,'Таблица для заполнения'!EL34&gt;='Таблица для заполнения'!CI34),IF('Таблица для заполнения'!CJ34=0,'Таблица для заполнения'!EM34=0,'Таблица для заполнения'!EM34&gt;='Таблица для заполнения'!CJ34),IF('Таблица для заполнения'!CK34=0,'Таблица для заполнения'!EN34=0,'Таблица для заполнения'!EN34&gt;='Таблица для заполнения'!CK34),IF('Таблица для заполнения'!CL34=0,'Таблица для заполнения'!EO34=0,'Таблица для заполнения'!EO34&gt;='Таблица для заполнения'!CL34))</f>
        <v>1</v>
      </c>
      <c r="CQ34" s="36" t="b">
        <f>'Таблица для заполнения'!EP34&gt;='Таблица для заполнения'!EQ34+'Таблица для заполнения'!ER34</f>
        <v>1</v>
      </c>
      <c r="CR34" s="36" t="b">
        <f>'Таблица для заполнения'!ES34&lt;='Таблица для заполнения'!EP34</f>
        <v>1</v>
      </c>
      <c r="CS34" s="36" t="b">
        <f>OR(AND('Таблица для заполнения'!EP34='Таблица для заполнения'!ES34,AND('Таблица для заполнения'!EQ34='Таблица для заполнения'!ET34,'Таблица для заполнения'!ER34='Таблица для заполнения'!EU34)),'Таблица для заполнения'!ES34&lt;'Таблица для заполнения'!EP34)</f>
        <v>1</v>
      </c>
      <c r="CT34" s="36" t="b">
        <f>'Таблица для заполнения'!ET34&lt;='Таблица для заполнения'!EQ34</f>
        <v>1</v>
      </c>
      <c r="CU34" s="36" t="b">
        <f>'Таблица для заполнения'!ES34&gt;='Таблица для заполнения'!ET34+'Таблица для заполнения'!EU34</f>
        <v>1</v>
      </c>
      <c r="CV34" s="36" t="b">
        <f>'Таблица для заполнения'!EU34&lt;='Таблица для заполнения'!ER34</f>
        <v>1</v>
      </c>
      <c r="CW34" s="36" t="b">
        <f>'Таблица для заполнения'!EP34-'Таблица для заполнения'!ES34&gt;=('Таблица для заполнения'!EQ34+'Таблица для заполнения'!ER34)-('Таблица для заполнения'!ET34+'Таблица для заполнения'!EU34)</f>
        <v>1</v>
      </c>
      <c r="CX34" s="36" t="b">
        <f>'Таблица для заполнения'!EV34&lt;='Таблица для заполнения'!EP34</f>
        <v>1</v>
      </c>
      <c r="CY34" s="36" t="b">
        <f>'Таблица для заполнения'!EW34&lt;='Таблица для заполнения'!EP34</f>
        <v>1</v>
      </c>
      <c r="CZ34" s="36" t="b">
        <f>'Таблица для заполнения'!EX34&lt;='Таблица для заполнения'!EP34</f>
        <v>1</v>
      </c>
      <c r="DA34" s="36" t="b">
        <f>IF('Таблица для заполнения'!AF34&gt;0,'Таблица для заполнения'!EX34&gt;=0,'Таблица для заполнения'!EX34=0)</f>
        <v>1</v>
      </c>
      <c r="DB34" s="36" t="b">
        <f>OR(AND('Таблица для заполнения'!EP34='Таблица для заполнения'!ES34,'Таблица для заполнения'!FH34='Таблица для заполнения'!FK34),AND('Таблица для заполнения'!EP34&gt;'Таблица для заполнения'!ES34,'Таблица для заполнения'!FH34&gt;'Таблица для заполнения'!FK34))</f>
        <v>1</v>
      </c>
      <c r="DC34" s="36" t="b">
        <f>OR(AND('Таблица для заполнения'!EQ34='Таблица для заполнения'!ET34,'Таблица для заполнения'!FI34='Таблица для заполнения'!FL34),AND('Таблица для заполнения'!EQ34&gt;'Таблица для заполнения'!ET34,'Таблица для заполнения'!FI34&gt;'Таблица для заполнения'!FL34))</f>
        <v>1</v>
      </c>
      <c r="DD34" s="36" t="b">
        <f>OR(AND('Таблица для заполнения'!ER34='Таблица для заполнения'!EU34,'Таблица для заполнения'!FJ34='Таблица для заполнения'!FM34),AND('Таблица для заполнения'!ER34&gt;'Таблица для заполнения'!EU34,'Таблица для заполнения'!FJ34&gt;'Таблица для заполнения'!FM34))</f>
        <v>1</v>
      </c>
      <c r="DE34" s="36" t="b">
        <f>OR(AND('Таблица для заполнения'!EP34='Таблица для заполнения'!EQ34+'Таблица для заполнения'!ER34,'Таблица для заполнения'!FH34='Таблица для заполнения'!FI34+'Таблица для заполнения'!FJ34),AND('Таблица для заполнения'!EP34&gt;'Таблица для заполнения'!EQ34+'Таблица для заполнения'!ER34,'Таблица для заполнения'!FH34&gt;'Таблица для заполнения'!FI34+'Таблица для заполнения'!FJ34))</f>
        <v>1</v>
      </c>
      <c r="DF34" s="36" t="b">
        <f>OR(AND('Таблица для заполнения'!ES34='Таблица для заполнения'!ET34+'Таблица для заполнения'!EU34,'Таблица для заполнения'!FK34='Таблица для заполнения'!FL34+'Таблица для заполнения'!FM34),AND('Таблица для заполнения'!ES34&gt;'Таблица для заполнения'!ET34+'Таблица для заполнения'!EU34,'Таблица для заполнения'!FK34&gt;'Таблица для заполнения'!FL34+'Таблица для заполнения'!FM34))</f>
        <v>1</v>
      </c>
      <c r="DG34" s="36" t="b">
        <f>'Таблица для заполнения'!EP34-'Таблица для заполнения'!EY34&gt;=('Таблица для заполнения'!EQ34+'Таблица для заполнения'!ER34)-('Таблица для заполнения'!EZ34+'Таблица для заполнения'!FA34)</f>
        <v>1</v>
      </c>
      <c r="DH34" s="36" t="b">
        <f>'Таблица для заполнения'!ES34-'Таблица для заполнения'!FB34&gt;=('Таблица для заполнения'!ET34+'Таблица для заполнения'!EU34)-('Таблица для заполнения'!FC34+'Таблица для заполнения'!FD34)</f>
        <v>1</v>
      </c>
      <c r="DI34" s="36" t="b">
        <f>'Таблица для заполнения'!EY34&gt;='Таблица для заполнения'!EZ34+'Таблица для заполнения'!FA34</f>
        <v>1</v>
      </c>
      <c r="DJ34" s="36" t="b">
        <f>'Таблица для заполнения'!FB34&lt;='Таблица для заполнения'!EY34</f>
        <v>1</v>
      </c>
      <c r="DK34" s="36" t="b">
        <f>OR(AND('Таблица для заполнения'!EY34='Таблица для заполнения'!FB34,AND('Таблица для заполнения'!EZ34='Таблица для заполнения'!FC34,'Таблица для заполнения'!FA34='Таблица для заполнения'!FD34)),'Таблица для заполнения'!FB34&lt;'Таблица для заполнения'!EY34)</f>
        <v>1</v>
      </c>
      <c r="DL34" s="36" t="b">
        <f>'Таблица для заполнения'!FC34&lt;='Таблица для заполнения'!EZ34</f>
        <v>1</v>
      </c>
      <c r="DM34" s="36" t="b">
        <f>'Таблица для заполнения'!FB34&gt;='Таблица для заполнения'!FC34+'Таблица для заполнения'!FD34</f>
        <v>1</v>
      </c>
      <c r="DN34" s="36" t="b">
        <f>'Таблица для заполнения'!FD34&lt;='Таблица для заполнения'!FA34</f>
        <v>1</v>
      </c>
      <c r="DO34" s="36" t="b">
        <f>'Таблица для заполнения'!EY34-'Таблица для заполнения'!FB34&gt;=('Таблица для заполнения'!EZ34+'Таблица для заполнения'!FA34)-('Таблица для заполнения'!FC34+'Таблица для заполнения'!FD34)</f>
        <v>1</v>
      </c>
      <c r="DP34" s="36" t="b">
        <f>'Таблица для заполнения'!FE34&lt;='Таблица для заполнения'!EY34</f>
        <v>1</v>
      </c>
      <c r="DQ34" s="36" t="b">
        <f>'Таблица для заполнения'!FF34&lt;='Таблица для заполнения'!EY34</f>
        <v>1</v>
      </c>
      <c r="DR34" s="36" t="b">
        <f>'Таблица для заполнения'!FG34&lt;='Таблица для заполнения'!EY34</f>
        <v>1</v>
      </c>
      <c r="DS34" s="36" t="b">
        <f>OR(AND('Таблица для заполнения'!EY34='Таблица для заполнения'!FB34,'Таблица для заполнения'!FO34='Таблица для заполнения'!FR34),AND('Таблица для заполнения'!EY34&gt;'Таблица для заполнения'!FB34,'Таблица для заполнения'!FO34&gt;'Таблица для заполнения'!FR34))</f>
        <v>1</v>
      </c>
      <c r="DT34" s="36" t="b">
        <f>OR(AND('Таблица для заполнения'!EZ34='Таблица для заполнения'!FC34,'Таблица для заполнения'!FP34='Таблица для заполнения'!FS34),AND('Таблица для заполнения'!EZ34&gt;'Таблица для заполнения'!FC34,'Таблица для заполнения'!FP34&gt;'Таблица для заполнения'!FS34))</f>
        <v>1</v>
      </c>
      <c r="DU34" s="36" t="b">
        <f>OR(AND('Таблица для заполнения'!FA34='Таблица для заполнения'!FD34,'Таблица для заполнения'!FQ34='Таблица для заполнения'!FT34),AND('Таблица для заполнения'!FA34&gt;'Таблица для заполнения'!FD34,'Таблица для заполнения'!FQ34&gt;'Таблица для заполнения'!FT34))</f>
        <v>1</v>
      </c>
      <c r="DV34" s="36" t="b">
        <f>OR(AND('Таблица для заполнения'!EY34='Таблица для заполнения'!EZ34+'Таблица для заполнения'!FA34,'Таблица для заполнения'!FO34='Таблица для заполнения'!FP34+'Таблица для заполнения'!FQ34),AND('Таблица для заполнения'!EY34&gt;'Таблица для заполнения'!EZ34+'Таблица для заполнения'!FA34,'Таблица для заполнения'!FO34&gt;'Таблица для заполнения'!FP34+'Таблица для заполнения'!FQ34))</f>
        <v>1</v>
      </c>
      <c r="DW34" s="36" t="b">
        <f>OR(AND('Таблица для заполнения'!FB34='Таблица для заполнения'!FC34+'Таблица для заполнения'!FD34,'Таблица для заполнения'!FR34='Таблица для заполнения'!FS34+'Таблица для заполнения'!FT34),AND('Таблица для заполнения'!FB34&gt;'Таблица для заполнения'!FC34+'Таблица для заполнения'!FD34,'Таблица для заполнения'!FR34&gt;'Таблица для заполнения'!FS34+'Таблица для заполнения'!FT34))</f>
        <v>1</v>
      </c>
      <c r="DX34" s="36" t="b">
        <f>'Таблица для заполнения'!FH34-'Таблица для заполнения'!FO34&gt;=('Таблица для заполнения'!FI34+'Таблица для заполнения'!FJ34)-('Таблица для заполнения'!FP34+'Таблица для заполнения'!FQ34)</f>
        <v>1</v>
      </c>
      <c r="DY34" s="36" t="b">
        <f>'Таблица для заполнения'!FK34-'Таблица для заполнения'!FR34&gt;=('Таблица для заполнения'!FL34+'Таблица для заполнения'!FM34)-('Таблица для заполнения'!FS34+'Таблица для заполнения'!FT34)</f>
        <v>1</v>
      </c>
      <c r="DZ34" s="36" t="b">
        <f>AND('Таблица для заполнения'!EP34&gt;='Таблица для заполнения'!EY34,'Таблица для заполнения'!EQ34&gt;='Таблица для заполнения'!EZ34,'Таблица для заполнения'!ER34&gt;='Таблица для заполнения'!FA34,'Таблица для заполнения'!ES34&gt;='Таблица для заполнения'!FB34,'Таблица для заполнения'!ET34&gt;='Таблица для заполнения'!FC34,'Таблица для заполнения'!EU34&gt;='Таблица для заполнения'!FD34,'Таблица для заполнения'!EV34&gt;='Таблица для заполнения'!FE34,'Таблица для заполнения'!EW34&gt;='Таблица для заполнения'!FF34,'Таблица для заполнения'!EX34&gt;='Таблица для заполнения'!FG34)</f>
        <v>1</v>
      </c>
      <c r="EA34" s="36" t="b">
        <f>'Таблица для заполнения'!FH34&gt;='Таблица для заполнения'!FI34+'Таблица для заполнения'!FJ34</f>
        <v>1</v>
      </c>
      <c r="EB34" s="36" t="b">
        <f>'Таблица для заполнения'!FK34&lt;='Таблица для заполнения'!FH34</f>
        <v>1</v>
      </c>
      <c r="EC34" s="36" t="b">
        <f>OR(AND('Таблица для заполнения'!FH34='Таблица для заполнения'!FK34,AND('Таблица для заполнения'!FI34='Таблица для заполнения'!FL34,'Таблица для заполнения'!FJ34='Таблица для заполнения'!FM34)),'Таблица для заполнения'!FK34&lt;'Таблица для заполнения'!FH34)</f>
        <v>1</v>
      </c>
      <c r="ED34" s="36" t="b">
        <f>'Таблица для заполнения'!FL34&lt;='Таблица для заполнения'!FI34</f>
        <v>1</v>
      </c>
      <c r="EE34" s="36" t="b">
        <f>'Таблица для заполнения'!FK34&gt;='Таблица для заполнения'!FL34+'Таблица для заполнения'!FM34</f>
        <v>1</v>
      </c>
      <c r="EF34" s="36" t="b">
        <f>'Таблица для заполнения'!FM34&lt;='Таблица для заполнения'!FJ34</f>
        <v>1</v>
      </c>
      <c r="EG34" s="36" t="b">
        <f>'Таблица для заполнения'!FH34-'Таблица для заполнения'!FK34&gt;=('Таблица для заполнения'!FI34+'Таблица для заполнения'!FJ34)-('Таблица для заполнения'!FL34+'Таблица для заполнения'!FM34)</f>
        <v>1</v>
      </c>
      <c r="EH34" s="36" t="b">
        <f>'Таблица для заполнения'!FN34&lt;='Таблица для заполнения'!FH34</f>
        <v>1</v>
      </c>
      <c r="EI34" s="36" t="b">
        <f>AND(IF('Таблица для заполнения'!EP34=0,'Таблица для заполнения'!FH34=0,'Таблица для заполнения'!FH34&gt;='Таблица для заполнения'!EP34),IF('Таблица для заполнения'!EQ34=0,'Таблица для заполнения'!FI34=0,'Таблица для заполнения'!FI34&gt;='Таблица для заполнения'!EQ34),IF('Таблица для заполнения'!ER34=0,'Таблица для заполнения'!FJ34=0,'Таблица для заполнения'!FJ34&gt;='Таблица для заполнения'!ER34),IF('Таблица для заполнения'!ES34=0,'Таблица для заполнения'!FK34=0,'Таблица для заполнения'!FK34&gt;='Таблица для заполнения'!ES34),IF('Таблица для заполнения'!ET34=0,'Таблица для заполнения'!FL34=0,'Таблица для заполнения'!FL34&gt;='Таблица для заполнения'!ET34),IF('Таблица для заполнения'!EU34=0,'Таблица для заполнения'!FM34=0,'Таблица для заполнения'!FM34&gt;='Таблица для заполнения'!EU34),IF('Таблица для заполнения'!EX34=0,'Таблица для заполнения'!FN34=0,'Таблица для заполнения'!FN34&gt;='Таблица для заполнения'!EX34))</f>
        <v>1</v>
      </c>
      <c r="EJ34" s="36" t="b">
        <f>'Таблица для заполнения'!FO34&gt;='Таблица для заполнения'!FP34+'Таблица для заполнения'!FQ34</f>
        <v>1</v>
      </c>
      <c r="EK34" s="36" t="b">
        <f>'Таблица для заполнения'!FR34&lt;='Таблица для заполнения'!FO34</f>
        <v>1</v>
      </c>
      <c r="EL34" s="36" t="b">
        <f>OR(AND('Таблица для заполнения'!FO34='Таблица для заполнения'!FR34,AND('Таблица для заполнения'!FP34='Таблица для заполнения'!FS34,'Таблица для заполнения'!FQ34='Таблица для заполнения'!FT34)),'Таблица для заполнения'!FR34&lt;'Таблица для заполнения'!FO34)</f>
        <v>1</v>
      </c>
      <c r="EM34" s="36" t="b">
        <f>'Таблица для заполнения'!FS34&lt;='Таблица для заполнения'!FP34</f>
        <v>1</v>
      </c>
      <c r="EN34" s="36" t="b">
        <f>'Таблица для заполнения'!FR34&gt;='Таблица для заполнения'!FS34+'Таблица для заполнения'!FT34</f>
        <v>1</v>
      </c>
      <c r="EO34" s="36" t="b">
        <f>'Таблица для заполнения'!FT34&lt;='Таблица для заполнения'!FQ34</f>
        <v>1</v>
      </c>
      <c r="EP34" s="36" t="b">
        <f>'Таблица для заполнения'!FO34-'Таблица для заполнения'!FR34&gt;=('Таблица для заполнения'!FP34+'Таблица для заполнения'!FQ34)-('Таблица для заполнения'!FS34+'Таблица для заполнения'!FT34)</f>
        <v>1</v>
      </c>
      <c r="EQ34" s="36" t="b">
        <f>'Таблица для заполнения'!FU34&lt;='Таблица для заполнения'!FO34</f>
        <v>1</v>
      </c>
      <c r="ER34" s="36" t="b">
        <f>AND(IF('Таблица для заполнения'!EY34=0,'Таблица для заполнения'!FO34=0,'Таблица для заполнения'!FO34&gt;='Таблица для заполнения'!EY34),IF('Таблица для заполнения'!EZ34=0,'Таблица для заполнения'!FP34=0,'Таблица для заполнения'!FP34&gt;='Таблица для заполнения'!EZ34),IF('Таблица для заполнения'!FA34=0,'Таблица для заполнения'!FQ34=0,'Таблица для заполнения'!FQ34&gt;='Таблица для заполнения'!FA34),IF('Таблица для заполнения'!FB34=0,'Таблица для заполнения'!FR34=0,'Таблица для заполнения'!FR34&gt;='Таблица для заполнения'!FB34),IF('Таблица для заполнения'!FC34=0,'Таблица для заполнения'!FS34=0,'Таблица для заполнения'!FS34&gt;='Таблица для заполнения'!FC34),IF('Таблица для заполнения'!FD34=0,'Таблица для заполнения'!FT34=0,'Таблица для заполнения'!FT34&gt;='Таблица для заполнения'!FD34),IF('Таблица для заполнения'!FG34=0,'Таблица для заполнения'!FU34=0,'Таблица для заполнения'!FU34&gt;='Таблица для заполнения'!FG34))</f>
        <v>1</v>
      </c>
      <c r="ES34" s="36" t="b">
        <f>AND('Таблица для заполнения'!FH34&gt;='Таблица для заполнения'!FO34,'Таблица для заполнения'!FI34&gt;='Таблица для заполнения'!FP34,'Таблица для заполнения'!FJ34&gt;='Таблица для заполнения'!FQ34,'Таблица для заполнения'!FK34&gt;='Таблица для заполнения'!FR34,'Таблица для заполнения'!FL34&gt;='Таблица для заполнения'!FS34,'Таблица для заполнения'!FM34&gt;='Таблица для заполнения'!FT34,'Таблица для заполнения'!FN34&gt;='Таблица для заполнения'!FU34)</f>
        <v>1</v>
      </c>
      <c r="ET34" s="36" t="b">
        <f>AND(OR(AND('Таблица для заполнения'!EP34='Таблица для заполнения'!EY34,'Таблица для заполнения'!FH34='Таблица для заполнения'!FO34),AND('Таблица для заполнения'!EP34&gt;'Таблица для заполнения'!EY34,'Таблица для заполнения'!FH34&gt;'Таблица для заполнения'!FO34)),OR(AND('Таблица для заполнения'!EQ34='Таблица для заполнения'!EZ34,'Таблица для заполнения'!FI34='Таблица для заполнения'!FP34),AND('Таблица для заполнения'!EQ34&gt;'Таблица для заполнения'!EZ34,'Таблица для заполнения'!FI34&gt;'Таблица для заполнения'!FP34)),OR(AND('Таблица для заполнения'!ER34='Таблица для заполнения'!FA34,'Таблица для заполнения'!FJ34='Таблица для заполнения'!FQ34),AND('Таблица для заполнения'!ER34&gt;'Таблица для заполнения'!FA34,'Таблица для заполнения'!FJ34&gt;'Таблица для заполнения'!FQ34)),OR(AND('Таблица для заполнения'!ES34='Таблица для заполнения'!FB34,'Таблица для заполнения'!FK34='Таблица для заполнения'!FR34),AND('Таблица для заполнения'!ES34&gt;'Таблица для заполнения'!FB34,'Таблица для заполнения'!FK34&gt;'Таблица для заполнения'!FR34)),OR(AND('Таблица для заполнения'!ET34='Таблица для заполнения'!FC34,'Таблица для заполнения'!FL34='Таблица для заполнения'!FS34),AND('Таблица для заполнения'!ET34&gt;'Таблица для заполнения'!FC34,'Таблица для заполнения'!FL34&gt;'Таблица для заполнения'!FS34)),OR(AND('Таблица для заполнения'!EU34='Таблица для заполнения'!FD34,'Таблица для заполнения'!FM34='Таблица для заполнения'!FT34),AND('Таблица для заполнения'!EU34&gt;'Таблица для заполнения'!FD34,'Таблица для заполнения'!FM34&gt;'Таблица для заполнения'!FT34)),OR(AND('Таблица для заполнения'!EX34='Таблица для заполнения'!FG34,'Таблица для заполнения'!FN34='Таблица для заполнения'!FU34),AND('Таблица для заполнения'!EX34&gt;'Таблица для заполнения'!FG34,'Таблица для заполнения'!FN34&gt;'Таблица для заполнения'!FU34)))</f>
        <v>1</v>
      </c>
      <c r="EU34" s="36" t="b">
        <f>'Таблица для заполнения'!FW34&lt;='Таблица для заполнения'!FV34</f>
        <v>1</v>
      </c>
      <c r="EV34" s="36" t="b">
        <f>'Таблица для заполнения'!FX34&lt;='Таблица для заполнения'!FV34</f>
        <v>1</v>
      </c>
      <c r="EW34" s="36" t="b">
        <f>IF('Таблица для заполнения'!GQ34&gt;0,'Таблица для заполнения'!FX34&gt;0,'Таблица для заполнения'!FX34=0)</f>
        <v>1</v>
      </c>
      <c r="EX34" s="36" t="b">
        <f>'Таблица для заполнения'!FY34&lt;='Таблица для заполнения'!FV34</f>
        <v>1</v>
      </c>
      <c r="EY34" s="36" t="b">
        <f>'Таблица для заполнения'!FZ34&lt;='Таблица для заполнения'!FV34</f>
        <v>1</v>
      </c>
      <c r="EZ34" s="36" t="b">
        <f>'Таблица для заполнения'!FX34&gt;='Таблица для заполнения'!GA34+'Таблица для заполнения'!GB34</f>
        <v>1</v>
      </c>
      <c r="FA34" s="36" t="b">
        <f>'Таблица для заполнения'!FW34='Таблица для заполнения'!GC34+'Таблица для заполнения'!GD34+'Таблица для заполнения'!GE34</f>
        <v>1</v>
      </c>
      <c r="FB34" s="36" t="b">
        <f>'Таблица для заполнения'!GF34='Таблица для заполнения'!GG34+'Таблица для заполнения'!GH34+'Таблица для заполнения'!GI34+'Таблица для заполнения'!GM34</f>
        <v>1</v>
      </c>
      <c r="FC34" s="36" t="b">
        <f>'Таблица для заполнения'!GI34&gt;='Таблица для заполнения'!GJ34+'Таблица для заполнения'!GK34+'Таблица для заполнения'!GL34</f>
        <v>1</v>
      </c>
      <c r="FD34" s="36" t="b">
        <f>'Таблица для заполнения'!GN34&gt;='Таблица для заполнения'!GO34+'Таблица для заполнения'!GS34+'Таблица для заполнения'!GU34+'Таблица для заполнения'!GX34</f>
        <v>1</v>
      </c>
      <c r="FE34" s="36" t="b">
        <f>'Таблица для заполнения'!GP34&lt;='Таблица для заполнения'!GO34</f>
        <v>1</v>
      </c>
      <c r="FF34" s="36" t="b">
        <f>'Таблица для заполнения'!GQ34&lt;='Таблица для заполнения'!GO34</f>
        <v>1</v>
      </c>
      <c r="FG34" s="36" t="b">
        <f>IF('Таблица для заполнения'!FX34&gt;0,'Таблица для заполнения'!GQ34&gt;0,'Таблица для заполнения'!GQ34=0)</f>
        <v>1</v>
      </c>
      <c r="FH34" s="36" t="b">
        <f>'Таблица для заполнения'!GR34&lt;='Таблица для заполнения'!GQ34</f>
        <v>1</v>
      </c>
      <c r="FI34" s="36" t="b">
        <f>'Таблица для заполнения'!GR34&lt;='Таблица для заполнения'!GP34</f>
        <v>1</v>
      </c>
      <c r="FJ34" s="36" t="b">
        <f>'Таблица для заполнения'!GT34&lt;='Таблица для заполнения'!GS34</f>
        <v>1</v>
      </c>
      <c r="FK34" s="36" t="b">
        <f>'Таблица для заполнения'!GV34&lt;='Таблица для заполнения'!GU34</f>
        <v>1</v>
      </c>
      <c r="FL34" s="36" t="b">
        <f>'Таблица для заполнения'!GW34&lt;='Таблица для заполнения'!GU34</f>
        <v>1</v>
      </c>
      <c r="FM34" s="38" t="b">
        <f>'Таблица для заполнения'!GY34&lt;='Таблица для заполнения'!GX34</f>
        <v>1</v>
      </c>
      <c r="FN34" s="42" t="b">
        <f t="shared" si="1"/>
        <v>1</v>
      </c>
      <c r="FO34" s="35" t="b">
        <f>IF($B34&lt;&gt;"",IF(ISNUMBER('Таблица для заполнения'!E34),ABS(ROUND('Таблица для заполнения'!E34,0))='Таблица для заполнения'!E34,FALSE),TRUE)</f>
        <v>1</v>
      </c>
      <c r="FP34" s="36" t="b">
        <f>IF($B34&lt;&gt;"",IF(ISNUMBER('Таблица для заполнения'!F34),ABS(ROUND('Таблица для заполнения'!F34,0))='Таблица для заполнения'!F34,FALSE),TRUE)</f>
        <v>1</v>
      </c>
      <c r="FQ34" s="36" t="b">
        <f>IF($B34&lt;&gt;"",IF(ISNUMBER('Таблица для заполнения'!G34),ABS(ROUND('Таблица для заполнения'!G34,0))='Таблица для заполнения'!G34,FALSE),TRUE)</f>
        <v>1</v>
      </c>
      <c r="FR34" s="36" t="b">
        <f>IF($B34&lt;&gt;"",IF(ISNUMBER('Таблица для заполнения'!H34),ABS(ROUND('Таблица для заполнения'!H34,0))='Таблица для заполнения'!H34,FALSE),TRUE)</f>
        <v>1</v>
      </c>
      <c r="FS34" s="36" t="b">
        <f>IF($B34&lt;&gt;"",IF(ISNUMBER('Таблица для заполнения'!I34),ABS(ROUND('Таблица для заполнения'!I34,0))='Таблица для заполнения'!I34,FALSE),TRUE)</f>
        <v>1</v>
      </c>
      <c r="FT34" s="36" t="b">
        <f>IF($B34&lt;&gt;"",IF(ISNUMBER('Таблица для заполнения'!J34),ABS(ROUND('Таблица для заполнения'!J34,0))='Таблица для заполнения'!J34,FALSE),TRUE)</f>
        <v>1</v>
      </c>
      <c r="FU34" s="36" t="b">
        <f>IF($B34&lt;&gt;"",IF(ISNUMBER('Таблица для заполнения'!K34),ABS(ROUND('Таблица для заполнения'!K34,0))='Таблица для заполнения'!K34,FALSE),TRUE)</f>
        <v>1</v>
      </c>
      <c r="FV34" s="36" t="b">
        <f>IF($B34&lt;&gt;"",IF(ISNUMBER('Таблица для заполнения'!L34),ABS(ROUND('Таблица для заполнения'!L34,0))='Таблица для заполнения'!L34,FALSE),TRUE)</f>
        <v>1</v>
      </c>
      <c r="FW34" s="36" t="b">
        <f>IF($B34&lt;&gt;"",IF(ISNUMBER('Таблица для заполнения'!M34),ABS(ROUND('Таблица для заполнения'!M34,0))='Таблица для заполнения'!M34,FALSE),TRUE)</f>
        <v>1</v>
      </c>
      <c r="FX34" s="36" t="b">
        <f>IF($B34&lt;&gt;"",IF(ISNUMBER('Таблица для заполнения'!N34),ABS(ROUND('Таблица для заполнения'!N34,0))='Таблица для заполнения'!N34,FALSE),TRUE)</f>
        <v>1</v>
      </c>
      <c r="FY34" s="36" t="b">
        <f>IF($B34&lt;&gt;"",IF(ISNUMBER('Таблица для заполнения'!O34),ABS(ROUND('Таблица для заполнения'!O34,0))='Таблица для заполнения'!O34,FALSE),TRUE)</f>
        <v>1</v>
      </c>
      <c r="FZ34" s="36" t="b">
        <f>IF($B34&lt;&gt;"",IF(ISNUMBER('Таблица для заполнения'!P34),ABS(ROUND('Таблица для заполнения'!P34,0))='Таблица для заполнения'!P34,FALSE),TRUE)</f>
        <v>1</v>
      </c>
      <c r="GA34" s="36" t="b">
        <f>IF($B34&lt;&gt;"",IF(ISNUMBER('Таблица для заполнения'!Q34),ABS(ROUND('Таблица для заполнения'!Q34,0))='Таблица для заполнения'!Q34,FALSE),TRUE)</f>
        <v>1</v>
      </c>
      <c r="GB34" s="36" t="b">
        <f>IF($B34&lt;&gt;"",IF(ISNUMBER('Таблица для заполнения'!R34),ABS(ROUND('Таблица для заполнения'!R34,0))='Таблица для заполнения'!R34,FALSE),TRUE)</f>
        <v>1</v>
      </c>
      <c r="GC34" s="36" t="b">
        <f>IF($B34&lt;&gt;"",IF(ISNUMBER('Таблица для заполнения'!S34),ABS(ROUND('Таблица для заполнения'!S34,0))='Таблица для заполнения'!S34,FALSE),TRUE)</f>
        <v>1</v>
      </c>
      <c r="GD34" s="36" t="b">
        <f>IF($B34&lt;&gt;"",IF(ISNUMBER('Таблица для заполнения'!T34),ABS(ROUND('Таблица для заполнения'!T34,0))='Таблица для заполнения'!T34,FALSE),TRUE)</f>
        <v>1</v>
      </c>
      <c r="GE34" s="36" t="b">
        <f>IF($B34&lt;&gt;"",IF(ISNUMBER('Таблица для заполнения'!U34),ABS(ROUND('Таблица для заполнения'!U34,0))='Таблица для заполнения'!U34,FALSE),TRUE)</f>
        <v>1</v>
      </c>
      <c r="GF34" s="36" t="b">
        <f>IF($B34&lt;&gt;"",IF(ISNUMBER('Таблица для заполнения'!V34),ABS(ROUND('Таблица для заполнения'!V34,1))='Таблица для заполнения'!V34,FALSE),TRUE)</f>
        <v>1</v>
      </c>
      <c r="GG34" s="36" t="b">
        <f>IF($B34&lt;&gt;"",IF(ISNUMBER('Таблица для заполнения'!W34),ABS(ROUND('Таблица для заполнения'!W34,0))='Таблица для заполнения'!W34,FALSE),TRUE)</f>
        <v>1</v>
      </c>
      <c r="GH34" s="36" t="b">
        <f>IF($B34&lt;&gt;"",IF(ISNUMBER('Таблица для заполнения'!X34),ABS(ROUND('Таблица для заполнения'!X34,1))='Таблица для заполнения'!X34,FALSE),TRUE)</f>
        <v>1</v>
      </c>
      <c r="GI34" s="36" t="b">
        <f>IF($B34&lt;&gt;"",IF(ISNUMBER('Таблица для заполнения'!Y34),ABS(ROUND('Таблица для заполнения'!Y34,1))='Таблица для заполнения'!Y34,FALSE),TRUE)</f>
        <v>1</v>
      </c>
      <c r="GJ34" s="36" t="b">
        <f>IF($B34&lt;&gt;"",IF(ISNUMBER('Таблица для заполнения'!Z34),ABS(ROUND('Таблица для заполнения'!Z34,0))='Таблица для заполнения'!Z34,FALSE),TRUE)</f>
        <v>1</v>
      </c>
      <c r="GK34" s="36" t="b">
        <f>IF($B34&lt;&gt;"",IF(ISNUMBER('Таблица для заполнения'!AA34),ABS(ROUND('Таблица для заполнения'!AA34,0))='Таблица для заполнения'!AA34,FALSE),TRUE)</f>
        <v>1</v>
      </c>
      <c r="GL34" s="36" t="b">
        <f>IF($B34&lt;&gt;"",IF(ISNUMBER('Таблица для заполнения'!AB34),ABS(ROUND('Таблица для заполнения'!AB34,0))='Таблица для заполнения'!AB34,FALSE),TRUE)</f>
        <v>1</v>
      </c>
      <c r="GM34" s="36" t="b">
        <f>IF($B34&lt;&gt;"",IF(ISNUMBER('Таблица для заполнения'!AC34),ABS(ROUND('Таблица для заполнения'!AC34,0))='Таблица для заполнения'!AC34,FALSE),TRUE)</f>
        <v>1</v>
      </c>
      <c r="GN34" s="36" t="b">
        <f>IF($B34&lt;&gt;"",IF(ISNUMBER('Таблица для заполнения'!AD34),ABS(ROUND('Таблица для заполнения'!AD34,0))='Таблица для заполнения'!AD34,FALSE),TRUE)</f>
        <v>1</v>
      </c>
      <c r="GO34" s="36" t="b">
        <f>IF($B34&lt;&gt;"",IF(ISNUMBER('Таблица для заполнения'!AE34),ABS(ROUND('Таблица для заполнения'!AE34,0))='Таблица для заполнения'!AE34,FALSE),TRUE)</f>
        <v>1</v>
      </c>
      <c r="GP34" s="36" t="b">
        <f>IF($B34&lt;&gt;"",IF(ISNUMBER('Таблица для заполнения'!AF34),ABS(ROUND('Таблица для заполнения'!AF34,0))='Таблица для заполнения'!AF34,FALSE),TRUE)</f>
        <v>1</v>
      </c>
      <c r="GQ34" s="36" t="b">
        <f>IF($B34&lt;&gt;"",IF(ISNUMBER('Таблица для заполнения'!AG34),ABS(ROUND('Таблица для заполнения'!AG34,0))='Таблица для заполнения'!AG34,FALSE),TRUE)</f>
        <v>1</v>
      </c>
      <c r="GR34" s="36" t="b">
        <f>IF($B34&lt;&gt;"",IF(ISNUMBER('Таблица для заполнения'!AH34),ABS(ROUND('Таблица для заполнения'!AH34,0))='Таблица для заполнения'!AH34,FALSE),TRUE)</f>
        <v>1</v>
      </c>
      <c r="GS34" s="36" t="b">
        <f>IF($B34&lt;&gt;"",IF(ISNUMBER('Таблица для заполнения'!AI34),ABS(ROUND('Таблица для заполнения'!AI34,0))='Таблица для заполнения'!AI34,FALSE),TRUE)</f>
        <v>1</v>
      </c>
      <c r="GT34" s="36" t="b">
        <f>IF($B34&lt;&gt;"",IF(ISNUMBER('Таблица для заполнения'!AJ34),ABS(ROUND('Таблица для заполнения'!AJ34,0))='Таблица для заполнения'!AJ34,FALSE),TRUE)</f>
        <v>1</v>
      </c>
      <c r="GU34" s="36" t="b">
        <f>IF($B34&lt;&gt;"",IF(ISNUMBER('Таблица для заполнения'!AK34),ABS(ROUND('Таблица для заполнения'!AK34,0))='Таблица для заполнения'!AK34,FALSE),TRUE)</f>
        <v>1</v>
      </c>
      <c r="GV34" s="36" t="b">
        <f>IF($B34&lt;&gt;"",IF(ISNUMBER('Таблица для заполнения'!AL34),ABS(ROUND('Таблица для заполнения'!AL34,0))='Таблица для заполнения'!AL34,FALSE),TRUE)</f>
        <v>1</v>
      </c>
      <c r="GW34" s="36" t="b">
        <f>IF($B34&lt;&gt;"",IF(ISNUMBER('Таблица для заполнения'!AM34),ABS(ROUND('Таблица для заполнения'!AM34,0))='Таблица для заполнения'!AM34,FALSE),TRUE)</f>
        <v>1</v>
      </c>
      <c r="GX34" s="36" t="b">
        <f>IF($B34&lt;&gt;"",IF(ISNUMBER('Таблица для заполнения'!AN34),ABS(ROUND('Таблица для заполнения'!AN34,0))='Таблица для заполнения'!AN34,FALSE),TRUE)</f>
        <v>1</v>
      </c>
      <c r="GY34" s="36" t="b">
        <f>IF($B34&lt;&gt;"",IF(ISNUMBER('Таблица для заполнения'!AO34),ABS(ROUND('Таблица для заполнения'!AO34,0))='Таблица для заполнения'!AO34,FALSE),TRUE)</f>
        <v>1</v>
      </c>
      <c r="GZ34" s="36" t="b">
        <f>IF($B34&lt;&gt;"",IF(ISNUMBER('Таблица для заполнения'!AP34),ABS(ROUND('Таблица для заполнения'!AP34,0))='Таблица для заполнения'!AP34,FALSE),TRUE)</f>
        <v>1</v>
      </c>
      <c r="HA34" s="36" t="b">
        <f>IF($B34&lt;&gt;"",IF(ISNUMBER('Таблица для заполнения'!AQ34),ABS(ROUND('Таблица для заполнения'!AQ34,0))='Таблица для заполнения'!AQ34,FALSE),TRUE)</f>
        <v>1</v>
      </c>
      <c r="HB34" s="36" t="b">
        <f>IF($B34&lt;&gt;"",IF(ISNUMBER('Таблица для заполнения'!AR34),ABS(ROUND('Таблица для заполнения'!AR34,0))='Таблица для заполнения'!AR34,FALSE),TRUE)</f>
        <v>1</v>
      </c>
      <c r="HC34" s="36" t="b">
        <f>IF($B34&lt;&gt;"",IF(ISNUMBER('Таблица для заполнения'!AS34),ABS(ROUND('Таблица для заполнения'!AS34,0))='Таблица для заполнения'!AS34,FALSE),TRUE)</f>
        <v>1</v>
      </c>
      <c r="HD34" s="36" t="b">
        <f>IF($B34&lt;&gt;"",IF(ISNUMBER('Таблица для заполнения'!AT34),ABS(ROUND('Таблица для заполнения'!AT34,0))='Таблица для заполнения'!AT34,FALSE),TRUE)</f>
        <v>1</v>
      </c>
      <c r="HE34" s="36" t="b">
        <f>IF($B34&lt;&gt;"",IF(ISNUMBER('Таблица для заполнения'!AU34),ABS(ROUND('Таблица для заполнения'!AU34,0))='Таблица для заполнения'!AU34,FALSE),TRUE)</f>
        <v>1</v>
      </c>
      <c r="HF34" s="36" t="b">
        <f>IF($B34&lt;&gt;"",IF(ISNUMBER('Таблица для заполнения'!AV34),ABS(ROUND('Таблица для заполнения'!AV34,0))='Таблица для заполнения'!AV34,FALSE),TRUE)</f>
        <v>1</v>
      </c>
      <c r="HG34" s="36" t="b">
        <f>IF($B34&lt;&gt;"",IF(ISNUMBER('Таблица для заполнения'!AW34),ABS(ROUND('Таблица для заполнения'!AW34,0))='Таблица для заполнения'!AW34,FALSE),TRUE)</f>
        <v>1</v>
      </c>
      <c r="HH34" s="36" t="b">
        <f>IF($B34&lt;&gt;"",IF(ISNUMBER('Таблица для заполнения'!AX34),ABS(ROUND('Таблица для заполнения'!AX34,0))='Таблица для заполнения'!AX34,FALSE),TRUE)</f>
        <v>1</v>
      </c>
      <c r="HI34" s="36" t="b">
        <f>IF($B34&lt;&gt;"",IF(ISNUMBER('Таблица для заполнения'!AY34),ABS(ROUND('Таблица для заполнения'!AY34,0))='Таблица для заполнения'!AY34,FALSE),TRUE)</f>
        <v>1</v>
      </c>
      <c r="HJ34" s="36" t="b">
        <f>IF($B34&lt;&gt;"",IF(ISNUMBER('Таблица для заполнения'!AZ34),ABS(ROUND('Таблица для заполнения'!AZ34,0))='Таблица для заполнения'!AZ34,FALSE),TRUE)</f>
        <v>1</v>
      </c>
      <c r="HK34" s="36" t="b">
        <f>IF($B34&lt;&gt;"",IF(ISNUMBER('Таблица для заполнения'!BA34),ABS(ROUND('Таблица для заполнения'!BA34,0))='Таблица для заполнения'!BA34,FALSE),TRUE)</f>
        <v>1</v>
      </c>
      <c r="HL34" s="36" t="b">
        <f>IF($B34&lt;&gt;"",IF(ISNUMBER('Таблица для заполнения'!BB34),ABS(ROUND('Таблица для заполнения'!BB34,0))='Таблица для заполнения'!BB34,FALSE),TRUE)</f>
        <v>1</v>
      </c>
      <c r="HM34" s="36" t="b">
        <f>IF($B34&lt;&gt;"",IF(ISNUMBER('Таблица для заполнения'!BC34),ABS(ROUND('Таблица для заполнения'!BC34,0))='Таблица для заполнения'!BC34,FALSE),TRUE)</f>
        <v>1</v>
      </c>
      <c r="HN34" s="36" t="b">
        <f>IF($B34&lt;&gt;"",IF(ISNUMBER('Таблица для заполнения'!BD34),ABS(ROUND('Таблица для заполнения'!BD34,0))='Таблица для заполнения'!BD34,FALSE),TRUE)</f>
        <v>1</v>
      </c>
      <c r="HO34" s="36" t="b">
        <f>IF($B34&lt;&gt;"",IF(ISNUMBER('Таблица для заполнения'!BE34),ABS(ROUND('Таблица для заполнения'!BE34,0))='Таблица для заполнения'!BE34,FALSE),TRUE)</f>
        <v>1</v>
      </c>
      <c r="HP34" s="36" t="b">
        <f>IF($B34&lt;&gt;"",IF(ISNUMBER('Таблица для заполнения'!BF34),ABS(ROUND('Таблица для заполнения'!BF34,0))='Таблица для заполнения'!BF34,FALSE),TRUE)</f>
        <v>1</v>
      </c>
      <c r="HQ34" s="36" t="b">
        <f>IF($B34&lt;&gt;"",IF(ISNUMBER('Таблица для заполнения'!BG34),ABS(ROUND('Таблица для заполнения'!BG34,0))='Таблица для заполнения'!BG34,FALSE),TRUE)</f>
        <v>1</v>
      </c>
      <c r="HR34" s="36" t="b">
        <f>IF($B34&lt;&gt;"",IF(ISNUMBER('Таблица для заполнения'!BH34),ABS(ROUND('Таблица для заполнения'!BH34,0))='Таблица для заполнения'!BH34,FALSE),TRUE)</f>
        <v>1</v>
      </c>
      <c r="HS34" s="36" t="b">
        <f>IF($B34&lt;&gt;"",IF(ISNUMBER('Таблица для заполнения'!BI34),ABS(ROUND('Таблица для заполнения'!BI34,0))='Таблица для заполнения'!BI34,FALSE),TRUE)</f>
        <v>1</v>
      </c>
      <c r="HT34" s="36" t="b">
        <f>IF($B34&lt;&gt;"",IF(ISNUMBER('Таблица для заполнения'!BJ34),ABS(ROUND('Таблица для заполнения'!BJ34,0))='Таблица для заполнения'!BJ34,FALSE),TRUE)</f>
        <v>1</v>
      </c>
      <c r="HU34" s="36" t="b">
        <f>IF($B34&lt;&gt;"",IF(ISNUMBER('Таблица для заполнения'!BK34),ABS(ROUND('Таблица для заполнения'!BK34,0))='Таблица для заполнения'!BK34,FALSE),TRUE)</f>
        <v>1</v>
      </c>
      <c r="HV34" s="36" t="b">
        <f>IF($B34&lt;&gt;"",IF(ISNUMBER('Таблица для заполнения'!BL34),ABS(ROUND('Таблица для заполнения'!BL34,0))='Таблица для заполнения'!BL34,FALSE),TRUE)</f>
        <v>1</v>
      </c>
      <c r="HW34" s="36" t="b">
        <f>IF($B34&lt;&gt;"",IF(ISNUMBER('Таблица для заполнения'!BM34),ABS(ROUND('Таблица для заполнения'!BM34,0))='Таблица для заполнения'!BM34,FALSE),TRUE)</f>
        <v>1</v>
      </c>
      <c r="HX34" s="36" t="b">
        <f>IF($B34&lt;&gt;"",IF(ISNUMBER('Таблица для заполнения'!BN34),ABS(ROUND('Таблица для заполнения'!BN34,0))='Таблица для заполнения'!BN34,FALSE),TRUE)</f>
        <v>1</v>
      </c>
      <c r="HY34" s="36" t="b">
        <f>IF($B34&lt;&gt;"",IF(ISNUMBER('Таблица для заполнения'!BO34),ABS(ROUND('Таблица для заполнения'!BO34,0))='Таблица для заполнения'!BO34,FALSE),TRUE)</f>
        <v>1</v>
      </c>
      <c r="HZ34" s="36" t="b">
        <f>IF($B34&lt;&gt;"",IF(ISNUMBER('Таблица для заполнения'!BP34),ABS(ROUND('Таблица для заполнения'!BP34,0))='Таблица для заполнения'!BP34,FALSE),TRUE)</f>
        <v>1</v>
      </c>
      <c r="IA34" s="36" t="b">
        <f>IF($B34&lt;&gt;"",IF(ISNUMBER('Таблица для заполнения'!BQ34),ABS(ROUND('Таблица для заполнения'!BQ34,0))='Таблица для заполнения'!BQ34,FALSE),TRUE)</f>
        <v>1</v>
      </c>
      <c r="IB34" s="36" t="b">
        <f>IF($B34&lt;&gt;"",IF(ISNUMBER('Таблица для заполнения'!BR34),ABS(ROUND('Таблица для заполнения'!BR34,0))='Таблица для заполнения'!BR34,FALSE),TRUE)</f>
        <v>1</v>
      </c>
      <c r="IC34" s="36" t="b">
        <f>IF($B34&lt;&gt;"",IF(ISNUMBER('Таблица для заполнения'!BS34),ABS(ROUND('Таблица для заполнения'!BS34,0))='Таблица для заполнения'!BS34,FALSE),TRUE)</f>
        <v>1</v>
      </c>
      <c r="ID34" s="36" t="b">
        <f>IF($B34&lt;&gt;"",IF(ISNUMBER('Таблица для заполнения'!BT34),ABS(ROUND('Таблица для заполнения'!BT34,0))='Таблица для заполнения'!BT34,FALSE),TRUE)</f>
        <v>1</v>
      </c>
      <c r="IE34" s="36" t="b">
        <f>IF($B34&lt;&gt;"",IF(ISNUMBER('Таблица для заполнения'!BU34),ABS(ROUND('Таблица для заполнения'!BU34,0))='Таблица для заполнения'!BU34,FALSE),TRUE)</f>
        <v>1</v>
      </c>
      <c r="IF34" s="36" t="b">
        <f>IF($B34&lt;&gt;"",IF(ISNUMBER('Таблица для заполнения'!BV34),ABS(ROUND('Таблица для заполнения'!BV34,0))='Таблица для заполнения'!BV34,FALSE),TRUE)</f>
        <v>1</v>
      </c>
      <c r="IG34" s="36" t="b">
        <f>IF($B34&lt;&gt;"",IF(ISNUMBER('Таблица для заполнения'!BW34),ABS(ROUND('Таблица для заполнения'!BW34,0))='Таблица для заполнения'!BW34,FALSE),TRUE)</f>
        <v>1</v>
      </c>
      <c r="IH34" s="36" t="b">
        <f>IF($B34&lt;&gt;"",IF(ISNUMBER('Таблица для заполнения'!BX34),ABS(ROUND('Таблица для заполнения'!BX34,0))='Таблица для заполнения'!BX34,FALSE),TRUE)</f>
        <v>1</v>
      </c>
      <c r="II34" s="36" t="b">
        <f>IF($B34&lt;&gt;"",IF(ISNUMBER('Таблица для заполнения'!BY34),ABS(ROUND('Таблица для заполнения'!BY34,0))='Таблица для заполнения'!BY34,FALSE),TRUE)</f>
        <v>1</v>
      </c>
      <c r="IJ34" s="36" t="b">
        <f>IF($B34&lt;&gt;"",IF(ISNUMBER('Таблица для заполнения'!BZ34),ABS(ROUND('Таблица для заполнения'!BZ34,0))='Таблица для заполнения'!BZ34,FALSE),TRUE)</f>
        <v>1</v>
      </c>
      <c r="IK34" s="36" t="b">
        <f>IF($B34&lt;&gt;"",IF(ISNUMBER('Таблица для заполнения'!CA34),ABS(ROUND('Таблица для заполнения'!CA34,0))='Таблица для заполнения'!CA34,FALSE),TRUE)</f>
        <v>1</v>
      </c>
      <c r="IL34" s="36" t="b">
        <f>IF($B34&lt;&gt;"",IF(ISNUMBER('Таблица для заполнения'!CB34),ABS(ROUND('Таблица для заполнения'!CB34,0))='Таблица для заполнения'!CB34,FALSE),TRUE)</f>
        <v>1</v>
      </c>
      <c r="IM34" s="36" t="b">
        <f>IF($B34&lt;&gt;"",IF(ISNUMBER('Таблица для заполнения'!CC34),ABS(ROUND('Таблица для заполнения'!CC34,0))='Таблица для заполнения'!CC34,FALSE),TRUE)</f>
        <v>1</v>
      </c>
      <c r="IN34" s="36" t="b">
        <f>IF($B34&lt;&gt;"",IF(ISNUMBER('Таблица для заполнения'!CD34),ABS(ROUND('Таблица для заполнения'!CD34,0))='Таблица для заполнения'!CD34,FALSE),TRUE)</f>
        <v>1</v>
      </c>
      <c r="IO34" s="36" t="b">
        <f>IF($B34&lt;&gt;"",IF(ISNUMBER('Таблица для заполнения'!CE34),ABS(ROUND('Таблица для заполнения'!CE34,0))='Таблица для заполнения'!CE34,FALSE),TRUE)</f>
        <v>1</v>
      </c>
      <c r="IP34" s="36" t="b">
        <f>IF($B34&lt;&gt;"",IF(ISNUMBER('Таблица для заполнения'!CF34),ABS(ROUND('Таблица для заполнения'!CF34,0))='Таблица для заполнения'!CF34,FALSE),TRUE)</f>
        <v>1</v>
      </c>
      <c r="IQ34" s="36" t="b">
        <f>IF($B34&lt;&gt;"",IF(ISNUMBER('Таблица для заполнения'!CG34),ABS(ROUND('Таблица для заполнения'!CG34,0))='Таблица для заполнения'!CG34,FALSE),TRUE)</f>
        <v>1</v>
      </c>
      <c r="IR34" s="36" t="b">
        <f>IF($B34&lt;&gt;"",IF(ISNUMBER('Таблица для заполнения'!CH34),ABS(ROUND('Таблица для заполнения'!CH34,0))='Таблица для заполнения'!CH34,FALSE),TRUE)</f>
        <v>1</v>
      </c>
      <c r="IS34" s="36" t="b">
        <f>IF($B34&lt;&gt;"",IF(ISNUMBER('Таблица для заполнения'!CI34),ABS(ROUND('Таблица для заполнения'!CI34,0))='Таблица для заполнения'!CI34,FALSE),TRUE)</f>
        <v>1</v>
      </c>
      <c r="IT34" s="36" t="b">
        <f>IF($B34&lt;&gt;"",IF(ISNUMBER('Таблица для заполнения'!CJ34),ABS(ROUND('Таблица для заполнения'!CJ34,0))='Таблица для заполнения'!CJ34,FALSE),TRUE)</f>
        <v>1</v>
      </c>
      <c r="IU34" s="36" t="b">
        <f>IF($B34&lt;&gt;"",IF(ISNUMBER('Таблица для заполнения'!CK34),ABS(ROUND('Таблица для заполнения'!CK34,0))='Таблица для заполнения'!CK34,FALSE),TRUE)</f>
        <v>1</v>
      </c>
      <c r="IV34" s="36" t="b">
        <f>IF($B34&lt;&gt;"",IF(ISNUMBER('Таблица для заполнения'!CL34),ABS(ROUND('Таблица для заполнения'!CL34,0))='Таблица для заполнения'!CL34,FALSE),TRUE)</f>
        <v>1</v>
      </c>
      <c r="IW34" s="36" t="b">
        <f>IF($B34&lt;&gt;"",IF(ISNUMBER('Таблица для заполнения'!CM34),ABS(ROUND('Таблица для заполнения'!CM34,0))='Таблица для заполнения'!CM34,FALSE),TRUE)</f>
        <v>1</v>
      </c>
      <c r="IX34" s="36" t="b">
        <f>IF($B34&lt;&gt;"",IF(ISNUMBER('Таблица для заполнения'!CN34),ABS(ROUND('Таблица для заполнения'!CN34,0))='Таблица для заполнения'!CN34,FALSE),TRUE)</f>
        <v>1</v>
      </c>
      <c r="IY34" s="36" t="b">
        <f>IF($B34&lt;&gt;"",IF(ISNUMBER('Таблица для заполнения'!CO34),ABS(ROUND('Таблица для заполнения'!CO34,0))='Таблица для заполнения'!CO34,FALSE),TRUE)</f>
        <v>1</v>
      </c>
      <c r="IZ34" s="36" t="b">
        <f>IF($B34&lt;&gt;"",IF(ISNUMBER('Таблица для заполнения'!CP34),ABS(ROUND('Таблица для заполнения'!CP34,0))='Таблица для заполнения'!CP34,FALSE),TRUE)</f>
        <v>1</v>
      </c>
      <c r="JA34" s="36" t="b">
        <f>IF($B34&lt;&gt;"",IF(ISNUMBER('Таблица для заполнения'!CQ34),ABS(ROUND('Таблица для заполнения'!CQ34,0))='Таблица для заполнения'!CQ34,FALSE),TRUE)</f>
        <v>1</v>
      </c>
      <c r="JB34" s="36" t="b">
        <f>IF($B34&lt;&gt;"",IF(ISNUMBER('Таблица для заполнения'!CR34),ABS(ROUND('Таблица для заполнения'!CR34,0))='Таблица для заполнения'!CR34,FALSE),TRUE)</f>
        <v>1</v>
      </c>
      <c r="JC34" s="36" t="b">
        <f>IF($B34&lt;&gt;"",IF(ISNUMBER('Таблица для заполнения'!CS34),ABS(ROUND('Таблица для заполнения'!CS34,0))='Таблица для заполнения'!CS34,FALSE),TRUE)</f>
        <v>1</v>
      </c>
      <c r="JD34" s="36" t="b">
        <f>IF($B34&lt;&gt;"",IF(ISNUMBER('Таблица для заполнения'!CT34),ABS(ROUND('Таблица для заполнения'!CT34,0))='Таблица для заполнения'!CT34,FALSE),TRUE)</f>
        <v>1</v>
      </c>
      <c r="JE34" s="36" t="b">
        <f>IF($B34&lt;&gt;"",IF(ISNUMBER('Таблица для заполнения'!CU34),ABS(ROUND('Таблица для заполнения'!CU34,0))='Таблица для заполнения'!CU34,FALSE),TRUE)</f>
        <v>1</v>
      </c>
      <c r="JF34" s="36" t="b">
        <f>IF($B34&lt;&gt;"",IF(ISNUMBER('Таблица для заполнения'!CV34),ABS(ROUND('Таблица для заполнения'!CV34,0))='Таблица для заполнения'!CV34,FALSE),TRUE)</f>
        <v>1</v>
      </c>
      <c r="JG34" s="36" t="b">
        <f>IF($B34&lt;&gt;"",IF(ISNUMBER('Таблица для заполнения'!CW34),ABS(ROUND('Таблица для заполнения'!CW34,0))='Таблица для заполнения'!CW34,FALSE),TRUE)</f>
        <v>1</v>
      </c>
      <c r="JH34" s="36" t="b">
        <f>IF($B34&lt;&gt;"",IF(ISNUMBER('Таблица для заполнения'!CX34),ABS(ROUND('Таблица для заполнения'!CX34,0))='Таблица для заполнения'!CX34,FALSE),TRUE)</f>
        <v>1</v>
      </c>
      <c r="JI34" s="36" t="b">
        <f>IF($B34&lt;&gt;"",IF(ISNUMBER('Таблица для заполнения'!CY34),ABS(ROUND('Таблица для заполнения'!CY34,0))='Таблица для заполнения'!CY34,FALSE),TRUE)</f>
        <v>1</v>
      </c>
      <c r="JJ34" s="36" t="b">
        <f>IF($B34&lt;&gt;"",IF(ISNUMBER('Таблица для заполнения'!CZ34),ABS(ROUND('Таблица для заполнения'!CZ34,0))='Таблица для заполнения'!CZ34,FALSE),TRUE)</f>
        <v>1</v>
      </c>
      <c r="JK34" s="36" t="b">
        <f>IF($B34&lt;&gt;"",IF(ISNUMBER('Таблица для заполнения'!DA34),ABS(ROUND('Таблица для заполнения'!DA34,0))='Таблица для заполнения'!DA34,FALSE),TRUE)</f>
        <v>1</v>
      </c>
      <c r="JL34" s="36" t="b">
        <f>IF($B34&lt;&gt;"",IF(ISNUMBER('Таблица для заполнения'!DB34),ABS(ROUND('Таблица для заполнения'!DB34,0))='Таблица для заполнения'!DB34,FALSE),TRUE)</f>
        <v>1</v>
      </c>
      <c r="JM34" s="36" t="b">
        <f>IF($B34&lt;&gt;"",IF(ISNUMBER('Таблица для заполнения'!DC34),ABS(ROUND('Таблица для заполнения'!DC34,0))='Таблица для заполнения'!DC34,FALSE),TRUE)</f>
        <v>1</v>
      </c>
      <c r="JN34" s="36" t="b">
        <f>IF($B34&lt;&gt;"",IF(ISNUMBER('Таблица для заполнения'!DD34),ABS(ROUND('Таблица для заполнения'!DD34,0))='Таблица для заполнения'!DD34,FALSE),TRUE)</f>
        <v>1</v>
      </c>
      <c r="JO34" s="36" t="b">
        <f>IF($B34&lt;&gt;"",IF(ISNUMBER('Таблица для заполнения'!DE34),ABS(ROUND('Таблица для заполнения'!DE34,0))='Таблица для заполнения'!DE34,FALSE),TRUE)</f>
        <v>1</v>
      </c>
      <c r="JP34" s="36" t="b">
        <f>IF($B34&lt;&gt;"",IF(ISNUMBER('Таблица для заполнения'!DF34),ABS(ROUND('Таблица для заполнения'!DF34,0))='Таблица для заполнения'!DF34,FALSE),TRUE)</f>
        <v>1</v>
      </c>
      <c r="JQ34" s="36" t="b">
        <f>IF($B34&lt;&gt;"",IF(ISNUMBER('Таблица для заполнения'!DG34),ABS(ROUND('Таблица для заполнения'!DG34,0))='Таблица для заполнения'!DG34,FALSE),TRUE)</f>
        <v>1</v>
      </c>
      <c r="JR34" s="36" t="b">
        <f>IF($B34&lt;&gt;"",IF(ISNUMBER('Таблица для заполнения'!DH34),ABS(ROUND('Таблица для заполнения'!DH34,0))='Таблица для заполнения'!DH34,FALSE),TRUE)</f>
        <v>1</v>
      </c>
      <c r="JS34" s="36" t="b">
        <f>IF($B34&lt;&gt;"",IF(ISNUMBER('Таблица для заполнения'!DI34),ABS(ROUND('Таблица для заполнения'!DI34,0))='Таблица для заполнения'!DI34,FALSE),TRUE)</f>
        <v>1</v>
      </c>
      <c r="JT34" s="36" t="b">
        <f>IF($B34&lt;&gt;"",IF(ISNUMBER('Таблица для заполнения'!DJ34),ABS(ROUND('Таблица для заполнения'!DJ34,0))='Таблица для заполнения'!DJ34,FALSE),TRUE)</f>
        <v>1</v>
      </c>
      <c r="JU34" s="36" t="b">
        <f>IF($B34&lt;&gt;"",IF(ISNUMBER('Таблица для заполнения'!DK34),ABS(ROUND('Таблица для заполнения'!DK34,0))='Таблица для заполнения'!DK34,FALSE),TRUE)</f>
        <v>1</v>
      </c>
      <c r="JV34" s="36" t="b">
        <f>IF($B34&lt;&gt;"",IF(ISNUMBER('Таблица для заполнения'!DL34),ABS(ROUND('Таблица для заполнения'!DL34,0))='Таблица для заполнения'!DL34,FALSE),TRUE)</f>
        <v>1</v>
      </c>
      <c r="JW34" s="36" t="b">
        <f>IF($B34&lt;&gt;"",IF(ISNUMBER('Таблица для заполнения'!DM34),ABS(ROUND('Таблица для заполнения'!DM34,0))='Таблица для заполнения'!DM34,FALSE),TRUE)</f>
        <v>1</v>
      </c>
      <c r="JX34" s="36" t="b">
        <f>IF($B34&lt;&gt;"",IF(ISNUMBER('Таблица для заполнения'!DN34),ABS(ROUND('Таблица для заполнения'!DN34,0))='Таблица для заполнения'!DN34,FALSE),TRUE)</f>
        <v>1</v>
      </c>
      <c r="JY34" s="36" t="b">
        <f>IF($B34&lt;&gt;"",IF(ISNUMBER('Таблица для заполнения'!DO34),ABS(ROUND('Таблица для заполнения'!DO34,0))='Таблица для заполнения'!DO34,FALSE),TRUE)</f>
        <v>1</v>
      </c>
      <c r="JZ34" s="36" t="b">
        <f>IF($B34&lt;&gt;"",IF(ISNUMBER('Таблица для заполнения'!DP34),ABS(ROUND('Таблица для заполнения'!DP34,0))='Таблица для заполнения'!DP34,FALSE),TRUE)</f>
        <v>1</v>
      </c>
      <c r="KA34" s="36" t="b">
        <f>IF($B34&lt;&gt;"",IF(ISNUMBER('Таблица для заполнения'!DQ34),ABS(ROUND('Таблица для заполнения'!DQ34,0))='Таблица для заполнения'!DQ34,FALSE),TRUE)</f>
        <v>1</v>
      </c>
      <c r="KB34" s="36" t="b">
        <f>IF($B34&lt;&gt;"",IF(ISNUMBER('Таблица для заполнения'!DR34),ABS(ROUND('Таблица для заполнения'!DR34,0))='Таблица для заполнения'!DR34,FALSE),TRUE)</f>
        <v>1</v>
      </c>
      <c r="KC34" s="36" t="b">
        <f>IF($B34&lt;&gt;"",IF(ISNUMBER('Таблица для заполнения'!DS34),ABS(ROUND('Таблица для заполнения'!DS34,0))='Таблица для заполнения'!DS34,FALSE),TRUE)</f>
        <v>1</v>
      </c>
      <c r="KD34" s="36" t="b">
        <f>IF($B34&lt;&gt;"",IF(ISNUMBER('Таблица для заполнения'!DT34),ABS(ROUND('Таблица для заполнения'!DT34,0))='Таблица для заполнения'!DT34,FALSE),TRUE)</f>
        <v>1</v>
      </c>
      <c r="KE34" s="36" t="b">
        <f>IF($B34&lt;&gt;"",IF(ISNUMBER('Таблица для заполнения'!DU34),ABS(ROUND('Таблица для заполнения'!DU34,0))='Таблица для заполнения'!DU34,FALSE),TRUE)</f>
        <v>1</v>
      </c>
      <c r="KF34" s="36" t="b">
        <f>IF($B34&lt;&gt;"",IF(ISNUMBER('Таблица для заполнения'!DV34),ABS(ROUND('Таблица для заполнения'!DV34,0))='Таблица для заполнения'!DV34,FALSE),TRUE)</f>
        <v>1</v>
      </c>
      <c r="KG34" s="36" t="b">
        <f>IF($B34&lt;&gt;"",IF(ISNUMBER('Таблица для заполнения'!DW34),ABS(ROUND('Таблица для заполнения'!DW34,0))='Таблица для заполнения'!DW34,FALSE),TRUE)</f>
        <v>1</v>
      </c>
      <c r="KH34" s="36" t="b">
        <f>IF($B34&lt;&gt;"",IF(ISNUMBER('Таблица для заполнения'!DX34),ABS(ROUND('Таблица для заполнения'!DX34,0))='Таблица для заполнения'!DX34,FALSE),TRUE)</f>
        <v>1</v>
      </c>
      <c r="KI34" s="36" t="b">
        <f>IF($B34&lt;&gt;"",IF(ISNUMBER('Таблица для заполнения'!DY34),ABS(ROUND('Таблица для заполнения'!DY34,0))='Таблица для заполнения'!DY34,FALSE),TRUE)</f>
        <v>1</v>
      </c>
      <c r="KJ34" s="36" t="b">
        <f>IF($B34&lt;&gt;"",IF(ISNUMBER('Таблица для заполнения'!DZ34),ABS(ROUND('Таблица для заполнения'!DZ34,0))='Таблица для заполнения'!DZ34,FALSE),TRUE)</f>
        <v>1</v>
      </c>
      <c r="KK34" s="36" t="b">
        <f>IF($B34&lt;&gt;"",IF(ISNUMBER('Таблица для заполнения'!EA34),ABS(ROUND('Таблица для заполнения'!EA34,0))='Таблица для заполнения'!EA34,FALSE),TRUE)</f>
        <v>1</v>
      </c>
      <c r="KL34" s="36" t="b">
        <f>IF($B34&lt;&gt;"",IF(ISNUMBER('Таблица для заполнения'!EB34),ABS(ROUND('Таблица для заполнения'!EB34,0))='Таблица для заполнения'!EB34,FALSE),TRUE)</f>
        <v>1</v>
      </c>
      <c r="KM34" s="36" t="b">
        <f>IF($B34&lt;&gt;"",IF(ISNUMBER('Таблица для заполнения'!EC34),ABS(ROUND('Таблица для заполнения'!EC34,0))='Таблица для заполнения'!EC34,FALSE),TRUE)</f>
        <v>1</v>
      </c>
      <c r="KN34" s="36" t="b">
        <f>IF($B34&lt;&gt;"",IF(ISNUMBER('Таблица для заполнения'!ED34),ABS(ROUND('Таблица для заполнения'!ED34,0))='Таблица для заполнения'!ED34,FALSE),TRUE)</f>
        <v>1</v>
      </c>
      <c r="KO34" s="36" t="b">
        <f>IF($B34&lt;&gt;"",IF(ISNUMBER('Таблица для заполнения'!EE34),ABS(ROUND('Таблица для заполнения'!EE34,0))='Таблица для заполнения'!EE34,FALSE),TRUE)</f>
        <v>1</v>
      </c>
      <c r="KP34" s="36" t="b">
        <f>IF($B34&lt;&gt;"",IF(ISNUMBER('Таблица для заполнения'!EF34),ABS(ROUND('Таблица для заполнения'!EF34,0))='Таблица для заполнения'!EF34,FALSE),TRUE)</f>
        <v>1</v>
      </c>
      <c r="KQ34" s="36" t="b">
        <f>IF($B34&lt;&gt;"",IF(ISNUMBER('Таблица для заполнения'!EG34),ABS(ROUND('Таблица для заполнения'!EG34,0))='Таблица для заполнения'!EG34,FALSE),TRUE)</f>
        <v>1</v>
      </c>
      <c r="KR34" s="36" t="b">
        <f>IF($B34&lt;&gt;"",IF(ISNUMBER('Таблица для заполнения'!EH34),ABS(ROUND('Таблица для заполнения'!EH34,0))='Таблица для заполнения'!EH34,FALSE),TRUE)</f>
        <v>1</v>
      </c>
      <c r="KS34" s="36" t="b">
        <f>IF($B34&lt;&gt;"",IF(ISNUMBER('Таблица для заполнения'!EI34),ABS(ROUND('Таблица для заполнения'!EI34,0))='Таблица для заполнения'!EI34,FALSE),TRUE)</f>
        <v>1</v>
      </c>
      <c r="KT34" s="36" t="b">
        <f>IF($B34&lt;&gt;"",IF(ISNUMBER('Таблица для заполнения'!EJ34),ABS(ROUND('Таблица для заполнения'!EJ34,0))='Таблица для заполнения'!EJ34,FALSE),TRUE)</f>
        <v>1</v>
      </c>
      <c r="KU34" s="36" t="b">
        <f>IF($B34&lt;&gt;"",IF(ISNUMBER('Таблица для заполнения'!EK34),ABS(ROUND('Таблица для заполнения'!EK34,0))='Таблица для заполнения'!EK34,FALSE),TRUE)</f>
        <v>1</v>
      </c>
      <c r="KV34" s="36" t="b">
        <f>IF($B34&lt;&gt;"",IF(ISNUMBER('Таблица для заполнения'!EL34),ABS(ROUND('Таблица для заполнения'!EL34,0))='Таблица для заполнения'!EL34,FALSE),TRUE)</f>
        <v>1</v>
      </c>
      <c r="KW34" s="36" t="b">
        <f>IF($B34&lt;&gt;"",IF(ISNUMBER('Таблица для заполнения'!EM34),ABS(ROUND('Таблица для заполнения'!EM34,0))='Таблица для заполнения'!EM34,FALSE),TRUE)</f>
        <v>1</v>
      </c>
      <c r="KX34" s="36" t="b">
        <f>IF($B34&lt;&gt;"",IF(ISNUMBER('Таблица для заполнения'!EN34),ABS(ROUND('Таблица для заполнения'!EN34,0))='Таблица для заполнения'!EN34,FALSE),TRUE)</f>
        <v>1</v>
      </c>
      <c r="KY34" s="36" t="b">
        <f>IF($B34&lt;&gt;"",IF(ISNUMBER('Таблица для заполнения'!EO34),ABS(ROUND('Таблица для заполнения'!EO34,0))='Таблица для заполнения'!EO34,FALSE),TRUE)</f>
        <v>1</v>
      </c>
      <c r="KZ34" s="36" t="b">
        <f>IF($B34&lt;&gt;"",IF(ISNUMBER('Таблица для заполнения'!EP34),ABS(ROUND('Таблица для заполнения'!EP34,0))='Таблица для заполнения'!EP34,FALSE),TRUE)</f>
        <v>1</v>
      </c>
      <c r="LA34" s="36" t="b">
        <f>IF($B34&lt;&gt;"",IF(ISNUMBER('Таблица для заполнения'!EQ34),ABS(ROUND('Таблица для заполнения'!EQ34,0))='Таблица для заполнения'!EQ34,FALSE),TRUE)</f>
        <v>1</v>
      </c>
      <c r="LB34" s="36" t="b">
        <f>IF($B34&lt;&gt;"",IF(ISNUMBER('Таблица для заполнения'!ER34),ABS(ROUND('Таблица для заполнения'!ER34,0))='Таблица для заполнения'!ER34,FALSE),TRUE)</f>
        <v>1</v>
      </c>
      <c r="LC34" s="36" t="b">
        <f>IF($B34&lt;&gt;"",IF(ISNUMBER('Таблица для заполнения'!ES34),ABS(ROUND('Таблица для заполнения'!ES34,0))='Таблица для заполнения'!ES34,FALSE),TRUE)</f>
        <v>1</v>
      </c>
      <c r="LD34" s="36" t="b">
        <f>IF($B34&lt;&gt;"",IF(ISNUMBER('Таблица для заполнения'!ET34),ABS(ROUND('Таблица для заполнения'!ET34,0))='Таблица для заполнения'!ET34,FALSE),TRUE)</f>
        <v>1</v>
      </c>
      <c r="LE34" s="36" t="b">
        <f>IF($B34&lt;&gt;"",IF(ISNUMBER('Таблица для заполнения'!EU34),ABS(ROUND('Таблица для заполнения'!EU34,0))='Таблица для заполнения'!EU34,FALSE),TRUE)</f>
        <v>1</v>
      </c>
      <c r="LF34" s="36" t="b">
        <f>IF($B34&lt;&gt;"",IF(ISNUMBER('Таблица для заполнения'!EV34),ABS(ROUND('Таблица для заполнения'!EV34,0))='Таблица для заполнения'!EV34,FALSE),TRUE)</f>
        <v>1</v>
      </c>
      <c r="LG34" s="36" t="b">
        <f>IF($B34&lt;&gt;"",IF(ISNUMBER('Таблица для заполнения'!EW34),ABS(ROUND('Таблица для заполнения'!EW34,0))='Таблица для заполнения'!EW34,FALSE),TRUE)</f>
        <v>1</v>
      </c>
      <c r="LH34" s="36" t="b">
        <f>IF($B34&lt;&gt;"",IF(ISNUMBER('Таблица для заполнения'!EX34),ABS(ROUND('Таблица для заполнения'!EX34,0))='Таблица для заполнения'!EX34,FALSE),TRUE)</f>
        <v>1</v>
      </c>
      <c r="LI34" s="36" t="b">
        <f>IF($B34&lt;&gt;"",IF(ISNUMBER('Таблица для заполнения'!EY34),ABS(ROUND('Таблица для заполнения'!EY34,0))='Таблица для заполнения'!EY34,FALSE),TRUE)</f>
        <v>1</v>
      </c>
      <c r="LJ34" s="36" t="b">
        <f>IF($B34&lt;&gt;"",IF(ISNUMBER('Таблица для заполнения'!EZ34),ABS(ROUND('Таблица для заполнения'!EZ34,0))='Таблица для заполнения'!EZ34,FALSE),TRUE)</f>
        <v>1</v>
      </c>
      <c r="LK34" s="36" t="b">
        <f>IF($B34&lt;&gt;"",IF(ISNUMBER('Таблица для заполнения'!FA34),ABS(ROUND('Таблица для заполнения'!FA34,0))='Таблица для заполнения'!FA34,FALSE),TRUE)</f>
        <v>1</v>
      </c>
      <c r="LL34" s="36" t="b">
        <f>IF($B34&lt;&gt;"",IF(ISNUMBER('Таблица для заполнения'!FB34),ABS(ROUND('Таблица для заполнения'!FB34,0))='Таблица для заполнения'!FB34,FALSE),TRUE)</f>
        <v>1</v>
      </c>
      <c r="LM34" s="36" t="b">
        <f>IF($B34&lt;&gt;"",IF(ISNUMBER('Таблица для заполнения'!FC34),ABS(ROUND('Таблица для заполнения'!FC34,0))='Таблица для заполнения'!FC34,FALSE),TRUE)</f>
        <v>1</v>
      </c>
      <c r="LN34" s="36" t="b">
        <f>IF($B34&lt;&gt;"",IF(ISNUMBER('Таблица для заполнения'!FD34),ABS(ROUND('Таблица для заполнения'!FD34,0))='Таблица для заполнения'!FD34,FALSE),TRUE)</f>
        <v>1</v>
      </c>
      <c r="LO34" s="36" t="b">
        <f>IF($B34&lt;&gt;"",IF(ISNUMBER('Таблица для заполнения'!FE34),ABS(ROUND('Таблица для заполнения'!FE34,0))='Таблица для заполнения'!FE34,FALSE),TRUE)</f>
        <v>1</v>
      </c>
      <c r="LP34" s="36" t="b">
        <f>IF($B34&lt;&gt;"",IF(ISNUMBER('Таблица для заполнения'!FF34),ABS(ROUND('Таблица для заполнения'!FF34,0))='Таблица для заполнения'!FF34,FALSE),TRUE)</f>
        <v>1</v>
      </c>
      <c r="LQ34" s="36" t="b">
        <f>IF($B34&lt;&gt;"",IF(ISNUMBER('Таблица для заполнения'!FG34),ABS(ROUND('Таблица для заполнения'!FG34,0))='Таблица для заполнения'!FG34,FALSE),TRUE)</f>
        <v>1</v>
      </c>
      <c r="LR34" s="36" t="b">
        <f>IF($B34&lt;&gt;"",IF(ISNUMBER('Таблица для заполнения'!FH34),ABS(ROUND('Таблица для заполнения'!FH34,0))='Таблица для заполнения'!FH34,FALSE),TRUE)</f>
        <v>1</v>
      </c>
      <c r="LS34" s="36" t="b">
        <f>IF($B34&lt;&gt;"",IF(ISNUMBER('Таблица для заполнения'!FI34),ABS(ROUND('Таблица для заполнения'!FI34,0))='Таблица для заполнения'!FI34,FALSE),TRUE)</f>
        <v>1</v>
      </c>
      <c r="LT34" s="36" t="b">
        <f>IF($B34&lt;&gt;"",IF(ISNUMBER('Таблица для заполнения'!FJ34),ABS(ROUND('Таблица для заполнения'!FJ34,0))='Таблица для заполнения'!FJ34,FALSE),TRUE)</f>
        <v>1</v>
      </c>
      <c r="LU34" s="36" t="b">
        <f>IF($B34&lt;&gt;"",IF(ISNUMBER('Таблица для заполнения'!FK34),ABS(ROUND('Таблица для заполнения'!FK34,0))='Таблица для заполнения'!FK34,FALSE),TRUE)</f>
        <v>1</v>
      </c>
      <c r="LV34" s="36" t="b">
        <f>IF($B34&lt;&gt;"",IF(ISNUMBER('Таблица для заполнения'!FL34),ABS(ROUND('Таблица для заполнения'!FL34,0))='Таблица для заполнения'!FL34,FALSE),TRUE)</f>
        <v>1</v>
      </c>
      <c r="LW34" s="36" t="b">
        <f>IF($B34&lt;&gt;"",IF(ISNUMBER('Таблица для заполнения'!FM34),ABS(ROUND('Таблица для заполнения'!FM34,0))='Таблица для заполнения'!FM34,FALSE),TRUE)</f>
        <v>1</v>
      </c>
      <c r="LX34" s="36" t="b">
        <f>IF($B34&lt;&gt;"",IF(ISNUMBER('Таблица для заполнения'!FN34),ABS(ROUND('Таблица для заполнения'!FN34,0))='Таблица для заполнения'!FN34,FALSE),TRUE)</f>
        <v>1</v>
      </c>
      <c r="LY34" s="36" t="b">
        <f>IF($B34&lt;&gt;"",IF(ISNUMBER('Таблица для заполнения'!FO34),ABS(ROUND('Таблица для заполнения'!FO34,0))='Таблица для заполнения'!FO34,FALSE),TRUE)</f>
        <v>1</v>
      </c>
      <c r="LZ34" s="36" t="b">
        <f>IF($B34&lt;&gt;"",IF(ISNUMBER('Таблица для заполнения'!FP34),ABS(ROUND('Таблица для заполнения'!FP34,0))='Таблица для заполнения'!FP34,FALSE),TRUE)</f>
        <v>1</v>
      </c>
      <c r="MA34" s="36" t="b">
        <f>IF($B34&lt;&gt;"",IF(ISNUMBER('Таблица для заполнения'!FQ34),ABS(ROUND('Таблица для заполнения'!FQ34,0))='Таблица для заполнения'!FQ34,FALSE),TRUE)</f>
        <v>1</v>
      </c>
      <c r="MB34" s="36" t="b">
        <f>IF($B34&lt;&gt;"",IF(ISNUMBER('Таблица для заполнения'!FR34),ABS(ROUND('Таблица для заполнения'!FR34,0))='Таблица для заполнения'!FR34,FALSE),TRUE)</f>
        <v>1</v>
      </c>
      <c r="MC34" s="36" t="b">
        <f>IF($B34&lt;&gt;"",IF(ISNUMBER('Таблица для заполнения'!FS34),ABS(ROUND('Таблица для заполнения'!FS34,0))='Таблица для заполнения'!FS34,FALSE),TRUE)</f>
        <v>1</v>
      </c>
      <c r="MD34" s="36" t="b">
        <f>IF($B34&lt;&gt;"",IF(ISNUMBER('Таблица для заполнения'!FT34),ABS(ROUND('Таблица для заполнения'!FT34,0))='Таблица для заполнения'!FT34,FALSE),TRUE)</f>
        <v>1</v>
      </c>
      <c r="ME34" s="36" t="b">
        <f>IF($B34&lt;&gt;"",IF(ISNUMBER('Таблица для заполнения'!FU34),ABS(ROUND('Таблица для заполнения'!FU34,0))='Таблица для заполнения'!FU34,FALSE),TRUE)</f>
        <v>1</v>
      </c>
      <c r="MF34" s="36" t="b">
        <f>IF($B34&lt;&gt;"",IF(ISNUMBER('Таблица для заполнения'!FV34),ABS(ROUND('Таблица для заполнения'!FV34,0))='Таблица для заполнения'!FV34,FALSE),TRUE)</f>
        <v>1</v>
      </c>
      <c r="MG34" s="36" t="b">
        <f>IF($B34&lt;&gt;"",IF(ISNUMBER('Таблица для заполнения'!FW34),ABS(ROUND('Таблица для заполнения'!FW34,0))='Таблица для заполнения'!FW34,FALSE),TRUE)</f>
        <v>1</v>
      </c>
      <c r="MH34" s="36" t="b">
        <f>IF($B34&lt;&gt;"",IF(ISNUMBER('Таблица для заполнения'!FX34),ABS(ROUND('Таблица для заполнения'!FX34,0))='Таблица для заполнения'!FX34,FALSE),TRUE)</f>
        <v>1</v>
      </c>
      <c r="MI34" s="36" t="b">
        <f>IF($B34&lt;&gt;"",IF(ISNUMBER('Таблица для заполнения'!FY34),ABS(ROUND('Таблица для заполнения'!FY34,0))='Таблица для заполнения'!FY34,FALSE),TRUE)</f>
        <v>1</v>
      </c>
      <c r="MJ34" s="36" t="b">
        <f>IF($B34&lt;&gt;"",IF(ISNUMBER('Таблица для заполнения'!FZ34),ABS(ROUND('Таблица для заполнения'!FZ34,0))='Таблица для заполнения'!FZ34,FALSE),TRUE)</f>
        <v>1</v>
      </c>
      <c r="MK34" s="36" t="b">
        <f>IF($B34&lt;&gt;"",IF(ISNUMBER('Таблица для заполнения'!GA34),ABS(ROUND('Таблица для заполнения'!GA34,0))='Таблица для заполнения'!GA34,FALSE),TRUE)</f>
        <v>1</v>
      </c>
      <c r="ML34" s="36" t="b">
        <f>IF($B34&lt;&gt;"",IF(ISNUMBER('Таблица для заполнения'!GB34),ABS(ROUND('Таблица для заполнения'!GB34,0))='Таблица для заполнения'!GB34,FALSE),TRUE)</f>
        <v>1</v>
      </c>
      <c r="MM34" s="36" t="b">
        <f>IF($B34&lt;&gt;"",IF(ISNUMBER('Таблица для заполнения'!GC34),ABS(ROUND('Таблица для заполнения'!GC34,0))='Таблица для заполнения'!GC34,FALSE),TRUE)</f>
        <v>1</v>
      </c>
      <c r="MN34" s="36" t="b">
        <f>IF($B34&lt;&gt;"",IF(ISNUMBER('Таблица для заполнения'!GD34),ABS(ROUND('Таблица для заполнения'!GD34,0))='Таблица для заполнения'!GD34,FALSE),TRUE)</f>
        <v>1</v>
      </c>
      <c r="MO34" s="36" t="b">
        <f>IF($B34&lt;&gt;"",IF(ISNUMBER('Таблица для заполнения'!GE34),ABS(ROUND('Таблица для заполнения'!GE34,0))='Таблица для заполнения'!GE34,FALSE),TRUE)</f>
        <v>1</v>
      </c>
      <c r="MP34" s="36" t="b">
        <f>IF($B34&lt;&gt;"",IF(ISNUMBER('Таблица для заполнения'!GF34),ABS(ROUND('Таблица для заполнения'!GF34,1))='Таблица для заполнения'!GF34,FALSE),TRUE)</f>
        <v>1</v>
      </c>
      <c r="MQ34" s="36" t="b">
        <f>IF($B34&lt;&gt;"",IF(ISNUMBER('Таблица для заполнения'!GG34),ABS(ROUND('Таблица для заполнения'!GG34,1))='Таблица для заполнения'!GG34,FALSE),TRUE)</f>
        <v>1</v>
      </c>
      <c r="MR34" s="36" t="b">
        <f>IF($B34&lt;&gt;"",IF(ISNUMBER('Таблица для заполнения'!GH34),ABS(ROUND('Таблица для заполнения'!GH34,1))='Таблица для заполнения'!GH34,FALSE),TRUE)</f>
        <v>1</v>
      </c>
      <c r="MS34" s="36" t="b">
        <f>IF($B34&lt;&gt;"",IF(ISNUMBER('Таблица для заполнения'!GI34),ABS(ROUND('Таблица для заполнения'!GI34,1))='Таблица для заполнения'!GI34,FALSE),TRUE)</f>
        <v>1</v>
      </c>
      <c r="MT34" s="36" t="b">
        <f>IF($B34&lt;&gt;"",IF(ISNUMBER('Таблица для заполнения'!GJ34),ABS(ROUND('Таблица для заполнения'!GJ34,1))='Таблица для заполнения'!GJ34,FALSE),TRUE)</f>
        <v>1</v>
      </c>
      <c r="MU34" s="36" t="b">
        <f>IF($B34&lt;&gt;"",IF(ISNUMBER('Таблица для заполнения'!GK34),ABS(ROUND('Таблица для заполнения'!GK34,1))='Таблица для заполнения'!GK34,FALSE),TRUE)</f>
        <v>1</v>
      </c>
      <c r="MV34" s="36" t="b">
        <f>IF($B34&lt;&gt;"",IF(ISNUMBER('Таблица для заполнения'!GL34),ABS(ROUND('Таблица для заполнения'!GL34,1))='Таблица для заполнения'!GL34,FALSE),TRUE)</f>
        <v>1</v>
      </c>
      <c r="MW34" s="36" t="b">
        <f>IF($B34&lt;&gt;"",IF(ISNUMBER('Таблица для заполнения'!GM34),ABS(ROUND('Таблица для заполнения'!GM34,1))='Таблица для заполнения'!GM34,FALSE),TRUE)</f>
        <v>1</v>
      </c>
      <c r="MX34" s="36" t="b">
        <f>IF($B34&lt;&gt;"",IF(ISNUMBER('Таблица для заполнения'!GN34),ABS(ROUND('Таблица для заполнения'!GN34,1))='Таблица для заполнения'!GN34,FALSE),TRUE)</f>
        <v>1</v>
      </c>
      <c r="MY34" s="36" t="b">
        <f>IF($B34&lt;&gt;"",IF(ISNUMBER('Таблица для заполнения'!GO34),ABS(ROUND('Таблица для заполнения'!GO34,1))='Таблица для заполнения'!GO34,FALSE),TRUE)</f>
        <v>1</v>
      </c>
      <c r="MZ34" s="36" t="b">
        <f>IF($B34&lt;&gt;"",IF(ISNUMBER('Таблица для заполнения'!GP34),ABS(ROUND('Таблица для заполнения'!GP34,1))='Таблица для заполнения'!GP34,FALSE),TRUE)</f>
        <v>1</v>
      </c>
      <c r="NA34" s="36" t="b">
        <f>IF($B34&lt;&gt;"",IF(ISNUMBER('Таблица для заполнения'!GQ34),ABS(ROUND('Таблица для заполнения'!GQ34,1))='Таблица для заполнения'!GQ34,FALSE),TRUE)</f>
        <v>1</v>
      </c>
      <c r="NB34" s="36" t="b">
        <f>IF($B34&lt;&gt;"",IF(ISNUMBER('Таблица для заполнения'!GR34),ABS(ROUND('Таблица для заполнения'!GR34,1))='Таблица для заполнения'!GR34,FALSE),TRUE)</f>
        <v>1</v>
      </c>
      <c r="NC34" s="36" t="b">
        <f>IF($B34&lt;&gt;"",IF(ISNUMBER('Таблица для заполнения'!GS34),ABS(ROUND('Таблица для заполнения'!GS34,1))='Таблица для заполнения'!GS34,FALSE),TRUE)</f>
        <v>1</v>
      </c>
      <c r="ND34" s="36" t="b">
        <f>IF($B34&lt;&gt;"",IF(ISNUMBER('Таблица для заполнения'!GT34),ABS(ROUND('Таблица для заполнения'!GT34,1))='Таблица для заполнения'!GT34,FALSE),TRUE)</f>
        <v>1</v>
      </c>
      <c r="NE34" s="36" t="b">
        <f>IF($B34&lt;&gt;"",IF(ISNUMBER('Таблица для заполнения'!GU34),ABS(ROUND('Таблица для заполнения'!GU34,1))='Таблица для заполнения'!GU34,FALSE),TRUE)</f>
        <v>1</v>
      </c>
      <c r="NF34" s="36" t="b">
        <f>IF($B34&lt;&gt;"",IF(ISNUMBER('Таблица для заполнения'!GV34),ABS(ROUND('Таблица для заполнения'!GV34,1))='Таблица для заполнения'!GV34,FALSE),TRUE)</f>
        <v>1</v>
      </c>
      <c r="NG34" s="36" t="b">
        <f>IF($B34&lt;&gt;"",IF(ISNUMBER('Таблица для заполнения'!GW34),ABS(ROUND('Таблица для заполнения'!GW34,1))='Таблица для заполнения'!GW34,FALSE),TRUE)</f>
        <v>1</v>
      </c>
      <c r="NH34" s="36" t="b">
        <f>IF($B34&lt;&gt;"",IF(ISNUMBER('Таблица для заполнения'!GX34),ABS(ROUND('Таблица для заполнения'!GX34,1))='Таблица для заполнения'!GX34,FALSE),TRUE)</f>
        <v>1</v>
      </c>
      <c r="NI34" s="38" t="b">
        <f>IF($B34&lt;&gt;"",IF(ISNUMBER('Таблица для заполнения'!GY34),ABS(ROUND('Таблица для заполнения'!GY34,1))='Таблица для заполнения'!GY34,FALSE),TRUE)</f>
        <v>1</v>
      </c>
    </row>
    <row r="35" spans="1:373" ht="44.25" customHeight="1" thickBot="1" x14ac:dyDescent="0.3">
      <c r="A35" s="2">
        <v>28</v>
      </c>
      <c r="B35" s="17" t="str">
        <f>IF('Таблица для заполнения'!B35=0,"",'Таблица для заполнения'!B35)</f>
        <v/>
      </c>
      <c r="C35" s="35" t="b">
        <f t="shared" si="0"/>
        <v>1</v>
      </c>
      <c r="D35" s="35" t="b">
        <f>'Таблица для заполнения'!F35&lt;='Таблица для заполнения'!E35</f>
        <v>1</v>
      </c>
      <c r="E35" s="119" t="b">
        <f>'Таблица для заполнения'!G35&lt;='Таблица для заполнения'!E35</f>
        <v>1</v>
      </c>
      <c r="F35" s="36" t="b">
        <f>'Таблица для заполнения'!H35&lt;='Таблица для заполнения'!E35</f>
        <v>1</v>
      </c>
      <c r="G35" s="36" t="b">
        <f>'Таблица для заполнения'!I35&lt;='Таблица для заполнения'!E35</f>
        <v>1</v>
      </c>
      <c r="H35" s="36" t="b">
        <f>'Таблица для заполнения'!E35&gt;='Таблица для заполнения'!J35+'Таблица для заполнения'!K35</f>
        <v>1</v>
      </c>
      <c r="I35" s="36" t="b">
        <f>'Таблица для заполнения'!E35='Таблица для заполнения'!L35+'Таблица для заполнения'!M35+'Таблица для заполнения'!N35</f>
        <v>1</v>
      </c>
      <c r="J35" s="36" t="b">
        <f>'Таблица для заполнения'!M35&lt;='Таблица для заполнения'!R35</f>
        <v>1</v>
      </c>
      <c r="K35" s="36" t="b">
        <f>'Таблица для заполнения'!O35&gt;='Таблица для заполнения'!E35</f>
        <v>1</v>
      </c>
      <c r="L35" s="36" t="b">
        <f>'Таблица для заполнения'!O35&gt;='Таблица для заполнения'!P35+'Таблица для заполнения'!Q35</f>
        <v>1</v>
      </c>
      <c r="M35" s="36" t="b">
        <f>'Таблица для заполнения'!R35&lt;='Таблица для заполнения'!O35</f>
        <v>1</v>
      </c>
      <c r="N35" s="36" t="b">
        <f>'Таблица для заполнения'!O35&gt;='Таблица для заполнения'!S35+'Таблица для заполнения'!U35</f>
        <v>1</v>
      </c>
      <c r="O35" s="36" t="b">
        <f>OR(AND('Таблица для заполнения'!S35&gt;0,'Таблица для заполнения'!T35&gt;0),AND('Таблица для заполнения'!S35=0,'Таблица для заполнения'!T35=0))</f>
        <v>1</v>
      </c>
      <c r="P35" s="36" t="b">
        <f>OR(AND('Таблица для заполнения'!U35&gt;0,'Таблица для заполнения'!V35&gt;0),AND('Таблица для заполнения'!U35=0,'Таблица для заполнения'!V35=0))</f>
        <v>1</v>
      </c>
      <c r="Q35" s="36" t="b">
        <f>'Таблица для заполнения'!W35&lt;='Таблица для заполнения'!U35</f>
        <v>1</v>
      </c>
      <c r="R35" s="36" t="b">
        <f>'Таблица для заполнения'!V35&gt;='Таблица для заполнения'!X35+'Таблица для заполнения'!Y35</f>
        <v>1</v>
      </c>
      <c r="S35" s="36" t="b">
        <f>'Таблица для заполнения'!AB35&lt;='Таблица для заполнения'!AA35</f>
        <v>1</v>
      </c>
      <c r="T35" s="36" t="b">
        <f>'Таблица для заполнения'!AD35&lt;='Таблица для заполнения'!AC35</f>
        <v>1</v>
      </c>
      <c r="U35" s="36" t="b">
        <f>OR('Таблица для заполнения'!AA35=0,'Таблица для заполнения'!AA35=1)</f>
        <v>1</v>
      </c>
      <c r="V35" s="36" t="b">
        <f>OR('Таблица для заполнения'!AB35=0,'Таблица для заполнения'!AB35=1)</f>
        <v>1</v>
      </c>
      <c r="W35" s="36" t="b">
        <f>OR('Таблица для заполнения'!AC35=0,'Таблица для заполнения'!AC35=1)</f>
        <v>1</v>
      </c>
      <c r="X35" s="36" t="b">
        <f>OR('Таблица для заполнения'!AD35=0,'Таблица для заполнения'!AD35=1)</f>
        <v>1</v>
      </c>
      <c r="Y35" s="36" t="b">
        <f>'Таблица для заполнения'!AG35&lt;='Таблица для заполнения'!AF35</f>
        <v>1</v>
      </c>
      <c r="Z35" s="36" t="b">
        <f>'Таблица для заполнения'!AI35&lt;='Таблица для заполнения'!AH35</f>
        <v>1</v>
      </c>
      <c r="AA35" s="36" t="b">
        <f>'Таблица для заполнения'!AJ35='Таблица для заполнения'!AM35+'Таблица для заполнения'!AO35</f>
        <v>1</v>
      </c>
      <c r="AB35" s="36" t="b">
        <f>'Таблица для заполнения'!AJ35&gt;='Таблица для заполнения'!AK35+'Таблица для заполнения'!AL35</f>
        <v>1</v>
      </c>
      <c r="AC35" s="36" t="b">
        <f>'Таблица для заполнения'!AN35&lt;='Таблица для заполнения'!AJ35</f>
        <v>1</v>
      </c>
      <c r="AD35" s="36" t="b">
        <f>OR(AND('Таблица для заполнения'!AO35='Таблица для заполнения'!AJ35,AND('Таблица для заполнения'!AK35='Таблица для заполнения'!AP35,'Таблица для заполнения'!AL35='Таблица для заполнения'!AQ35)),'Таблица для заполнения'!AO35&lt;'Таблица для заполнения'!AJ35)</f>
        <v>1</v>
      </c>
      <c r="AE35" s="36" t="b">
        <f>OR(AND('Таблица для заполнения'!AJ35='Таблица для заполнения'!AO35,'Таблица для заполнения'!CM35='Таблица для заполнения'!CR35),AND('Таблица для заполнения'!AJ35&gt;'Таблица для заполнения'!AO35,'Таблица для заполнения'!CM35&gt;'Таблица для заполнения'!CR35))</f>
        <v>1</v>
      </c>
      <c r="AF35" s="36" t="b">
        <f>OR(AND('Таблица для заполнения'!AO35='Таблица для заполнения'!AR35,'Таблица для заполнения'!CR35='Таблица для заполнения'!CU35),AND('Таблица для заполнения'!AO35&gt;'Таблица для заполнения'!AR35,'Таблица для заполнения'!CR35&gt;'Таблица для заполнения'!CU35))</f>
        <v>1</v>
      </c>
      <c r="AG35" s="36" t="b">
        <f>'Таблица для заполнения'!AP35&lt;='Таблица для заполнения'!AK35</f>
        <v>1</v>
      </c>
      <c r="AH35" s="36" t="b">
        <f>'Таблица для заполнения'!AO35&gt;='Таблица для заполнения'!AP35+'Таблица для заполнения'!AQ35</f>
        <v>1</v>
      </c>
      <c r="AI35" s="36" t="b">
        <f>'Таблица для заполнения'!AM35&gt;=('Таблица для заполнения'!AK35+'Таблица для заполнения'!AL35)-('Таблица для заполнения'!AP35+'Таблица для заполнения'!AQ35)</f>
        <v>1</v>
      </c>
      <c r="AJ35" s="36" t="b">
        <f>'Таблица для заполнения'!AQ35&lt;='Таблица для заполнения'!AL35</f>
        <v>1</v>
      </c>
      <c r="AK35" s="36" t="b">
        <f>'Таблица для заполнения'!AO35&gt;='Таблица для заполнения'!AR35+'Таблица для заполнения'!AV35+'Таблица для заполнения'!AW35</f>
        <v>1</v>
      </c>
      <c r="AL35" s="36" t="b">
        <f>OR(AND('Таблица для заполнения'!AR35='Таблица для заполнения'!AO35,AND('Таблица для заполнения'!AP35='Таблица для заполнения'!AS35,'Таблица для заполнения'!AQ35='Таблица для заполнения'!AT35)),'Таблица для заполнения'!AR35&lt;'Таблица для заполнения'!AO35)</f>
        <v>1</v>
      </c>
      <c r="AM35" s="36" t="b">
        <f>'Таблица для заполнения'!AS35&lt;='Таблица для заполнения'!AP35</f>
        <v>1</v>
      </c>
      <c r="AN35" s="36" t="b">
        <f>'Таблица для заполнения'!AR35&gt;='Таблица для заполнения'!AS35+'Таблица для заполнения'!AT35</f>
        <v>1</v>
      </c>
      <c r="AO35" s="36" t="b">
        <f>('Таблица для заполнения'!AO35-'Таблица для заполнения'!AR35)&gt;=('Таблица для заполнения'!AP35+'Таблица для заполнения'!AQ35)-('Таблица для заполнения'!AS35+'Таблица для заполнения'!AT35)</f>
        <v>1</v>
      </c>
      <c r="AP35" s="36" t="b">
        <f>'Таблица для заполнения'!AT35&lt;='Таблица для заполнения'!AQ35</f>
        <v>1</v>
      </c>
      <c r="AQ35" s="36" t="b">
        <f>'Таблица для заполнения'!AU35&lt;='Таблица для заполнения'!AR35</f>
        <v>1</v>
      </c>
      <c r="AR35" s="36" t="b">
        <f>'Таблица для заполнения'!AR35='Таблица для заполнения'!AX35+'Таблица для заполнения'!BF35+'Таблица для заполнения'!BK35+'Таблица для заполнения'!BV35+'Таблица для заполнения'!CA35+'Таблица для заполнения'!CB35+'Таблица для заполнения'!CC35+'Таблица для заполнения'!CD35+'Таблица для заполнения'!CE35+'Таблица для заполнения'!CF35</f>
        <v>1</v>
      </c>
      <c r="AS35" s="36" t="b">
        <f>'Таблица для заполнения'!AX35&gt;='Таблица для заполнения'!AY35+'Таблица для заполнения'!BB35+'Таблица для заполнения'!BE35</f>
        <v>1</v>
      </c>
      <c r="AT35" s="36" t="b">
        <f>'Таблица для заполнения'!AY35='Таблица для заполнения'!AZ35+'Таблица для заполнения'!BA35</f>
        <v>1</v>
      </c>
      <c r="AU35" s="36" t="b">
        <f>'Таблица для заполнения'!BB35='Таблица для заполнения'!BC35+'Таблица для заполнения'!BD35</f>
        <v>1</v>
      </c>
      <c r="AV35" s="36" t="b">
        <f>'Таблица для заполнения'!BF35&gt;='Таблица для заполнения'!BG35+'Таблица для заполнения'!BH35+'Таблица для заполнения'!BI35+'Таблица для заполнения'!BJ35</f>
        <v>1</v>
      </c>
      <c r="AW35" s="36" t="b">
        <f>'Таблица для заполнения'!BK35&gt;='Таблица для заполнения'!BL35+'Таблица для заполнения'!BQ35</f>
        <v>1</v>
      </c>
      <c r="AX35" s="36" t="b">
        <f>'Таблица для заполнения'!BL35&gt;='Таблица для заполнения'!BM35+'Таблица для заполнения'!BN35+'Таблица для заполнения'!BO35+'Таблица для заполнения'!BP35</f>
        <v>1</v>
      </c>
      <c r="AY35" s="36" t="b">
        <f>'Таблица для заполнения'!BQ35&gt;='Таблица для заполнения'!BR35+'Таблица для заполнения'!BS35+'Таблица для заполнения'!BT35+'Таблица для заполнения'!BU35</f>
        <v>1</v>
      </c>
      <c r="AZ35" s="36" t="b">
        <f>'Таблица для заполнения'!BV35&gt;='Таблица для заполнения'!BW35+'Таблица для заполнения'!BX35+'Таблица для заполнения'!BY35+'Таблица для заполнения'!BZ35</f>
        <v>1</v>
      </c>
      <c r="BA35" s="36" t="b">
        <f>'Таблица для заполнения'!CG35+'Таблица для заполнения'!CH35&lt;='Таблица для заполнения'!AO35</f>
        <v>1</v>
      </c>
      <c r="BB35" s="36" t="b">
        <f>'Таблица для заполнения'!CI35&lt;='Таблица для заполнения'!AO35</f>
        <v>1</v>
      </c>
      <c r="BC35" s="36" t="b">
        <f>'Таблица для заполнения'!CJ35&lt;='Таблица для заполнения'!AO35</f>
        <v>1</v>
      </c>
      <c r="BD35" s="36" t="b">
        <f>'Таблица для заполнения'!CK35&lt;='Таблица для заполнения'!AO35</f>
        <v>1</v>
      </c>
      <c r="BE35" s="36" t="b">
        <f>'Таблица для заполнения'!CL35&lt;='Таблица для заполнения'!AO35</f>
        <v>1</v>
      </c>
      <c r="BF35" s="36" t="b">
        <f>'Таблица для заполнения'!CM35='Таблица для заполнения'!CP35+'Таблица для заполнения'!CR35</f>
        <v>1</v>
      </c>
      <c r="BG35" s="36" t="b">
        <f>'Таблица для заполнения'!CM35&gt;='Таблица для заполнения'!CN35+'Таблица для заполнения'!CO35</f>
        <v>1</v>
      </c>
      <c r="BH35" s="36" t="b">
        <f>'Таблица для заполнения'!CQ35&lt;='Таблица для заполнения'!CM35</f>
        <v>1</v>
      </c>
      <c r="BI35" s="36" t="b">
        <f>OR(AND('Таблица для заполнения'!CR35='Таблица для заполнения'!CM35,AND('Таблица для заполнения'!CN35='Таблица для заполнения'!CS35,'Таблица для заполнения'!CO35='Таблица для заполнения'!CT35)),'Таблица для заполнения'!CR35&lt;'Таблица для заполнения'!CM35)</f>
        <v>1</v>
      </c>
      <c r="BJ35" s="36" t="b">
        <f>'Таблица для заполнения'!CS35&lt;='Таблица для заполнения'!CN35</f>
        <v>1</v>
      </c>
      <c r="BK35" s="36" t="b">
        <f>'Таблица для заполнения'!CR35&gt;='Таблица для заполнения'!CS35+'Таблица для заполнения'!CT35</f>
        <v>1</v>
      </c>
      <c r="BL35" s="36" t="b">
        <f>'Таблица для заполнения'!CP35&gt;=('Таблица для заполнения'!CN35+'Таблица для заполнения'!CO35)-('Таблица для заполнения'!CS35+'Таблица для заполнения'!CT35)</f>
        <v>1</v>
      </c>
      <c r="BM35" s="36" t="b">
        <f>'Таблица для заполнения'!CT35&lt;='Таблица для заполнения'!CO35</f>
        <v>1</v>
      </c>
      <c r="BN35" s="36" t="b">
        <f>'Таблица для заполнения'!CR35&gt;='Таблица для заполнения'!CU35+'Таблица для заполнения'!CY35+'Таблица для заполнения'!CZ35</f>
        <v>1</v>
      </c>
      <c r="BO35" s="36" t="b">
        <f>OR(AND('Таблица для заполнения'!CU35='Таблица для заполнения'!CR35,AND('Таблица для заполнения'!CS35='Таблица для заполнения'!CV35,'Таблица для заполнения'!CT35='Таблица для заполнения'!CW35)),'Таблица для заполнения'!CU35&lt;'Таблица для заполнения'!CR35)</f>
        <v>1</v>
      </c>
      <c r="BP35" s="36" t="b">
        <f>'Таблица для заполнения'!CV35&lt;='Таблица для заполнения'!CS35</f>
        <v>1</v>
      </c>
      <c r="BQ35" s="36" t="b">
        <f>'Таблица для заполнения'!CU35&gt;='Таблица для заполнения'!CV35+'Таблица для заполнения'!CW35</f>
        <v>1</v>
      </c>
      <c r="BR35" s="36" t="b">
        <f>'Таблица для заполнения'!CR35-'Таблица для заполнения'!CU35&gt;=('Таблица для заполнения'!CS35+'Таблица для заполнения'!CT35)-('Таблица для заполнения'!CV35+'Таблица для заполнения'!CW35)</f>
        <v>1</v>
      </c>
      <c r="BS35" s="36" t="b">
        <f>'Таблица для заполнения'!CW35&lt;='Таблица для заполнения'!CT35</f>
        <v>1</v>
      </c>
      <c r="BT35" s="36" t="b">
        <f>'Таблица для заполнения'!CX35&lt;='Таблица для заполнения'!CU35</f>
        <v>1</v>
      </c>
      <c r="BU35" s="36" t="b">
        <f>'Таблица для заполнения'!CU35='Таблица для заполнения'!DA35+'Таблица для заполнения'!DI35+'Таблица для заполнения'!DN35+'Таблица для заполнения'!DY35+'Таблица для заполнения'!ED35+'Таблица для заполнения'!EE35+'Таблица для заполнения'!EF35+'Таблица для заполнения'!EG35+'Таблица для заполнения'!EH35+'Таблица для заполнения'!EI35</f>
        <v>1</v>
      </c>
      <c r="BV35" s="36" t="b">
        <f>'Таблица для заполнения'!DA35&gt;='Таблица для заполнения'!DB35+'Таблица для заполнения'!DE35+'Таблица для заполнения'!DH35</f>
        <v>1</v>
      </c>
      <c r="BW35" s="36" t="b">
        <f>'Таблица для заполнения'!DB35='Таблица для заполнения'!DC35+'Таблица для заполнения'!DD35</f>
        <v>1</v>
      </c>
      <c r="BX35" s="36" t="b">
        <f>'Таблица для заполнения'!DE35='Таблица для заполнения'!DF35+'Таблица для заполнения'!DG35</f>
        <v>1</v>
      </c>
      <c r="BY35" s="36" t="b">
        <f>'Таблица для заполнения'!DI35&gt;='Таблица для заполнения'!DJ35+'Таблица для заполнения'!DK35+'Таблица для заполнения'!DL35+'Таблица для заполнения'!DM35</f>
        <v>1</v>
      </c>
      <c r="BZ35" s="36" t="b">
        <f>'Таблица для заполнения'!DN35&gt;='Таблица для заполнения'!DO35+'Таблица для заполнения'!DT35</f>
        <v>1</v>
      </c>
      <c r="CA35" s="36" t="b">
        <f>'Таблица для заполнения'!DO35&gt;='Таблица для заполнения'!DP35+'Таблица для заполнения'!DQ35+'Таблица для заполнения'!DR35+'Таблица для заполнения'!DS35</f>
        <v>1</v>
      </c>
      <c r="CB35" s="36" t="b">
        <f>'Таблица для заполнения'!DT35&gt;='Таблица для заполнения'!DU35+'Таблица для заполнения'!DV35+'Таблица для заполнения'!DW35+'Таблица для заполнения'!DX35</f>
        <v>1</v>
      </c>
      <c r="CC35" s="36" t="b">
        <f>'Таблица для заполнения'!DY35&gt;='Таблица для заполнения'!DZ35+'Таблица для заполнения'!EA35+'Таблица для заполнения'!EB35+'Таблица для заполнения'!EC35</f>
        <v>1</v>
      </c>
      <c r="CD35" s="36" t="b">
        <f>'Таблица для заполнения'!EJ35+'Таблица для заполнения'!EK35&lt;='Таблица для заполнения'!CR35</f>
        <v>1</v>
      </c>
      <c r="CE35" s="36" t="b">
        <f>'Таблица для заполнения'!EL35&lt;='Таблица для заполнения'!CR35</f>
        <v>1</v>
      </c>
      <c r="CF35" s="36" t="b">
        <f>'Таблица для заполнения'!EM35&lt;='Таблица для заполнения'!CR35</f>
        <v>1</v>
      </c>
      <c r="CG35" s="36" t="b">
        <f>'Таблица для заполнения'!EN35&lt;='Таблица для заполнения'!CR35</f>
        <v>1</v>
      </c>
      <c r="CH35" s="36" t="b">
        <f>'Таблица для заполнения'!EO35&lt;='Таблица для заполнения'!CR35</f>
        <v>1</v>
      </c>
      <c r="CI35" s="36" t="b">
        <f>OR(AND('Таблица для заполнения'!AJ35='Таблица для заполнения'!AK35+'Таблица для заполнения'!AL35,'Таблица для заполнения'!CM35='Таблица для заполнения'!CN35+'Таблица для заполнения'!CO35),AND('Таблица для заполнения'!AJ35&gt;'Таблица для заполнения'!AK35+'Таблица для заполнения'!AL35,'Таблица для заполнения'!CM35&gt;'Таблица для заполнения'!CN35+'Таблица для заполнения'!CO35))</f>
        <v>1</v>
      </c>
      <c r="CJ35" s="36" t="b">
        <f>OR(AND('Таблица для заполнения'!AO35='Таблица для заполнения'!AP35+'Таблица для заполнения'!AQ35,'Таблица для заполнения'!CR35='Таблица для заполнения'!CS35+'Таблица для заполнения'!CT35),AND('Таблица для заполнения'!AO35&gt;'Таблица для заполнения'!AP35+'Таблица для заполнения'!AQ35,'Таблица для заполнения'!CR35&gt;'Таблица для заполнения'!CS35+'Таблица для заполнения'!CT35))</f>
        <v>1</v>
      </c>
      <c r="CK35" s="36" t="b">
        <f>OR(AND('Таблица для заполнения'!AR35='Таблица для заполнения'!AS35+'Таблица для заполнения'!AT35,'Таблица для заполнения'!CU35='Таблица для заполнения'!CV35+'Таблица для заполнения'!CW35),AND('Таблица для заполнения'!AR35&gt;'Таблица для заполнения'!AS35+'Таблица для заполнения'!AT35,'Таблица для заполнения'!CU35&gt;'Таблица для заполнения'!CV35+'Таблица для заполнения'!CW35))</f>
        <v>1</v>
      </c>
      <c r="CL35" s="36" t="b">
        <f>OR(AND('Таблица для заполнения'!AO35='Таблица для заполнения'!AR35+'Таблица для заполнения'!AV35+'Таблица для заполнения'!AW35,'Таблица для заполнения'!CR35='Таблица для заполнения'!CU35+'Таблица для заполнения'!CY35+'Таблица для заполнения'!CZ35),AND('Таблица для заполнения'!AO35&gt;'Таблица для заполнения'!AR35+'Таблица для заполнения'!AV35+'Таблица для заполнения'!AW35,'Таблица для заполнения'!CR35&gt;'Таблица для заполнения'!CU35+'Таблица для заполнения'!CY35+'Таблица для заполнения'!CZ35))</f>
        <v>1</v>
      </c>
      <c r="CM35" s="36" t="b">
        <f>OR(AND('Таблица для заполнения'!AX35='Таблица для заполнения'!AY35+'Таблица для заполнения'!BB35+'Таблица для заполнения'!BE35,'Таблица для заполнения'!DA35='Таблица для заполнения'!DB35+'Таблица для заполнения'!DE35+'Таблица для заполнения'!DH35),AND('Таблица для заполнения'!AX35&gt;'Таблица для заполнения'!AY35+'Таблица для заполнения'!BB35+'Таблица для заполнения'!BE35,'Таблица для заполнения'!DA35&gt;'Таблица для заполнения'!DB35+'Таблица для заполнения'!DE35+'Таблица для заполнения'!DH35))</f>
        <v>1</v>
      </c>
      <c r="CN35" s="36" t="b">
        <f>OR(AND('Таблица для заполнения'!BF35='Таблица для заполнения'!BG35+'Таблица для заполнения'!BH35+'Таблица для заполнения'!BI35+'Таблица для заполнения'!BJ35,'Таблица для заполнения'!DI35='Таблица для заполнения'!DJ35+'Таблица для заполнения'!DK35+'Таблица для заполнения'!DL35+'Таблица для заполнения'!DM35),AND('Таблица для заполнения'!BF35&gt;'Таблица для заполнения'!BG35+'Таблица для заполнения'!BH35+'Таблица для заполнения'!BI35+'Таблица для заполнения'!BJ35,'Таблица для заполнения'!DI35&gt;'Таблица для заполнения'!DJ35+'Таблица для заполнения'!DK35+'Таблица для заполнения'!DL35+'Таблица для заполнения'!DM35))</f>
        <v>1</v>
      </c>
      <c r="CO35" s="36" t="b">
        <f>OR(AND('Таблица для заполнения'!BK35='Таблица для заполнения'!BL35+'Таблица для заполнения'!BQ35,'Таблица для заполнения'!DN35='Таблица для заполнения'!DO35+'Таблица для заполнения'!DT35),AND('Таблица для заполнения'!BK35&gt;'Таблица для заполнения'!BL35+'Таблица для заполнения'!BQ35,'Таблица для заполнения'!DN35&gt;'Таблица для заполнения'!DO35+'Таблица для заполнения'!DT35))</f>
        <v>1</v>
      </c>
      <c r="CP35" s="36" t="b">
        <f>AND(IF('Таблица для заполнения'!AJ35=0,'Таблица для заполнения'!CM35=0,'Таблица для заполнения'!CM35&gt;='Таблица для заполнения'!AJ35),IF('Таблица для заполнения'!AK35=0,'Таблица для заполнения'!CN35=0,'Таблица для заполнения'!CN35&gt;='Таблица для заполнения'!AK35),IF('Таблица для заполнения'!AL35=0,'Таблица для заполнения'!CO35=0,'Таблица для заполнения'!CO35&gt;='Таблица для заполнения'!AL35),IF('Таблица для заполнения'!AM35=0,'Таблица для заполнения'!CP35=0,'Таблица для заполнения'!CP35&gt;='Таблица для заполнения'!AM35),IF('Таблица для заполнения'!AN35=0,'Таблица для заполнения'!CQ35=0,'Таблица для заполнения'!CQ35&gt;='Таблица для заполнения'!AN35),IF('Таблица для заполнения'!AO35=0,'Таблица для заполнения'!CR35=0,'Таблица для заполнения'!CR35&gt;='Таблица для заполнения'!AO35),IF('Таблица для заполнения'!AP35=0,'Таблица для заполнения'!CS35=0,'Таблица для заполнения'!CS35&gt;='Таблица для заполнения'!AP35),IF('Таблица для заполнения'!AQ35=0,'Таблица для заполнения'!CT35=0,'Таблица для заполнения'!CT35&gt;='Таблица для заполнения'!AQ35),IF('Таблица для заполнения'!AR35=0,'Таблица для заполнения'!CU35=0,'Таблица для заполнения'!CU35&gt;='Таблица для заполнения'!AR35),IF('Таблица для заполнения'!AS35=0,'Таблица для заполнения'!CV35=0,'Таблица для заполнения'!CV35&gt;='Таблица для заполнения'!AS35),IF('Таблица для заполнения'!AT35=0,'Таблица для заполнения'!CW35=0,'Таблица для заполнения'!CW35&gt;='Таблица для заполнения'!AT35),IF('Таблица для заполнения'!AU35=0,'Таблица для заполнения'!CX35=0,'Таблица для заполнения'!CX35&gt;='Таблица для заполнения'!AU35),IF('Таблица для заполнения'!AV35=0,'Таблица для заполнения'!CY35=0,'Таблица для заполнения'!CY35&gt;='Таблица для заполнения'!AV35),IF('Таблица для заполнения'!AW35=0,'Таблица для заполнения'!CZ35=0,'Таблица для заполнения'!CZ35&gt;='Таблица для заполнения'!AW35),IF('Таблица для заполнения'!AX35=0,'Таблица для заполнения'!DA35=0,'Таблица для заполнения'!DA35&gt;='Таблица для заполнения'!AX35),IF('Таблица для заполнения'!AY35=0,'Таблица для заполнения'!DB35=0,'Таблица для заполнения'!DB35&gt;='Таблица для заполнения'!AY35),IF('Таблица для заполнения'!AZ35=0,'Таблица для заполнения'!DC35=0,'Таблица для заполнения'!DC35&gt;='Таблица для заполнения'!AZ35),IF('Таблица для заполнения'!BA35=0,'Таблица для заполнения'!DD35=0,'Таблица для заполнения'!DD35&gt;='Таблица для заполнения'!BA35),IF('Таблица для заполнения'!BB35=0,'Таблица для заполнения'!DE35=0,'Таблица для заполнения'!DE35&gt;='Таблица для заполнения'!BB35),IF('Таблица для заполнения'!BC35=0,'Таблица для заполнения'!DF35=0,'Таблица для заполнения'!DF35&gt;='Таблица для заполнения'!BC35),IF('Таблица для заполнения'!BD35=0,'Таблица для заполнения'!DG35=0,'Таблица для заполнения'!DG35&gt;='Таблица для заполнения'!BD35),IF('Таблица для заполнения'!BE35=0,'Таблица для заполнения'!DH35=0,'Таблица для заполнения'!DH35&gt;='Таблица для заполнения'!BE35),IF('Таблица для заполнения'!BF35=0,'Таблица для заполнения'!DI35=0,'Таблица для заполнения'!DI35&gt;='Таблица для заполнения'!BF35),IF('Таблица для заполнения'!BG35=0,'Таблица для заполнения'!DJ35=0,'Таблица для заполнения'!DJ35&gt;='Таблица для заполнения'!BG35),IF('Таблица для заполнения'!BH35=0,'Таблица для заполнения'!DK35=0,'Таблица для заполнения'!DK35&gt;='Таблица для заполнения'!BH35),IF('Таблица для заполнения'!BI35=0,'Таблица для заполнения'!DL35=0,'Таблица для заполнения'!DL35&gt;='Таблица для заполнения'!BI35),IF('Таблица для заполнения'!BJ35=0,'Таблица для заполнения'!DM35=0,'Таблица для заполнения'!DM35&gt;='Таблица для заполнения'!BJ35),IF('Таблица для заполнения'!BK35=0,'Таблица для заполнения'!DN35=0,'Таблица для заполнения'!DN35&gt;='Таблица для заполнения'!BK35),IF('Таблица для заполнения'!BL35=0,'Таблица для заполнения'!DO35=0,'Таблица для заполнения'!DO35&gt;='Таблица для заполнения'!BL35),IF('Таблица для заполнения'!BM35=0,'Таблица для заполнения'!DP35=0,'Таблица для заполнения'!DP35&gt;='Таблица для заполнения'!BM35),IF('Таблица для заполнения'!BN35=0,'Таблица для заполнения'!DQ35=0,'Таблица для заполнения'!DQ35&gt;='Таблица для заполнения'!BN35),IF('Таблица для заполнения'!BO35=0,'Таблица для заполнения'!DR35=0,'Таблица для заполнения'!DR35&gt;='Таблица для заполнения'!BO35),IF('Таблица для заполнения'!BP35=0,'Таблица для заполнения'!DS35=0,'Таблица для заполнения'!DS35&gt;='Таблица для заполнения'!BP35),IF('Таблица для заполнения'!BQ35=0,'Таблица для заполнения'!DT35=0,'Таблица для заполнения'!DT35&gt;='Таблица для заполнения'!BQ35),IF('Таблица для заполнения'!BR35=0,'Таблица для заполнения'!DU35=0,'Таблица для заполнения'!DU35&gt;='Таблица для заполнения'!BR35),IF('Таблица для заполнения'!BS35=0,'Таблица для заполнения'!DV35=0,'Таблица для заполнения'!DV35&gt;='Таблица для заполнения'!BS35),IF('Таблица для заполнения'!BT35=0,'Таблица для заполнения'!DW35=0,'Таблица для заполнения'!DW35&gt;='Таблица для заполнения'!BT35),IF('Таблица для заполнения'!BU35=0,'Таблица для заполнения'!DX35=0,'Таблица для заполнения'!DX35&gt;='Таблица для заполнения'!BU35),IF('Таблица для заполнения'!BV35=0,'Таблица для заполнения'!DY35=0,'Таблица для заполнения'!DY35&gt;='Таблица для заполнения'!BV35),IF('Таблица для заполнения'!BW35=0,'Таблица для заполнения'!DZ35=0,'Таблица для заполнения'!DZ35&gt;='Таблица для заполнения'!BW35),IF('Таблица для заполнения'!BX35=0,'Таблица для заполнения'!EA35=0,'Таблица для заполнения'!EA35&gt;='Таблица для заполнения'!BX35),IF('Таблица для заполнения'!BY35=0,'Таблица для заполнения'!EB35=0,'Таблица для заполнения'!EB35&gt;='Таблица для заполнения'!BY35),IF('Таблица для заполнения'!BZ35=0,'Таблица для заполнения'!EC35=0,'Таблица для заполнения'!EC35&gt;='Таблица для заполнения'!BZ35),IF('Таблица для заполнения'!CA35=0,'Таблица для заполнения'!ED35=0,'Таблица для заполнения'!ED35&gt;='Таблица для заполнения'!CA35),IF('Таблица для заполнения'!CB35=0,'Таблица для заполнения'!EE35=0,'Таблица для заполнения'!EE35&gt;='Таблица для заполнения'!CB35),IF('Таблица для заполнения'!CC35=0,'Таблица для заполнения'!EF35=0,'Таблица для заполнения'!EF35&gt;='Таблица для заполнения'!CC35),IF('Таблица для заполнения'!CD35=0,'Таблица для заполнения'!EG35=0,'Таблица для заполнения'!EG35&gt;='Таблица для заполнения'!CD35),IF('Таблица для заполнения'!CE35=0,'Таблица для заполнения'!EH35=0,'Таблица для заполнения'!EH35&gt;='Таблица для заполнения'!CE35),IF('Таблица для заполнения'!CF35=0,'Таблица для заполнения'!EI35=0,'Таблица для заполнения'!EI35&gt;='Таблица для заполнения'!CF35),IF('Таблица для заполнения'!CG35=0,'Таблица для заполнения'!EJ35=0,'Таблица для заполнения'!EJ35&gt;='Таблица для заполнения'!CG35),IF('Таблица для заполнения'!CH35=0,'Таблица для заполнения'!EK35=0,'Таблица для заполнения'!EK35&gt;='Таблица для заполнения'!CH35),IF('Таблица для заполнения'!CI35=0,'Таблица для заполнения'!EL35=0,'Таблица для заполнения'!EL35&gt;='Таблица для заполнения'!CI35),IF('Таблица для заполнения'!CJ35=0,'Таблица для заполнения'!EM35=0,'Таблица для заполнения'!EM35&gt;='Таблица для заполнения'!CJ35),IF('Таблица для заполнения'!CK35=0,'Таблица для заполнения'!EN35=0,'Таблица для заполнения'!EN35&gt;='Таблица для заполнения'!CK35),IF('Таблица для заполнения'!CL35=0,'Таблица для заполнения'!EO35=0,'Таблица для заполнения'!EO35&gt;='Таблица для заполнения'!CL35))</f>
        <v>1</v>
      </c>
      <c r="CQ35" s="36" t="b">
        <f>'Таблица для заполнения'!EP35&gt;='Таблица для заполнения'!EQ35+'Таблица для заполнения'!ER35</f>
        <v>1</v>
      </c>
      <c r="CR35" s="36" t="b">
        <f>'Таблица для заполнения'!ES35&lt;='Таблица для заполнения'!EP35</f>
        <v>1</v>
      </c>
      <c r="CS35" s="36" t="b">
        <f>OR(AND('Таблица для заполнения'!EP35='Таблица для заполнения'!ES35,AND('Таблица для заполнения'!EQ35='Таблица для заполнения'!ET35,'Таблица для заполнения'!ER35='Таблица для заполнения'!EU35)),'Таблица для заполнения'!ES35&lt;'Таблица для заполнения'!EP35)</f>
        <v>1</v>
      </c>
      <c r="CT35" s="36" t="b">
        <f>'Таблица для заполнения'!ET35&lt;='Таблица для заполнения'!EQ35</f>
        <v>1</v>
      </c>
      <c r="CU35" s="36" t="b">
        <f>'Таблица для заполнения'!ES35&gt;='Таблица для заполнения'!ET35+'Таблица для заполнения'!EU35</f>
        <v>1</v>
      </c>
      <c r="CV35" s="36" t="b">
        <f>'Таблица для заполнения'!EU35&lt;='Таблица для заполнения'!ER35</f>
        <v>1</v>
      </c>
      <c r="CW35" s="36" t="b">
        <f>'Таблица для заполнения'!EP35-'Таблица для заполнения'!ES35&gt;=('Таблица для заполнения'!EQ35+'Таблица для заполнения'!ER35)-('Таблица для заполнения'!ET35+'Таблица для заполнения'!EU35)</f>
        <v>1</v>
      </c>
      <c r="CX35" s="36" t="b">
        <f>'Таблица для заполнения'!EV35&lt;='Таблица для заполнения'!EP35</f>
        <v>1</v>
      </c>
      <c r="CY35" s="36" t="b">
        <f>'Таблица для заполнения'!EW35&lt;='Таблица для заполнения'!EP35</f>
        <v>1</v>
      </c>
      <c r="CZ35" s="36" t="b">
        <f>'Таблица для заполнения'!EX35&lt;='Таблица для заполнения'!EP35</f>
        <v>1</v>
      </c>
      <c r="DA35" s="36" t="b">
        <f>IF('Таблица для заполнения'!AF35&gt;0,'Таблица для заполнения'!EX35&gt;=0,'Таблица для заполнения'!EX35=0)</f>
        <v>1</v>
      </c>
      <c r="DB35" s="36" t="b">
        <f>OR(AND('Таблица для заполнения'!EP35='Таблица для заполнения'!ES35,'Таблица для заполнения'!FH35='Таблица для заполнения'!FK35),AND('Таблица для заполнения'!EP35&gt;'Таблица для заполнения'!ES35,'Таблица для заполнения'!FH35&gt;'Таблица для заполнения'!FK35))</f>
        <v>1</v>
      </c>
      <c r="DC35" s="36" t="b">
        <f>OR(AND('Таблица для заполнения'!EQ35='Таблица для заполнения'!ET35,'Таблица для заполнения'!FI35='Таблица для заполнения'!FL35),AND('Таблица для заполнения'!EQ35&gt;'Таблица для заполнения'!ET35,'Таблица для заполнения'!FI35&gt;'Таблица для заполнения'!FL35))</f>
        <v>1</v>
      </c>
      <c r="DD35" s="36" t="b">
        <f>OR(AND('Таблица для заполнения'!ER35='Таблица для заполнения'!EU35,'Таблица для заполнения'!FJ35='Таблица для заполнения'!FM35),AND('Таблица для заполнения'!ER35&gt;'Таблица для заполнения'!EU35,'Таблица для заполнения'!FJ35&gt;'Таблица для заполнения'!FM35))</f>
        <v>1</v>
      </c>
      <c r="DE35" s="36" t="b">
        <f>OR(AND('Таблица для заполнения'!EP35='Таблица для заполнения'!EQ35+'Таблица для заполнения'!ER35,'Таблица для заполнения'!FH35='Таблица для заполнения'!FI35+'Таблица для заполнения'!FJ35),AND('Таблица для заполнения'!EP35&gt;'Таблица для заполнения'!EQ35+'Таблица для заполнения'!ER35,'Таблица для заполнения'!FH35&gt;'Таблица для заполнения'!FI35+'Таблица для заполнения'!FJ35))</f>
        <v>1</v>
      </c>
      <c r="DF35" s="36" t="b">
        <f>OR(AND('Таблица для заполнения'!ES35='Таблица для заполнения'!ET35+'Таблица для заполнения'!EU35,'Таблица для заполнения'!FK35='Таблица для заполнения'!FL35+'Таблица для заполнения'!FM35),AND('Таблица для заполнения'!ES35&gt;'Таблица для заполнения'!ET35+'Таблица для заполнения'!EU35,'Таблица для заполнения'!FK35&gt;'Таблица для заполнения'!FL35+'Таблица для заполнения'!FM35))</f>
        <v>1</v>
      </c>
      <c r="DG35" s="36" t="b">
        <f>'Таблица для заполнения'!EP35-'Таблица для заполнения'!EY35&gt;=('Таблица для заполнения'!EQ35+'Таблица для заполнения'!ER35)-('Таблица для заполнения'!EZ35+'Таблица для заполнения'!FA35)</f>
        <v>1</v>
      </c>
      <c r="DH35" s="36" t="b">
        <f>'Таблица для заполнения'!ES35-'Таблица для заполнения'!FB35&gt;=('Таблица для заполнения'!ET35+'Таблица для заполнения'!EU35)-('Таблица для заполнения'!FC35+'Таблица для заполнения'!FD35)</f>
        <v>1</v>
      </c>
      <c r="DI35" s="36" t="b">
        <f>'Таблица для заполнения'!EY35&gt;='Таблица для заполнения'!EZ35+'Таблица для заполнения'!FA35</f>
        <v>1</v>
      </c>
      <c r="DJ35" s="36" t="b">
        <f>'Таблица для заполнения'!FB35&lt;='Таблица для заполнения'!EY35</f>
        <v>1</v>
      </c>
      <c r="DK35" s="36" t="b">
        <f>OR(AND('Таблица для заполнения'!EY35='Таблица для заполнения'!FB35,AND('Таблица для заполнения'!EZ35='Таблица для заполнения'!FC35,'Таблица для заполнения'!FA35='Таблица для заполнения'!FD35)),'Таблица для заполнения'!FB35&lt;'Таблица для заполнения'!EY35)</f>
        <v>1</v>
      </c>
      <c r="DL35" s="36" t="b">
        <f>'Таблица для заполнения'!FC35&lt;='Таблица для заполнения'!EZ35</f>
        <v>1</v>
      </c>
      <c r="DM35" s="36" t="b">
        <f>'Таблица для заполнения'!FB35&gt;='Таблица для заполнения'!FC35+'Таблица для заполнения'!FD35</f>
        <v>1</v>
      </c>
      <c r="DN35" s="36" t="b">
        <f>'Таблица для заполнения'!FD35&lt;='Таблица для заполнения'!FA35</f>
        <v>1</v>
      </c>
      <c r="DO35" s="36" t="b">
        <f>'Таблица для заполнения'!EY35-'Таблица для заполнения'!FB35&gt;=('Таблица для заполнения'!EZ35+'Таблица для заполнения'!FA35)-('Таблица для заполнения'!FC35+'Таблица для заполнения'!FD35)</f>
        <v>1</v>
      </c>
      <c r="DP35" s="36" t="b">
        <f>'Таблица для заполнения'!FE35&lt;='Таблица для заполнения'!EY35</f>
        <v>1</v>
      </c>
      <c r="DQ35" s="36" t="b">
        <f>'Таблица для заполнения'!FF35&lt;='Таблица для заполнения'!EY35</f>
        <v>1</v>
      </c>
      <c r="DR35" s="36" t="b">
        <f>'Таблица для заполнения'!FG35&lt;='Таблица для заполнения'!EY35</f>
        <v>1</v>
      </c>
      <c r="DS35" s="36" t="b">
        <f>OR(AND('Таблица для заполнения'!EY35='Таблица для заполнения'!FB35,'Таблица для заполнения'!FO35='Таблица для заполнения'!FR35),AND('Таблица для заполнения'!EY35&gt;'Таблица для заполнения'!FB35,'Таблица для заполнения'!FO35&gt;'Таблица для заполнения'!FR35))</f>
        <v>1</v>
      </c>
      <c r="DT35" s="36" t="b">
        <f>OR(AND('Таблица для заполнения'!EZ35='Таблица для заполнения'!FC35,'Таблица для заполнения'!FP35='Таблица для заполнения'!FS35),AND('Таблица для заполнения'!EZ35&gt;'Таблица для заполнения'!FC35,'Таблица для заполнения'!FP35&gt;'Таблица для заполнения'!FS35))</f>
        <v>1</v>
      </c>
      <c r="DU35" s="36" t="b">
        <f>OR(AND('Таблица для заполнения'!FA35='Таблица для заполнения'!FD35,'Таблица для заполнения'!FQ35='Таблица для заполнения'!FT35),AND('Таблица для заполнения'!FA35&gt;'Таблица для заполнения'!FD35,'Таблица для заполнения'!FQ35&gt;'Таблица для заполнения'!FT35))</f>
        <v>1</v>
      </c>
      <c r="DV35" s="36" t="b">
        <f>OR(AND('Таблица для заполнения'!EY35='Таблица для заполнения'!EZ35+'Таблица для заполнения'!FA35,'Таблица для заполнения'!FO35='Таблица для заполнения'!FP35+'Таблица для заполнения'!FQ35),AND('Таблица для заполнения'!EY35&gt;'Таблица для заполнения'!EZ35+'Таблица для заполнения'!FA35,'Таблица для заполнения'!FO35&gt;'Таблица для заполнения'!FP35+'Таблица для заполнения'!FQ35))</f>
        <v>1</v>
      </c>
      <c r="DW35" s="36" t="b">
        <f>OR(AND('Таблица для заполнения'!FB35='Таблица для заполнения'!FC35+'Таблица для заполнения'!FD35,'Таблица для заполнения'!FR35='Таблица для заполнения'!FS35+'Таблица для заполнения'!FT35),AND('Таблица для заполнения'!FB35&gt;'Таблица для заполнения'!FC35+'Таблица для заполнения'!FD35,'Таблица для заполнения'!FR35&gt;'Таблица для заполнения'!FS35+'Таблица для заполнения'!FT35))</f>
        <v>1</v>
      </c>
      <c r="DX35" s="36" t="b">
        <f>'Таблица для заполнения'!FH35-'Таблица для заполнения'!FO35&gt;=('Таблица для заполнения'!FI35+'Таблица для заполнения'!FJ35)-('Таблица для заполнения'!FP35+'Таблица для заполнения'!FQ35)</f>
        <v>1</v>
      </c>
      <c r="DY35" s="36" t="b">
        <f>'Таблица для заполнения'!FK35-'Таблица для заполнения'!FR35&gt;=('Таблица для заполнения'!FL35+'Таблица для заполнения'!FM35)-('Таблица для заполнения'!FS35+'Таблица для заполнения'!FT35)</f>
        <v>1</v>
      </c>
      <c r="DZ35" s="36" t="b">
        <f>AND('Таблица для заполнения'!EP35&gt;='Таблица для заполнения'!EY35,'Таблица для заполнения'!EQ35&gt;='Таблица для заполнения'!EZ35,'Таблица для заполнения'!ER35&gt;='Таблица для заполнения'!FA35,'Таблица для заполнения'!ES35&gt;='Таблица для заполнения'!FB35,'Таблица для заполнения'!ET35&gt;='Таблица для заполнения'!FC35,'Таблица для заполнения'!EU35&gt;='Таблица для заполнения'!FD35,'Таблица для заполнения'!EV35&gt;='Таблица для заполнения'!FE35,'Таблица для заполнения'!EW35&gt;='Таблица для заполнения'!FF35,'Таблица для заполнения'!EX35&gt;='Таблица для заполнения'!FG35)</f>
        <v>1</v>
      </c>
      <c r="EA35" s="36" t="b">
        <f>'Таблица для заполнения'!FH35&gt;='Таблица для заполнения'!FI35+'Таблица для заполнения'!FJ35</f>
        <v>1</v>
      </c>
      <c r="EB35" s="36" t="b">
        <f>'Таблица для заполнения'!FK35&lt;='Таблица для заполнения'!FH35</f>
        <v>1</v>
      </c>
      <c r="EC35" s="36" t="b">
        <f>OR(AND('Таблица для заполнения'!FH35='Таблица для заполнения'!FK35,AND('Таблица для заполнения'!FI35='Таблица для заполнения'!FL35,'Таблица для заполнения'!FJ35='Таблица для заполнения'!FM35)),'Таблица для заполнения'!FK35&lt;'Таблица для заполнения'!FH35)</f>
        <v>1</v>
      </c>
      <c r="ED35" s="36" t="b">
        <f>'Таблица для заполнения'!FL35&lt;='Таблица для заполнения'!FI35</f>
        <v>1</v>
      </c>
      <c r="EE35" s="36" t="b">
        <f>'Таблица для заполнения'!FK35&gt;='Таблица для заполнения'!FL35+'Таблица для заполнения'!FM35</f>
        <v>1</v>
      </c>
      <c r="EF35" s="36" t="b">
        <f>'Таблица для заполнения'!FM35&lt;='Таблица для заполнения'!FJ35</f>
        <v>1</v>
      </c>
      <c r="EG35" s="36" t="b">
        <f>'Таблица для заполнения'!FH35-'Таблица для заполнения'!FK35&gt;=('Таблица для заполнения'!FI35+'Таблица для заполнения'!FJ35)-('Таблица для заполнения'!FL35+'Таблица для заполнения'!FM35)</f>
        <v>1</v>
      </c>
      <c r="EH35" s="36" t="b">
        <f>'Таблица для заполнения'!FN35&lt;='Таблица для заполнения'!FH35</f>
        <v>1</v>
      </c>
      <c r="EI35" s="36" t="b">
        <f>AND(IF('Таблица для заполнения'!EP35=0,'Таблица для заполнения'!FH35=0,'Таблица для заполнения'!FH35&gt;='Таблица для заполнения'!EP35),IF('Таблица для заполнения'!EQ35=0,'Таблица для заполнения'!FI35=0,'Таблица для заполнения'!FI35&gt;='Таблица для заполнения'!EQ35),IF('Таблица для заполнения'!ER35=0,'Таблица для заполнения'!FJ35=0,'Таблица для заполнения'!FJ35&gt;='Таблица для заполнения'!ER35),IF('Таблица для заполнения'!ES35=0,'Таблица для заполнения'!FK35=0,'Таблица для заполнения'!FK35&gt;='Таблица для заполнения'!ES35),IF('Таблица для заполнения'!ET35=0,'Таблица для заполнения'!FL35=0,'Таблица для заполнения'!FL35&gt;='Таблица для заполнения'!ET35),IF('Таблица для заполнения'!EU35=0,'Таблица для заполнения'!FM35=0,'Таблица для заполнения'!FM35&gt;='Таблица для заполнения'!EU35),IF('Таблица для заполнения'!EX35=0,'Таблица для заполнения'!FN35=0,'Таблица для заполнения'!FN35&gt;='Таблица для заполнения'!EX35))</f>
        <v>1</v>
      </c>
      <c r="EJ35" s="36" t="b">
        <f>'Таблица для заполнения'!FO35&gt;='Таблица для заполнения'!FP35+'Таблица для заполнения'!FQ35</f>
        <v>1</v>
      </c>
      <c r="EK35" s="36" t="b">
        <f>'Таблица для заполнения'!FR35&lt;='Таблица для заполнения'!FO35</f>
        <v>1</v>
      </c>
      <c r="EL35" s="36" t="b">
        <f>OR(AND('Таблица для заполнения'!FO35='Таблица для заполнения'!FR35,AND('Таблица для заполнения'!FP35='Таблица для заполнения'!FS35,'Таблица для заполнения'!FQ35='Таблица для заполнения'!FT35)),'Таблица для заполнения'!FR35&lt;'Таблица для заполнения'!FO35)</f>
        <v>1</v>
      </c>
      <c r="EM35" s="36" t="b">
        <f>'Таблица для заполнения'!FS35&lt;='Таблица для заполнения'!FP35</f>
        <v>1</v>
      </c>
      <c r="EN35" s="36" t="b">
        <f>'Таблица для заполнения'!FR35&gt;='Таблица для заполнения'!FS35+'Таблица для заполнения'!FT35</f>
        <v>1</v>
      </c>
      <c r="EO35" s="36" t="b">
        <f>'Таблица для заполнения'!FT35&lt;='Таблица для заполнения'!FQ35</f>
        <v>1</v>
      </c>
      <c r="EP35" s="36" t="b">
        <f>'Таблица для заполнения'!FO35-'Таблица для заполнения'!FR35&gt;=('Таблица для заполнения'!FP35+'Таблица для заполнения'!FQ35)-('Таблица для заполнения'!FS35+'Таблица для заполнения'!FT35)</f>
        <v>1</v>
      </c>
      <c r="EQ35" s="36" t="b">
        <f>'Таблица для заполнения'!FU35&lt;='Таблица для заполнения'!FO35</f>
        <v>1</v>
      </c>
      <c r="ER35" s="36" t="b">
        <f>AND(IF('Таблица для заполнения'!EY35=0,'Таблица для заполнения'!FO35=0,'Таблица для заполнения'!FO35&gt;='Таблица для заполнения'!EY35),IF('Таблица для заполнения'!EZ35=0,'Таблица для заполнения'!FP35=0,'Таблица для заполнения'!FP35&gt;='Таблица для заполнения'!EZ35),IF('Таблица для заполнения'!FA35=0,'Таблица для заполнения'!FQ35=0,'Таблица для заполнения'!FQ35&gt;='Таблица для заполнения'!FA35),IF('Таблица для заполнения'!FB35=0,'Таблица для заполнения'!FR35=0,'Таблица для заполнения'!FR35&gt;='Таблица для заполнения'!FB35),IF('Таблица для заполнения'!FC35=0,'Таблица для заполнения'!FS35=0,'Таблица для заполнения'!FS35&gt;='Таблица для заполнения'!FC35),IF('Таблица для заполнения'!FD35=0,'Таблица для заполнения'!FT35=0,'Таблица для заполнения'!FT35&gt;='Таблица для заполнения'!FD35),IF('Таблица для заполнения'!FG35=0,'Таблица для заполнения'!FU35=0,'Таблица для заполнения'!FU35&gt;='Таблица для заполнения'!FG35))</f>
        <v>1</v>
      </c>
      <c r="ES35" s="36" t="b">
        <f>AND('Таблица для заполнения'!FH35&gt;='Таблица для заполнения'!FO35,'Таблица для заполнения'!FI35&gt;='Таблица для заполнения'!FP35,'Таблица для заполнения'!FJ35&gt;='Таблица для заполнения'!FQ35,'Таблица для заполнения'!FK35&gt;='Таблица для заполнения'!FR35,'Таблица для заполнения'!FL35&gt;='Таблица для заполнения'!FS35,'Таблица для заполнения'!FM35&gt;='Таблица для заполнения'!FT35,'Таблица для заполнения'!FN35&gt;='Таблица для заполнения'!FU35)</f>
        <v>1</v>
      </c>
      <c r="ET35" s="36" t="b">
        <f>AND(OR(AND('Таблица для заполнения'!EP35='Таблица для заполнения'!EY35,'Таблица для заполнения'!FH35='Таблица для заполнения'!FO35),AND('Таблица для заполнения'!EP35&gt;'Таблица для заполнения'!EY35,'Таблица для заполнения'!FH35&gt;'Таблица для заполнения'!FO35)),OR(AND('Таблица для заполнения'!EQ35='Таблица для заполнения'!EZ35,'Таблица для заполнения'!FI35='Таблица для заполнения'!FP35),AND('Таблица для заполнения'!EQ35&gt;'Таблица для заполнения'!EZ35,'Таблица для заполнения'!FI35&gt;'Таблица для заполнения'!FP35)),OR(AND('Таблица для заполнения'!ER35='Таблица для заполнения'!FA35,'Таблица для заполнения'!FJ35='Таблица для заполнения'!FQ35),AND('Таблица для заполнения'!ER35&gt;'Таблица для заполнения'!FA35,'Таблица для заполнения'!FJ35&gt;'Таблица для заполнения'!FQ35)),OR(AND('Таблица для заполнения'!ES35='Таблица для заполнения'!FB35,'Таблица для заполнения'!FK35='Таблица для заполнения'!FR35),AND('Таблица для заполнения'!ES35&gt;'Таблица для заполнения'!FB35,'Таблица для заполнения'!FK35&gt;'Таблица для заполнения'!FR35)),OR(AND('Таблица для заполнения'!ET35='Таблица для заполнения'!FC35,'Таблица для заполнения'!FL35='Таблица для заполнения'!FS35),AND('Таблица для заполнения'!ET35&gt;'Таблица для заполнения'!FC35,'Таблица для заполнения'!FL35&gt;'Таблица для заполнения'!FS35)),OR(AND('Таблица для заполнения'!EU35='Таблица для заполнения'!FD35,'Таблица для заполнения'!FM35='Таблица для заполнения'!FT35),AND('Таблица для заполнения'!EU35&gt;'Таблица для заполнения'!FD35,'Таблица для заполнения'!FM35&gt;'Таблица для заполнения'!FT35)),OR(AND('Таблица для заполнения'!EX35='Таблица для заполнения'!FG35,'Таблица для заполнения'!FN35='Таблица для заполнения'!FU35),AND('Таблица для заполнения'!EX35&gt;'Таблица для заполнения'!FG35,'Таблица для заполнения'!FN35&gt;'Таблица для заполнения'!FU35)))</f>
        <v>1</v>
      </c>
      <c r="EU35" s="36" t="b">
        <f>'Таблица для заполнения'!FW35&lt;='Таблица для заполнения'!FV35</f>
        <v>1</v>
      </c>
      <c r="EV35" s="36" t="b">
        <f>'Таблица для заполнения'!FX35&lt;='Таблица для заполнения'!FV35</f>
        <v>1</v>
      </c>
      <c r="EW35" s="36" t="b">
        <f>IF('Таблица для заполнения'!GQ35&gt;0,'Таблица для заполнения'!FX35&gt;0,'Таблица для заполнения'!FX35=0)</f>
        <v>1</v>
      </c>
      <c r="EX35" s="36" t="b">
        <f>'Таблица для заполнения'!FY35&lt;='Таблица для заполнения'!FV35</f>
        <v>1</v>
      </c>
      <c r="EY35" s="36" t="b">
        <f>'Таблица для заполнения'!FZ35&lt;='Таблица для заполнения'!FV35</f>
        <v>1</v>
      </c>
      <c r="EZ35" s="36" t="b">
        <f>'Таблица для заполнения'!FX35&gt;='Таблица для заполнения'!GA35+'Таблица для заполнения'!GB35</f>
        <v>1</v>
      </c>
      <c r="FA35" s="36" t="b">
        <f>'Таблица для заполнения'!FW35='Таблица для заполнения'!GC35+'Таблица для заполнения'!GD35+'Таблица для заполнения'!GE35</f>
        <v>1</v>
      </c>
      <c r="FB35" s="36" t="b">
        <f>'Таблица для заполнения'!GF35='Таблица для заполнения'!GG35+'Таблица для заполнения'!GH35+'Таблица для заполнения'!GI35+'Таблица для заполнения'!GM35</f>
        <v>1</v>
      </c>
      <c r="FC35" s="36" t="b">
        <f>'Таблица для заполнения'!GI35&gt;='Таблица для заполнения'!GJ35+'Таблица для заполнения'!GK35+'Таблица для заполнения'!GL35</f>
        <v>1</v>
      </c>
      <c r="FD35" s="36" t="b">
        <f>'Таблица для заполнения'!GN35&gt;='Таблица для заполнения'!GO35+'Таблица для заполнения'!GS35+'Таблица для заполнения'!GU35+'Таблица для заполнения'!GX35</f>
        <v>1</v>
      </c>
      <c r="FE35" s="36" t="b">
        <f>'Таблица для заполнения'!GP35&lt;='Таблица для заполнения'!GO35</f>
        <v>1</v>
      </c>
      <c r="FF35" s="36" t="b">
        <f>'Таблица для заполнения'!GQ35&lt;='Таблица для заполнения'!GO35</f>
        <v>1</v>
      </c>
      <c r="FG35" s="36" t="b">
        <f>IF('Таблица для заполнения'!FX35&gt;0,'Таблица для заполнения'!GQ35&gt;0,'Таблица для заполнения'!GQ35=0)</f>
        <v>1</v>
      </c>
      <c r="FH35" s="36" t="b">
        <f>'Таблица для заполнения'!GR35&lt;='Таблица для заполнения'!GQ35</f>
        <v>1</v>
      </c>
      <c r="FI35" s="36" t="b">
        <f>'Таблица для заполнения'!GR35&lt;='Таблица для заполнения'!GP35</f>
        <v>1</v>
      </c>
      <c r="FJ35" s="36" t="b">
        <f>'Таблица для заполнения'!GT35&lt;='Таблица для заполнения'!GS35</f>
        <v>1</v>
      </c>
      <c r="FK35" s="36" t="b">
        <f>'Таблица для заполнения'!GV35&lt;='Таблица для заполнения'!GU35</f>
        <v>1</v>
      </c>
      <c r="FL35" s="36" t="b">
        <f>'Таблица для заполнения'!GW35&lt;='Таблица для заполнения'!GU35</f>
        <v>1</v>
      </c>
      <c r="FM35" s="38" t="b">
        <f>'Таблица для заполнения'!GY35&lt;='Таблица для заполнения'!GX35</f>
        <v>1</v>
      </c>
      <c r="FN35" s="42" t="b">
        <f t="shared" si="1"/>
        <v>1</v>
      </c>
      <c r="FO35" s="35" t="b">
        <f>IF($B35&lt;&gt;"",IF(ISNUMBER('Таблица для заполнения'!E35),ABS(ROUND('Таблица для заполнения'!E35,0))='Таблица для заполнения'!E35,FALSE),TRUE)</f>
        <v>1</v>
      </c>
      <c r="FP35" s="36" t="b">
        <f>IF($B35&lt;&gt;"",IF(ISNUMBER('Таблица для заполнения'!F35),ABS(ROUND('Таблица для заполнения'!F35,0))='Таблица для заполнения'!F35,FALSE),TRUE)</f>
        <v>1</v>
      </c>
      <c r="FQ35" s="36" t="b">
        <f>IF($B35&lt;&gt;"",IF(ISNUMBER('Таблица для заполнения'!G35),ABS(ROUND('Таблица для заполнения'!G35,0))='Таблица для заполнения'!G35,FALSE),TRUE)</f>
        <v>1</v>
      </c>
      <c r="FR35" s="36" t="b">
        <f>IF($B35&lt;&gt;"",IF(ISNUMBER('Таблица для заполнения'!H35),ABS(ROUND('Таблица для заполнения'!H35,0))='Таблица для заполнения'!H35,FALSE),TRUE)</f>
        <v>1</v>
      </c>
      <c r="FS35" s="36" t="b">
        <f>IF($B35&lt;&gt;"",IF(ISNUMBER('Таблица для заполнения'!I35),ABS(ROUND('Таблица для заполнения'!I35,0))='Таблица для заполнения'!I35,FALSE),TRUE)</f>
        <v>1</v>
      </c>
      <c r="FT35" s="36" t="b">
        <f>IF($B35&lt;&gt;"",IF(ISNUMBER('Таблица для заполнения'!J35),ABS(ROUND('Таблица для заполнения'!J35,0))='Таблица для заполнения'!J35,FALSE),TRUE)</f>
        <v>1</v>
      </c>
      <c r="FU35" s="36" t="b">
        <f>IF($B35&lt;&gt;"",IF(ISNUMBER('Таблица для заполнения'!K35),ABS(ROUND('Таблица для заполнения'!K35,0))='Таблица для заполнения'!K35,FALSE),TRUE)</f>
        <v>1</v>
      </c>
      <c r="FV35" s="36" t="b">
        <f>IF($B35&lt;&gt;"",IF(ISNUMBER('Таблица для заполнения'!L35),ABS(ROUND('Таблица для заполнения'!L35,0))='Таблица для заполнения'!L35,FALSE),TRUE)</f>
        <v>1</v>
      </c>
      <c r="FW35" s="36" t="b">
        <f>IF($B35&lt;&gt;"",IF(ISNUMBER('Таблица для заполнения'!M35),ABS(ROUND('Таблица для заполнения'!M35,0))='Таблица для заполнения'!M35,FALSE),TRUE)</f>
        <v>1</v>
      </c>
      <c r="FX35" s="36" t="b">
        <f>IF($B35&lt;&gt;"",IF(ISNUMBER('Таблица для заполнения'!N35),ABS(ROUND('Таблица для заполнения'!N35,0))='Таблица для заполнения'!N35,FALSE),TRUE)</f>
        <v>1</v>
      </c>
      <c r="FY35" s="36" t="b">
        <f>IF($B35&lt;&gt;"",IF(ISNUMBER('Таблица для заполнения'!O35),ABS(ROUND('Таблица для заполнения'!O35,0))='Таблица для заполнения'!O35,FALSE),TRUE)</f>
        <v>1</v>
      </c>
      <c r="FZ35" s="36" t="b">
        <f>IF($B35&lt;&gt;"",IF(ISNUMBER('Таблица для заполнения'!P35),ABS(ROUND('Таблица для заполнения'!P35,0))='Таблица для заполнения'!P35,FALSE),TRUE)</f>
        <v>1</v>
      </c>
      <c r="GA35" s="36" t="b">
        <f>IF($B35&lt;&gt;"",IF(ISNUMBER('Таблица для заполнения'!Q35),ABS(ROUND('Таблица для заполнения'!Q35,0))='Таблица для заполнения'!Q35,FALSE),TRUE)</f>
        <v>1</v>
      </c>
      <c r="GB35" s="36" t="b">
        <f>IF($B35&lt;&gt;"",IF(ISNUMBER('Таблица для заполнения'!R35),ABS(ROUND('Таблица для заполнения'!R35,0))='Таблица для заполнения'!R35,FALSE),TRUE)</f>
        <v>1</v>
      </c>
      <c r="GC35" s="36" t="b">
        <f>IF($B35&lt;&gt;"",IF(ISNUMBER('Таблица для заполнения'!S35),ABS(ROUND('Таблица для заполнения'!S35,0))='Таблица для заполнения'!S35,FALSE),TRUE)</f>
        <v>1</v>
      </c>
      <c r="GD35" s="36" t="b">
        <f>IF($B35&lt;&gt;"",IF(ISNUMBER('Таблица для заполнения'!T35),ABS(ROUND('Таблица для заполнения'!T35,0))='Таблица для заполнения'!T35,FALSE),TRUE)</f>
        <v>1</v>
      </c>
      <c r="GE35" s="36" t="b">
        <f>IF($B35&lt;&gt;"",IF(ISNUMBER('Таблица для заполнения'!U35),ABS(ROUND('Таблица для заполнения'!U35,0))='Таблица для заполнения'!U35,FALSE),TRUE)</f>
        <v>1</v>
      </c>
      <c r="GF35" s="36" t="b">
        <f>IF($B35&lt;&gt;"",IF(ISNUMBER('Таблица для заполнения'!V35),ABS(ROUND('Таблица для заполнения'!V35,1))='Таблица для заполнения'!V35,FALSE),TRUE)</f>
        <v>1</v>
      </c>
      <c r="GG35" s="36" t="b">
        <f>IF($B35&lt;&gt;"",IF(ISNUMBER('Таблица для заполнения'!W35),ABS(ROUND('Таблица для заполнения'!W35,0))='Таблица для заполнения'!W35,FALSE),TRUE)</f>
        <v>1</v>
      </c>
      <c r="GH35" s="36" t="b">
        <f>IF($B35&lt;&gt;"",IF(ISNUMBER('Таблица для заполнения'!X35),ABS(ROUND('Таблица для заполнения'!X35,1))='Таблица для заполнения'!X35,FALSE),TRUE)</f>
        <v>1</v>
      </c>
      <c r="GI35" s="36" t="b">
        <f>IF($B35&lt;&gt;"",IF(ISNUMBER('Таблица для заполнения'!Y35),ABS(ROUND('Таблица для заполнения'!Y35,1))='Таблица для заполнения'!Y35,FALSE),TRUE)</f>
        <v>1</v>
      </c>
      <c r="GJ35" s="36" t="b">
        <f>IF($B35&lt;&gt;"",IF(ISNUMBER('Таблица для заполнения'!Z35),ABS(ROUND('Таблица для заполнения'!Z35,0))='Таблица для заполнения'!Z35,FALSE),TRUE)</f>
        <v>1</v>
      </c>
      <c r="GK35" s="36" t="b">
        <f>IF($B35&lt;&gt;"",IF(ISNUMBER('Таблица для заполнения'!AA35),ABS(ROUND('Таблица для заполнения'!AA35,0))='Таблица для заполнения'!AA35,FALSE),TRUE)</f>
        <v>1</v>
      </c>
      <c r="GL35" s="36" t="b">
        <f>IF($B35&lt;&gt;"",IF(ISNUMBER('Таблица для заполнения'!AB35),ABS(ROUND('Таблица для заполнения'!AB35,0))='Таблица для заполнения'!AB35,FALSE),TRUE)</f>
        <v>1</v>
      </c>
      <c r="GM35" s="36" t="b">
        <f>IF($B35&lt;&gt;"",IF(ISNUMBER('Таблица для заполнения'!AC35),ABS(ROUND('Таблица для заполнения'!AC35,0))='Таблица для заполнения'!AC35,FALSE),TRUE)</f>
        <v>1</v>
      </c>
      <c r="GN35" s="36" t="b">
        <f>IF($B35&lt;&gt;"",IF(ISNUMBER('Таблица для заполнения'!AD35),ABS(ROUND('Таблица для заполнения'!AD35,0))='Таблица для заполнения'!AD35,FALSE),TRUE)</f>
        <v>1</v>
      </c>
      <c r="GO35" s="36" t="b">
        <f>IF($B35&lt;&gt;"",IF(ISNUMBER('Таблица для заполнения'!AE35),ABS(ROUND('Таблица для заполнения'!AE35,0))='Таблица для заполнения'!AE35,FALSE),TRUE)</f>
        <v>1</v>
      </c>
      <c r="GP35" s="36" t="b">
        <f>IF($B35&lt;&gt;"",IF(ISNUMBER('Таблица для заполнения'!AF35),ABS(ROUND('Таблица для заполнения'!AF35,0))='Таблица для заполнения'!AF35,FALSE),TRUE)</f>
        <v>1</v>
      </c>
      <c r="GQ35" s="36" t="b">
        <f>IF($B35&lt;&gt;"",IF(ISNUMBER('Таблица для заполнения'!AG35),ABS(ROUND('Таблица для заполнения'!AG35,0))='Таблица для заполнения'!AG35,FALSE),TRUE)</f>
        <v>1</v>
      </c>
      <c r="GR35" s="36" t="b">
        <f>IF($B35&lt;&gt;"",IF(ISNUMBER('Таблица для заполнения'!AH35),ABS(ROUND('Таблица для заполнения'!AH35,0))='Таблица для заполнения'!AH35,FALSE),TRUE)</f>
        <v>1</v>
      </c>
      <c r="GS35" s="36" t="b">
        <f>IF($B35&lt;&gt;"",IF(ISNUMBER('Таблица для заполнения'!AI35),ABS(ROUND('Таблица для заполнения'!AI35,0))='Таблица для заполнения'!AI35,FALSE),TRUE)</f>
        <v>1</v>
      </c>
      <c r="GT35" s="36" t="b">
        <f>IF($B35&lt;&gt;"",IF(ISNUMBER('Таблица для заполнения'!AJ35),ABS(ROUND('Таблица для заполнения'!AJ35,0))='Таблица для заполнения'!AJ35,FALSE),TRUE)</f>
        <v>1</v>
      </c>
      <c r="GU35" s="36" t="b">
        <f>IF($B35&lt;&gt;"",IF(ISNUMBER('Таблица для заполнения'!AK35),ABS(ROUND('Таблица для заполнения'!AK35,0))='Таблица для заполнения'!AK35,FALSE),TRUE)</f>
        <v>1</v>
      </c>
      <c r="GV35" s="36" t="b">
        <f>IF($B35&lt;&gt;"",IF(ISNUMBER('Таблица для заполнения'!AL35),ABS(ROUND('Таблица для заполнения'!AL35,0))='Таблица для заполнения'!AL35,FALSE),TRUE)</f>
        <v>1</v>
      </c>
      <c r="GW35" s="36" t="b">
        <f>IF($B35&lt;&gt;"",IF(ISNUMBER('Таблица для заполнения'!AM35),ABS(ROUND('Таблица для заполнения'!AM35,0))='Таблица для заполнения'!AM35,FALSE),TRUE)</f>
        <v>1</v>
      </c>
      <c r="GX35" s="36" t="b">
        <f>IF($B35&lt;&gt;"",IF(ISNUMBER('Таблица для заполнения'!AN35),ABS(ROUND('Таблица для заполнения'!AN35,0))='Таблица для заполнения'!AN35,FALSE),TRUE)</f>
        <v>1</v>
      </c>
      <c r="GY35" s="36" t="b">
        <f>IF($B35&lt;&gt;"",IF(ISNUMBER('Таблица для заполнения'!AO35),ABS(ROUND('Таблица для заполнения'!AO35,0))='Таблица для заполнения'!AO35,FALSE),TRUE)</f>
        <v>1</v>
      </c>
      <c r="GZ35" s="36" t="b">
        <f>IF($B35&lt;&gt;"",IF(ISNUMBER('Таблица для заполнения'!AP35),ABS(ROUND('Таблица для заполнения'!AP35,0))='Таблица для заполнения'!AP35,FALSE),TRUE)</f>
        <v>1</v>
      </c>
      <c r="HA35" s="36" t="b">
        <f>IF($B35&lt;&gt;"",IF(ISNUMBER('Таблица для заполнения'!AQ35),ABS(ROUND('Таблица для заполнения'!AQ35,0))='Таблица для заполнения'!AQ35,FALSE),TRUE)</f>
        <v>1</v>
      </c>
      <c r="HB35" s="36" t="b">
        <f>IF($B35&lt;&gt;"",IF(ISNUMBER('Таблица для заполнения'!AR35),ABS(ROUND('Таблица для заполнения'!AR35,0))='Таблица для заполнения'!AR35,FALSE),TRUE)</f>
        <v>1</v>
      </c>
      <c r="HC35" s="36" t="b">
        <f>IF($B35&lt;&gt;"",IF(ISNUMBER('Таблица для заполнения'!AS35),ABS(ROUND('Таблица для заполнения'!AS35,0))='Таблица для заполнения'!AS35,FALSE),TRUE)</f>
        <v>1</v>
      </c>
      <c r="HD35" s="36" t="b">
        <f>IF($B35&lt;&gt;"",IF(ISNUMBER('Таблица для заполнения'!AT35),ABS(ROUND('Таблица для заполнения'!AT35,0))='Таблица для заполнения'!AT35,FALSE),TRUE)</f>
        <v>1</v>
      </c>
      <c r="HE35" s="36" t="b">
        <f>IF($B35&lt;&gt;"",IF(ISNUMBER('Таблица для заполнения'!AU35),ABS(ROUND('Таблица для заполнения'!AU35,0))='Таблица для заполнения'!AU35,FALSE),TRUE)</f>
        <v>1</v>
      </c>
      <c r="HF35" s="36" t="b">
        <f>IF($B35&lt;&gt;"",IF(ISNUMBER('Таблица для заполнения'!AV35),ABS(ROUND('Таблица для заполнения'!AV35,0))='Таблица для заполнения'!AV35,FALSE),TRUE)</f>
        <v>1</v>
      </c>
      <c r="HG35" s="36" t="b">
        <f>IF($B35&lt;&gt;"",IF(ISNUMBER('Таблица для заполнения'!AW35),ABS(ROUND('Таблица для заполнения'!AW35,0))='Таблица для заполнения'!AW35,FALSE),TRUE)</f>
        <v>1</v>
      </c>
      <c r="HH35" s="36" t="b">
        <f>IF($B35&lt;&gt;"",IF(ISNUMBER('Таблица для заполнения'!AX35),ABS(ROUND('Таблица для заполнения'!AX35,0))='Таблица для заполнения'!AX35,FALSE),TRUE)</f>
        <v>1</v>
      </c>
      <c r="HI35" s="36" t="b">
        <f>IF($B35&lt;&gt;"",IF(ISNUMBER('Таблица для заполнения'!AY35),ABS(ROUND('Таблица для заполнения'!AY35,0))='Таблица для заполнения'!AY35,FALSE),TRUE)</f>
        <v>1</v>
      </c>
      <c r="HJ35" s="36" t="b">
        <f>IF($B35&lt;&gt;"",IF(ISNUMBER('Таблица для заполнения'!AZ35),ABS(ROUND('Таблица для заполнения'!AZ35,0))='Таблица для заполнения'!AZ35,FALSE),TRUE)</f>
        <v>1</v>
      </c>
      <c r="HK35" s="36" t="b">
        <f>IF($B35&lt;&gt;"",IF(ISNUMBER('Таблица для заполнения'!BA35),ABS(ROUND('Таблица для заполнения'!BA35,0))='Таблица для заполнения'!BA35,FALSE),TRUE)</f>
        <v>1</v>
      </c>
      <c r="HL35" s="36" t="b">
        <f>IF($B35&lt;&gt;"",IF(ISNUMBER('Таблица для заполнения'!BB35),ABS(ROUND('Таблица для заполнения'!BB35,0))='Таблица для заполнения'!BB35,FALSE),TRUE)</f>
        <v>1</v>
      </c>
      <c r="HM35" s="36" t="b">
        <f>IF($B35&lt;&gt;"",IF(ISNUMBER('Таблица для заполнения'!BC35),ABS(ROUND('Таблица для заполнения'!BC35,0))='Таблица для заполнения'!BC35,FALSE),TRUE)</f>
        <v>1</v>
      </c>
      <c r="HN35" s="36" t="b">
        <f>IF($B35&lt;&gt;"",IF(ISNUMBER('Таблица для заполнения'!BD35),ABS(ROUND('Таблица для заполнения'!BD35,0))='Таблица для заполнения'!BD35,FALSE),TRUE)</f>
        <v>1</v>
      </c>
      <c r="HO35" s="36" t="b">
        <f>IF($B35&lt;&gt;"",IF(ISNUMBER('Таблица для заполнения'!BE35),ABS(ROUND('Таблица для заполнения'!BE35,0))='Таблица для заполнения'!BE35,FALSE),TRUE)</f>
        <v>1</v>
      </c>
      <c r="HP35" s="36" t="b">
        <f>IF($B35&lt;&gt;"",IF(ISNUMBER('Таблица для заполнения'!BF35),ABS(ROUND('Таблица для заполнения'!BF35,0))='Таблица для заполнения'!BF35,FALSE),TRUE)</f>
        <v>1</v>
      </c>
      <c r="HQ35" s="36" t="b">
        <f>IF($B35&lt;&gt;"",IF(ISNUMBER('Таблица для заполнения'!BG35),ABS(ROUND('Таблица для заполнения'!BG35,0))='Таблица для заполнения'!BG35,FALSE),TRUE)</f>
        <v>1</v>
      </c>
      <c r="HR35" s="36" t="b">
        <f>IF($B35&lt;&gt;"",IF(ISNUMBER('Таблица для заполнения'!BH35),ABS(ROUND('Таблица для заполнения'!BH35,0))='Таблица для заполнения'!BH35,FALSE),TRUE)</f>
        <v>1</v>
      </c>
      <c r="HS35" s="36" t="b">
        <f>IF($B35&lt;&gt;"",IF(ISNUMBER('Таблица для заполнения'!BI35),ABS(ROUND('Таблица для заполнения'!BI35,0))='Таблица для заполнения'!BI35,FALSE),TRUE)</f>
        <v>1</v>
      </c>
      <c r="HT35" s="36" t="b">
        <f>IF($B35&lt;&gt;"",IF(ISNUMBER('Таблица для заполнения'!BJ35),ABS(ROUND('Таблица для заполнения'!BJ35,0))='Таблица для заполнения'!BJ35,FALSE),TRUE)</f>
        <v>1</v>
      </c>
      <c r="HU35" s="36" t="b">
        <f>IF($B35&lt;&gt;"",IF(ISNUMBER('Таблица для заполнения'!BK35),ABS(ROUND('Таблица для заполнения'!BK35,0))='Таблица для заполнения'!BK35,FALSE),TRUE)</f>
        <v>1</v>
      </c>
      <c r="HV35" s="36" t="b">
        <f>IF($B35&lt;&gt;"",IF(ISNUMBER('Таблица для заполнения'!BL35),ABS(ROUND('Таблица для заполнения'!BL35,0))='Таблица для заполнения'!BL35,FALSE),TRUE)</f>
        <v>1</v>
      </c>
      <c r="HW35" s="36" t="b">
        <f>IF($B35&lt;&gt;"",IF(ISNUMBER('Таблица для заполнения'!BM35),ABS(ROUND('Таблица для заполнения'!BM35,0))='Таблица для заполнения'!BM35,FALSE),TRUE)</f>
        <v>1</v>
      </c>
      <c r="HX35" s="36" t="b">
        <f>IF($B35&lt;&gt;"",IF(ISNUMBER('Таблица для заполнения'!BN35),ABS(ROUND('Таблица для заполнения'!BN35,0))='Таблица для заполнения'!BN35,FALSE),TRUE)</f>
        <v>1</v>
      </c>
      <c r="HY35" s="36" t="b">
        <f>IF($B35&lt;&gt;"",IF(ISNUMBER('Таблица для заполнения'!BO35),ABS(ROUND('Таблица для заполнения'!BO35,0))='Таблица для заполнения'!BO35,FALSE),TRUE)</f>
        <v>1</v>
      </c>
      <c r="HZ35" s="36" t="b">
        <f>IF($B35&lt;&gt;"",IF(ISNUMBER('Таблица для заполнения'!BP35),ABS(ROUND('Таблица для заполнения'!BP35,0))='Таблица для заполнения'!BP35,FALSE),TRUE)</f>
        <v>1</v>
      </c>
      <c r="IA35" s="36" t="b">
        <f>IF($B35&lt;&gt;"",IF(ISNUMBER('Таблица для заполнения'!BQ35),ABS(ROUND('Таблица для заполнения'!BQ35,0))='Таблица для заполнения'!BQ35,FALSE),TRUE)</f>
        <v>1</v>
      </c>
      <c r="IB35" s="36" t="b">
        <f>IF($B35&lt;&gt;"",IF(ISNUMBER('Таблица для заполнения'!BR35),ABS(ROUND('Таблица для заполнения'!BR35,0))='Таблица для заполнения'!BR35,FALSE),TRUE)</f>
        <v>1</v>
      </c>
      <c r="IC35" s="36" t="b">
        <f>IF($B35&lt;&gt;"",IF(ISNUMBER('Таблица для заполнения'!BS35),ABS(ROUND('Таблица для заполнения'!BS35,0))='Таблица для заполнения'!BS35,FALSE),TRUE)</f>
        <v>1</v>
      </c>
      <c r="ID35" s="36" t="b">
        <f>IF($B35&lt;&gt;"",IF(ISNUMBER('Таблица для заполнения'!BT35),ABS(ROUND('Таблица для заполнения'!BT35,0))='Таблица для заполнения'!BT35,FALSE),TRUE)</f>
        <v>1</v>
      </c>
      <c r="IE35" s="36" t="b">
        <f>IF($B35&lt;&gt;"",IF(ISNUMBER('Таблица для заполнения'!BU35),ABS(ROUND('Таблица для заполнения'!BU35,0))='Таблица для заполнения'!BU35,FALSE),TRUE)</f>
        <v>1</v>
      </c>
      <c r="IF35" s="36" t="b">
        <f>IF($B35&lt;&gt;"",IF(ISNUMBER('Таблица для заполнения'!BV35),ABS(ROUND('Таблица для заполнения'!BV35,0))='Таблица для заполнения'!BV35,FALSE),TRUE)</f>
        <v>1</v>
      </c>
      <c r="IG35" s="36" t="b">
        <f>IF($B35&lt;&gt;"",IF(ISNUMBER('Таблица для заполнения'!BW35),ABS(ROUND('Таблица для заполнения'!BW35,0))='Таблица для заполнения'!BW35,FALSE),TRUE)</f>
        <v>1</v>
      </c>
      <c r="IH35" s="36" t="b">
        <f>IF($B35&lt;&gt;"",IF(ISNUMBER('Таблица для заполнения'!BX35),ABS(ROUND('Таблица для заполнения'!BX35,0))='Таблица для заполнения'!BX35,FALSE),TRUE)</f>
        <v>1</v>
      </c>
      <c r="II35" s="36" t="b">
        <f>IF($B35&lt;&gt;"",IF(ISNUMBER('Таблица для заполнения'!BY35),ABS(ROUND('Таблица для заполнения'!BY35,0))='Таблица для заполнения'!BY35,FALSE),TRUE)</f>
        <v>1</v>
      </c>
      <c r="IJ35" s="36" t="b">
        <f>IF($B35&lt;&gt;"",IF(ISNUMBER('Таблица для заполнения'!BZ35),ABS(ROUND('Таблица для заполнения'!BZ35,0))='Таблица для заполнения'!BZ35,FALSE),TRUE)</f>
        <v>1</v>
      </c>
      <c r="IK35" s="36" t="b">
        <f>IF($B35&lt;&gt;"",IF(ISNUMBER('Таблица для заполнения'!CA35),ABS(ROUND('Таблица для заполнения'!CA35,0))='Таблица для заполнения'!CA35,FALSE),TRUE)</f>
        <v>1</v>
      </c>
      <c r="IL35" s="36" t="b">
        <f>IF($B35&lt;&gt;"",IF(ISNUMBER('Таблица для заполнения'!CB35),ABS(ROUND('Таблица для заполнения'!CB35,0))='Таблица для заполнения'!CB35,FALSE),TRUE)</f>
        <v>1</v>
      </c>
      <c r="IM35" s="36" t="b">
        <f>IF($B35&lt;&gt;"",IF(ISNUMBER('Таблица для заполнения'!CC35),ABS(ROUND('Таблица для заполнения'!CC35,0))='Таблица для заполнения'!CC35,FALSE),TRUE)</f>
        <v>1</v>
      </c>
      <c r="IN35" s="36" t="b">
        <f>IF($B35&lt;&gt;"",IF(ISNUMBER('Таблица для заполнения'!CD35),ABS(ROUND('Таблица для заполнения'!CD35,0))='Таблица для заполнения'!CD35,FALSE),TRUE)</f>
        <v>1</v>
      </c>
      <c r="IO35" s="36" t="b">
        <f>IF($B35&lt;&gt;"",IF(ISNUMBER('Таблица для заполнения'!CE35),ABS(ROUND('Таблица для заполнения'!CE35,0))='Таблица для заполнения'!CE35,FALSE),TRUE)</f>
        <v>1</v>
      </c>
      <c r="IP35" s="36" t="b">
        <f>IF($B35&lt;&gt;"",IF(ISNUMBER('Таблица для заполнения'!CF35),ABS(ROUND('Таблица для заполнения'!CF35,0))='Таблица для заполнения'!CF35,FALSE),TRUE)</f>
        <v>1</v>
      </c>
      <c r="IQ35" s="36" t="b">
        <f>IF($B35&lt;&gt;"",IF(ISNUMBER('Таблица для заполнения'!CG35),ABS(ROUND('Таблица для заполнения'!CG35,0))='Таблица для заполнения'!CG35,FALSE),TRUE)</f>
        <v>1</v>
      </c>
      <c r="IR35" s="36" t="b">
        <f>IF($B35&lt;&gt;"",IF(ISNUMBER('Таблица для заполнения'!CH35),ABS(ROUND('Таблица для заполнения'!CH35,0))='Таблица для заполнения'!CH35,FALSE),TRUE)</f>
        <v>1</v>
      </c>
      <c r="IS35" s="36" t="b">
        <f>IF($B35&lt;&gt;"",IF(ISNUMBER('Таблица для заполнения'!CI35),ABS(ROUND('Таблица для заполнения'!CI35,0))='Таблица для заполнения'!CI35,FALSE),TRUE)</f>
        <v>1</v>
      </c>
      <c r="IT35" s="36" t="b">
        <f>IF($B35&lt;&gt;"",IF(ISNUMBER('Таблица для заполнения'!CJ35),ABS(ROUND('Таблица для заполнения'!CJ35,0))='Таблица для заполнения'!CJ35,FALSE),TRUE)</f>
        <v>1</v>
      </c>
      <c r="IU35" s="36" t="b">
        <f>IF($B35&lt;&gt;"",IF(ISNUMBER('Таблица для заполнения'!CK35),ABS(ROUND('Таблица для заполнения'!CK35,0))='Таблица для заполнения'!CK35,FALSE),TRUE)</f>
        <v>1</v>
      </c>
      <c r="IV35" s="36" t="b">
        <f>IF($B35&lt;&gt;"",IF(ISNUMBER('Таблица для заполнения'!CL35),ABS(ROUND('Таблица для заполнения'!CL35,0))='Таблица для заполнения'!CL35,FALSE),TRUE)</f>
        <v>1</v>
      </c>
      <c r="IW35" s="36" t="b">
        <f>IF($B35&lt;&gt;"",IF(ISNUMBER('Таблица для заполнения'!CM35),ABS(ROUND('Таблица для заполнения'!CM35,0))='Таблица для заполнения'!CM35,FALSE),TRUE)</f>
        <v>1</v>
      </c>
      <c r="IX35" s="36" t="b">
        <f>IF($B35&lt;&gt;"",IF(ISNUMBER('Таблица для заполнения'!CN35),ABS(ROUND('Таблица для заполнения'!CN35,0))='Таблица для заполнения'!CN35,FALSE),TRUE)</f>
        <v>1</v>
      </c>
      <c r="IY35" s="36" t="b">
        <f>IF($B35&lt;&gt;"",IF(ISNUMBER('Таблица для заполнения'!CO35),ABS(ROUND('Таблица для заполнения'!CO35,0))='Таблица для заполнения'!CO35,FALSE),TRUE)</f>
        <v>1</v>
      </c>
      <c r="IZ35" s="36" t="b">
        <f>IF($B35&lt;&gt;"",IF(ISNUMBER('Таблица для заполнения'!CP35),ABS(ROUND('Таблица для заполнения'!CP35,0))='Таблица для заполнения'!CP35,FALSE),TRUE)</f>
        <v>1</v>
      </c>
      <c r="JA35" s="36" t="b">
        <f>IF($B35&lt;&gt;"",IF(ISNUMBER('Таблица для заполнения'!CQ35),ABS(ROUND('Таблица для заполнения'!CQ35,0))='Таблица для заполнения'!CQ35,FALSE),TRUE)</f>
        <v>1</v>
      </c>
      <c r="JB35" s="36" t="b">
        <f>IF($B35&lt;&gt;"",IF(ISNUMBER('Таблица для заполнения'!CR35),ABS(ROUND('Таблица для заполнения'!CR35,0))='Таблица для заполнения'!CR35,FALSE),TRUE)</f>
        <v>1</v>
      </c>
      <c r="JC35" s="36" t="b">
        <f>IF($B35&lt;&gt;"",IF(ISNUMBER('Таблица для заполнения'!CS35),ABS(ROUND('Таблица для заполнения'!CS35,0))='Таблица для заполнения'!CS35,FALSE),TRUE)</f>
        <v>1</v>
      </c>
      <c r="JD35" s="36" t="b">
        <f>IF($B35&lt;&gt;"",IF(ISNUMBER('Таблица для заполнения'!CT35),ABS(ROUND('Таблица для заполнения'!CT35,0))='Таблица для заполнения'!CT35,FALSE),TRUE)</f>
        <v>1</v>
      </c>
      <c r="JE35" s="36" t="b">
        <f>IF($B35&lt;&gt;"",IF(ISNUMBER('Таблица для заполнения'!CU35),ABS(ROUND('Таблица для заполнения'!CU35,0))='Таблица для заполнения'!CU35,FALSE),TRUE)</f>
        <v>1</v>
      </c>
      <c r="JF35" s="36" t="b">
        <f>IF($B35&lt;&gt;"",IF(ISNUMBER('Таблица для заполнения'!CV35),ABS(ROUND('Таблица для заполнения'!CV35,0))='Таблица для заполнения'!CV35,FALSE),TRUE)</f>
        <v>1</v>
      </c>
      <c r="JG35" s="36" t="b">
        <f>IF($B35&lt;&gt;"",IF(ISNUMBER('Таблица для заполнения'!CW35),ABS(ROUND('Таблица для заполнения'!CW35,0))='Таблица для заполнения'!CW35,FALSE),TRUE)</f>
        <v>1</v>
      </c>
      <c r="JH35" s="36" t="b">
        <f>IF($B35&lt;&gt;"",IF(ISNUMBER('Таблица для заполнения'!CX35),ABS(ROUND('Таблица для заполнения'!CX35,0))='Таблица для заполнения'!CX35,FALSE),TRUE)</f>
        <v>1</v>
      </c>
      <c r="JI35" s="36" t="b">
        <f>IF($B35&lt;&gt;"",IF(ISNUMBER('Таблица для заполнения'!CY35),ABS(ROUND('Таблица для заполнения'!CY35,0))='Таблица для заполнения'!CY35,FALSE),TRUE)</f>
        <v>1</v>
      </c>
      <c r="JJ35" s="36" t="b">
        <f>IF($B35&lt;&gt;"",IF(ISNUMBER('Таблица для заполнения'!CZ35),ABS(ROUND('Таблица для заполнения'!CZ35,0))='Таблица для заполнения'!CZ35,FALSE),TRUE)</f>
        <v>1</v>
      </c>
      <c r="JK35" s="36" t="b">
        <f>IF($B35&lt;&gt;"",IF(ISNUMBER('Таблица для заполнения'!DA35),ABS(ROUND('Таблица для заполнения'!DA35,0))='Таблица для заполнения'!DA35,FALSE),TRUE)</f>
        <v>1</v>
      </c>
      <c r="JL35" s="36" t="b">
        <f>IF($B35&lt;&gt;"",IF(ISNUMBER('Таблица для заполнения'!DB35),ABS(ROUND('Таблица для заполнения'!DB35,0))='Таблица для заполнения'!DB35,FALSE),TRUE)</f>
        <v>1</v>
      </c>
      <c r="JM35" s="36" t="b">
        <f>IF($B35&lt;&gt;"",IF(ISNUMBER('Таблица для заполнения'!DC35),ABS(ROUND('Таблица для заполнения'!DC35,0))='Таблица для заполнения'!DC35,FALSE),TRUE)</f>
        <v>1</v>
      </c>
      <c r="JN35" s="36" t="b">
        <f>IF($B35&lt;&gt;"",IF(ISNUMBER('Таблица для заполнения'!DD35),ABS(ROUND('Таблица для заполнения'!DD35,0))='Таблица для заполнения'!DD35,FALSE),TRUE)</f>
        <v>1</v>
      </c>
      <c r="JO35" s="36" t="b">
        <f>IF($B35&lt;&gt;"",IF(ISNUMBER('Таблица для заполнения'!DE35),ABS(ROUND('Таблица для заполнения'!DE35,0))='Таблица для заполнения'!DE35,FALSE),TRUE)</f>
        <v>1</v>
      </c>
      <c r="JP35" s="36" t="b">
        <f>IF($B35&lt;&gt;"",IF(ISNUMBER('Таблица для заполнения'!DF35),ABS(ROUND('Таблица для заполнения'!DF35,0))='Таблица для заполнения'!DF35,FALSE),TRUE)</f>
        <v>1</v>
      </c>
      <c r="JQ35" s="36" t="b">
        <f>IF($B35&lt;&gt;"",IF(ISNUMBER('Таблица для заполнения'!DG35),ABS(ROUND('Таблица для заполнения'!DG35,0))='Таблица для заполнения'!DG35,FALSE),TRUE)</f>
        <v>1</v>
      </c>
      <c r="JR35" s="36" t="b">
        <f>IF($B35&lt;&gt;"",IF(ISNUMBER('Таблица для заполнения'!DH35),ABS(ROUND('Таблица для заполнения'!DH35,0))='Таблица для заполнения'!DH35,FALSE),TRUE)</f>
        <v>1</v>
      </c>
      <c r="JS35" s="36" t="b">
        <f>IF($B35&lt;&gt;"",IF(ISNUMBER('Таблица для заполнения'!DI35),ABS(ROUND('Таблица для заполнения'!DI35,0))='Таблица для заполнения'!DI35,FALSE),TRUE)</f>
        <v>1</v>
      </c>
      <c r="JT35" s="36" t="b">
        <f>IF($B35&lt;&gt;"",IF(ISNUMBER('Таблица для заполнения'!DJ35),ABS(ROUND('Таблица для заполнения'!DJ35,0))='Таблица для заполнения'!DJ35,FALSE),TRUE)</f>
        <v>1</v>
      </c>
      <c r="JU35" s="36" t="b">
        <f>IF($B35&lt;&gt;"",IF(ISNUMBER('Таблица для заполнения'!DK35),ABS(ROUND('Таблица для заполнения'!DK35,0))='Таблица для заполнения'!DK35,FALSE),TRUE)</f>
        <v>1</v>
      </c>
      <c r="JV35" s="36" t="b">
        <f>IF($B35&lt;&gt;"",IF(ISNUMBER('Таблица для заполнения'!DL35),ABS(ROUND('Таблица для заполнения'!DL35,0))='Таблица для заполнения'!DL35,FALSE),TRUE)</f>
        <v>1</v>
      </c>
      <c r="JW35" s="36" t="b">
        <f>IF($B35&lt;&gt;"",IF(ISNUMBER('Таблица для заполнения'!DM35),ABS(ROUND('Таблица для заполнения'!DM35,0))='Таблица для заполнения'!DM35,FALSE),TRUE)</f>
        <v>1</v>
      </c>
      <c r="JX35" s="36" t="b">
        <f>IF($B35&lt;&gt;"",IF(ISNUMBER('Таблица для заполнения'!DN35),ABS(ROUND('Таблица для заполнения'!DN35,0))='Таблица для заполнения'!DN35,FALSE),TRUE)</f>
        <v>1</v>
      </c>
      <c r="JY35" s="36" t="b">
        <f>IF($B35&lt;&gt;"",IF(ISNUMBER('Таблица для заполнения'!DO35),ABS(ROUND('Таблица для заполнения'!DO35,0))='Таблица для заполнения'!DO35,FALSE),TRUE)</f>
        <v>1</v>
      </c>
      <c r="JZ35" s="36" t="b">
        <f>IF($B35&lt;&gt;"",IF(ISNUMBER('Таблица для заполнения'!DP35),ABS(ROUND('Таблица для заполнения'!DP35,0))='Таблица для заполнения'!DP35,FALSE),TRUE)</f>
        <v>1</v>
      </c>
      <c r="KA35" s="36" t="b">
        <f>IF($B35&lt;&gt;"",IF(ISNUMBER('Таблица для заполнения'!DQ35),ABS(ROUND('Таблица для заполнения'!DQ35,0))='Таблица для заполнения'!DQ35,FALSE),TRUE)</f>
        <v>1</v>
      </c>
      <c r="KB35" s="36" t="b">
        <f>IF($B35&lt;&gt;"",IF(ISNUMBER('Таблица для заполнения'!DR35),ABS(ROUND('Таблица для заполнения'!DR35,0))='Таблица для заполнения'!DR35,FALSE),TRUE)</f>
        <v>1</v>
      </c>
      <c r="KC35" s="36" t="b">
        <f>IF($B35&lt;&gt;"",IF(ISNUMBER('Таблица для заполнения'!DS35),ABS(ROUND('Таблица для заполнения'!DS35,0))='Таблица для заполнения'!DS35,FALSE),TRUE)</f>
        <v>1</v>
      </c>
      <c r="KD35" s="36" t="b">
        <f>IF($B35&lt;&gt;"",IF(ISNUMBER('Таблица для заполнения'!DT35),ABS(ROUND('Таблица для заполнения'!DT35,0))='Таблица для заполнения'!DT35,FALSE),TRUE)</f>
        <v>1</v>
      </c>
      <c r="KE35" s="36" t="b">
        <f>IF($B35&lt;&gt;"",IF(ISNUMBER('Таблица для заполнения'!DU35),ABS(ROUND('Таблица для заполнения'!DU35,0))='Таблица для заполнения'!DU35,FALSE),TRUE)</f>
        <v>1</v>
      </c>
      <c r="KF35" s="36" t="b">
        <f>IF($B35&lt;&gt;"",IF(ISNUMBER('Таблица для заполнения'!DV35),ABS(ROUND('Таблица для заполнения'!DV35,0))='Таблица для заполнения'!DV35,FALSE),TRUE)</f>
        <v>1</v>
      </c>
      <c r="KG35" s="36" t="b">
        <f>IF($B35&lt;&gt;"",IF(ISNUMBER('Таблица для заполнения'!DW35),ABS(ROUND('Таблица для заполнения'!DW35,0))='Таблица для заполнения'!DW35,FALSE),TRUE)</f>
        <v>1</v>
      </c>
      <c r="KH35" s="36" t="b">
        <f>IF($B35&lt;&gt;"",IF(ISNUMBER('Таблица для заполнения'!DX35),ABS(ROUND('Таблица для заполнения'!DX35,0))='Таблица для заполнения'!DX35,FALSE),TRUE)</f>
        <v>1</v>
      </c>
      <c r="KI35" s="36" t="b">
        <f>IF($B35&lt;&gt;"",IF(ISNUMBER('Таблица для заполнения'!DY35),ABS(ROUND('Таблица для заполнения'!DY35,0))='Таблица для заполнения'!DY35,FALSE),TRUE)</f>
        <v>1</v>
      </c>
      <c r="KJ35" s="36" t="b">
        <f>IF($B35&lt;&gt;"",IF(ISNUMBER('Таблица для заполнения'!DZ35),ABS(ROUND('Таблица для заполнения'!DZ35,0))='Таблица для заполнения'!DZ35,FALSE),TRUE)</f>
        <v>1</v>
      </c>
      <c r="KK35" s="36" t="b">
        <f>IF($B35&lt;&gt;"",IF(ISNUMBER('Таблица для заполнения'!EA35),ABS(ROUND('Таблица для заполнения'!EA35,0))='Таблица для заполнения'!EA35,FALSE),TRUE)</f>
        <v>1</v>
      </c>
      <c r="KL35" s="36" t="b">
        <f>IF($B35&lt;&gt;"",IF(ISNUMBER('Таблица для заполнения'!EB35),ABS(ROUND('Таблица для заполнения'!EB35,0))='Таблица для заполнения'!EB35,FALSE),TRUE)</f>
        <v>1</v>
      </c>
      <c r="KM35" s="36" t="b">
        <f>IF($B35&lt;&gt;"",IF(ISNUMBER('Таблица для заполнения'!EC35),ABS(ROUND('Таблица для заполнения'!EC35,0))='Таблица для заполнения'!EC35,FALSE),TRUE)</f>
        <v>1</v>
      </c>
      <c r="KN35" s="36" t="b">
        <f>IF($B35&lt;&gt;"",IF(ISNUMBER('Таблица для заполнения'!ED35),ABS(ROUND('Таблица для заполнения'!ED35,0))='Таблица для заполнения'!ED35,FALSE),TRUE)</f>
        <v>1</v>
      </c>
      <c r="KO35" s="36" t="b">
        <f>IF($B35&lt;&gt;"",IF(ISNUMBER('Таблица для заполнения'!EE35),ABS(ROUND('Таблица для заполнения'!EE35,0))='Таблица для заполнения'!EE35,FALSE),TRUE)</f>
        <v>1</v>
      </c>
      <c r="KP35" s="36" t="b">
        <f>IF($B35&lt;&gt;"",IF(ISNUMBER('Таблица для заполнения'!EF35),ABS(ROUND('Таблица для заполнения'!EF35,0))='Таблица для заполнения'!EF35,FALSE),TRUE)</f>
        <v>1</v>
      </c>
      <c r="KQ35" s="36" t="b">
        <f>IF($B35&lt;&gt;"",IF(ISNUMBER('Таблица для заполнения'!EG35),ABS(ROUND('Таблица для заполнения'!EG35,0))='Таблица для заполнения'!EG35,FALSE),TRUE)</f>
        <v>1</v>
      </c>
      <c r="KR35" s="36" t="b">
        <f>IF($B35&lt;&gt;"",IF(ISNUMBER('Таблица для заполнения'!EH35),ABS(ROUND('Таблица для заполнения'!EH35,0))='Таблица для заполнения'!EH35,FALSE),TRUE)</f>
        <v>1</v>
      </c>
      <c r="KS35" s="36" t="b">
        <f>IF($B35&lt;&gt;"",IF(ISNUMBER('Таблица для заполнения'!EI35),ABS(ROUND('Таблица для заполнения'!EI35,0))='Таблица для заполнения'!EI35,FALSE),TRUE)</f>
        <v>1</v>
      </c>
      <c r="KT35" s="36" t="b">
        <f>IF($B35&lt;&gt;"",IF(ISNUMBER('Таблица для заполнения'!EJ35),ABS(ROUND('Таблица для заполнения'!EJ35,0))='Таблица для заполнения'!EJ35,FALSE),TRUE)</f>
        <v>1</v>
      </c>
      <c r="KU35" s="36" t="b">
        <f>IF($B35&lt;&gt;"",IF(ISNUMBER('Таблица для заполнения'!EK35),ABS(ROUND('Таблица для заполнения'!EK35,0))='Таблица для заполнения'!EK35,FALSE),TRUE)</f>
        <v>1</v>
      </c>
      <c r="KV35" s="36" t="b">
        <f>IF($B35&lt;&gt;"",IF(ISNUMBER('Таблица для заполнения'!EL35),ABS(ROUND('Таблица для заполнения'!EL35,0))='Таблица для заполнения'!EL35,FALSE),TRUE)</f>
        <v>1</v>
      </c>
      <c r="KW35" s="36" t="b">
        <f>IF($B35&lt;&gt;"",IF(ISNUMBER('Таблица для заполнения'!EM35),ABS(ROUND('Таблица для заполнения'!EM35,0))='Таблица для заполнения'!EM35,FALSE),TRUE)</f>
        <v>1</v>
      </c>
      <c r="KX35" s="36" t="b">
        <f>IF($B35&lt;&gt;"",IF(ISNUMBER('Таблица для заполнения'!EN35),ABS(ROUND('Таблица для заполнения'!EN35,0))='Таблица для заполнения'!EN35,FALSE),TRUE)</f>
        <v>1</v>
      </c>
      <c r="KY35" s="36" t="b">
        <f>IF($B35&lt;&gt;"",IF(ISNUMBER('Таблица для заполнения'!EO35),ABS(ROUND('Таблица для заполнения'!EO35,0))='Таблица для заполнения'!EO35,FALSE),TRUE)</f>
        <v>1</v>
      </c>
      <c r="KZ35" s="36" t="b">
        <f>IF($B35&lt;&gt;"",IF(ISNUMBER('Таблица для заполнения'!EP35),ABS(ROUND('Таблица для заполнения'!EP35,0))='Таблица для заполнения'!EP35,FALSE),TRUE)</f>
        <v>1</v>
      </c>
      <c r="LA35" s="36" t="b">
        <f>IF($B35&lt;&gt;"",IF(ISNUMBER('Таблица для заполнения'!EQ35),ABS(ROUND('Таблица для заполнения'!EQ35,0))='Таблица для заполнения'!EQ35,FALSE),TRUE)</f>
        <v>1</v>
      </c>
      <c r="LB35" s="36" t="b">
        <f>IF($B35&lt;&gt;"",IF(ISNUMBER('Таблица для заполнения'!ER35),ABS(ROUND('Таблица для заполнения'!ER35,0))='Таблица для заполнения'!ER35,FALSE),TRUE)</f>
        <v>1</v>
      </c>
      <c r="LC35" s="36" t="b">
        <f>IF($B35&lt;&gt;"",IF(ISNUMBER('Таблица для заполнения'!ES35),ABS(ROUND('Таблица для заполнения'!ES35,0))='Таблица для заполнения'!ES35,FALSE),TRUE)</f>
        <v>1</v>
      </c>
      <c r="LD35" s="36" t="b">
        <f>IF($B35&lt;&gt;"",IF(ISNUMBER('Таблица для заполнения'!ET35),ABS(ROUND('Таблица для заполнения'!ET35,0))='Таблица для заполнения'!ET35,FALSE),TRUE)</f>
        <v>1</v>
      </c>
      <c r="LE35" s="36" t="b">
        <f>IF($B35&lt;&gt;"",IF(ISNUMBER('Таблица для заполнения'!EU35),ABS(ROUND('Таблица для заполнения'!EU35,0))='Таблица для заполнения'!EU35,FALSE),TRUE)</f>
        <v>1</v>
      </c>
      <c r="LF35" s="36" t="b">
        <f>IF($B35&lt;&gt;"",IF(ISNUMBER('Таблица для заполнения'!EV35),ABS(ROUND('Таблица для заполнения'!EV35,0))='Таблица для заполнения'!EV35,FALSE),TRUE)</f>
        <v>1</v>
      </c>
      <c r="LG35" s="36" t="b">
        <f>IF($B35&lt;&gt;"",IF(ISNUMBER('Таблица для заполнения'!EW35),ABS(ROUND('Таблица для заполнения'!EW35,0))='Таблица для заполнения'!EW35,FALSE),TRUE)</f>
        <v>1</v>
      </c>
      <c r="LH35" s="36" t="b">
        <f>IF($B35&lt;&gt;"",IF(ISNUMBER('Таблица для заполнения'!EX35),ABS(ROUND('Таблица для заполнения'!EX35,0))='Таблица для заполнения'!EX35,FALSE),TRUE)</f>
        <v>1</v>
      </c>
      <c r="LI35" s="36" t="b">
        <f>IF($B35&lt;&gt;"",IF(ISNUMBER('Таблица для заполнения'!EY35),ABS(ROUND('Таблица для заполнения'!EY35,0))='Таблица для заполнения'!EY35,FALSE),TRUE)</f>
        <v>1</v>
      </c>
      <c r="LJ35" s="36" t="b">
        <f>IF($B35&lt;&gt;"",IF(ISNUMBER('Таблица для заполнения'!EZ35),ABS(ROUND('Таблица для заполнения'!EZ35,0))='Таблица для заполнения'!EZ35,FALSE),TRUE)</f>
        <v>1</v>
      </c>
      <c r="LK35" s="36" t="b">
        <f>IF($B35&lt;&gt;"",IF(ISNUMBER('Таблица для заполнения'!FA35),ABS(ROUND('Таблица для заполнения'!FA35,0))='Таблица для заполнения'!FA35,FALSE),TRUE)</f>
        <v>1</v>
      </c>
      <c r="LL35" s="36" t="b">
        <f>IF($B35&lt;&gt;"",IF(ISNUMBER('Таблица для заполнения'!FB35),ABS(ROUND('Таблица для заполнения'!FB35,0))='Таблица для заполнения'!FB35,FALSE),TRUE)</f>
        <v>1</v>
      </c>
      <c r="LM35" s="36" t="b">
        <f>IF($B35&lt;&gt;"",IF(ISNUMBER('Таблица для заполнения'!FC35),ABS(ROUND('Таблица для заполнения'!FC35,0))='Таблица для заполнения'!FC35,FALSE),TRUE)</f>
        <v>1</v>
      </c>
      <c r="LN35" s="36" t="b">
        <f>IF($B35&lt;&gt;"",IF(ISNUMBER('Таблица для заполнения'!FD35),ABS(ROUND('Таблица для заполнения'!FD35,0))='Таблица для заполнения'!FD35,FALSE),TRUE)</f>
        <v>1</v>
      </c>
      <c r="LO35" s="36" t="b">
        <f>IF($B35&lt;&gt;"",IF(ISNUMBER('Таблица для заполнения'!FE35),ABS(ROUND('Таблица для заполнения'!FE35,0))='Таблица для заполнения'!FE35,FALSE),TRUE)</f>
        <v>1</v>
      </c>
      <c r="LP35" s="36" t="b">
        <f>IF($B35&lt;&gt;"",IF(ISNUMBER('Таблица для заполнения'!FF35),ABS(ROUND('Таблица для заполнения'!FF35,0))='Таблица для заполнения'!FF35,FALSE),TRUE)</f>
        <v>1</v>
      </c>
      <c r="LQ35" s="36" t="b">
        <f>IF($B35&lt;&gt;"",IF(ISNUMBER('Таблица для заполнения'!FG35),ABS(ROUND('Таблица для заполнения'!FG35,0))='Таблица для заполнения'!FG35,FALSE),TRUE)</f>
        <v>1</v>
      </c>
      <c r="LR35" s="36" t="b">
        <f>IF($B35&lt;&gt;"",IF(ISNUMBER('Таблица для заполнения'!FH35),ABS(ROUND('Таблица для заполнения'!FH35,0))='Таблица для заполнения'!FH35,FALSE),TRUE)</f>
        <v>1</v>
      </c>
      <c r="LS35" s="36" t="b">
        <f>IF($B35&lt;&gt;"",IF(ISNUMBER('Таблица для заполнения'!FI35),ABS(ROUND('Таблица для заполнения'!FI35,0))='Таблица для заполнения'!FI35,FALSE),TRUE)</f>
        <v>1</v>
      </c>
      <c r="LT35" s="36" t="b">
        <f>IF($B35&lt;&gt;"",IF(ISNUMBER('Таблица для заполнения'!FJ35),ABS(ROUND('Таблица для заполнения'!FJ35,0))='Таблица для заполнения'!FJ35,FALSE),TRUE)</f>
        <v>1</v>
      </c>
      <c r="LU35" s="36" t="b">
        <f>IF($B35&lt;&gt;"",IF(ISNUMBER('Таблица для заполнения'!FK35),ABS(ROUND('Таблица для заполнения'!FK35,0))='Таблица для заполнения'!FK35,FALSE),TRUE)</f>
        <v>1</v>
      </c>
      <c r="LV35" s="36" t="b">
        <f>IF($B35&lt;&gt;"",IF(ISNUMBER('Таблица для заполнения'!FL35),ABS(ROUND('Таблица для заполнения'!FL35,0))='Таблица для заполнения'!FL35,FALSE),TRUE)</f>
        <v>1</v>
      </c>
      <c r="LW35" s="36" t="b">
        <f>IF($B35&lt;&gt;"",IF(ISNUMBER('Таблица для заполнения'!FM35),ABS(ROUND('Таблица для заполнения'!FM35,0))='Таблица для заполнения'!FM35,FALSE),TRUE)</f>
        <v>1</v>
      </c>
      <c r="LX35" s="36" t="b">
        <f>IF($B35&lt;&gt;"",IF(ISNUMBER('Таблица для заполнения'!FN35),ABS(ROUND('Таблица для заполнения'!FN35,0))='Таблица для заполнения'!FN35,FALSE),TRUE)</f>
        <v>1</v>
      </c>
      <c r="LY35" s="36" t="b">
        <f>IF($B35&lt;&gt;"",IF(ISNUMBER('Таблица для заполнения'!FO35),ABS(ROUND('Таблица для заполнения'!FO35,0))='Таблица для заполнения'!FO35,FALSE),TRUE)</f>
        <v>1</v>
      </c>
      <c r="LZ35" s="36" t="b">
        <f>IF($B35&lt;&gt;"",IF(ISNUMBER('Таблица для заполнения'!FP35),ABS(ROUND('Таблица для заполнения'!FP35,0))='Таблица для заполнения'!FP35,FALSE),TRUE)</f>
        <v>1</v>
      </c>
      <c r="MA35" s="36" t="b">
        <f>IF($B35&lt;&gt;"",IF(ISNUMBER('Таблица для заполнения'!FQ35),ABS(ROUND('Таблица для заполнения'!FQ35,0))='Таблица для заполнения'!FQ35,FALSE),TRUE)</f>
        <v>1</v>
      </c>
      <c r="MB35" s="36" t="b">
        <f>IF($B35&lt;&gt;"",IF(ISNUMBER('Таблица для заполнения'!FR35),ABS(ROUND('Таблица для заполнения'!FR35,0))='Таблица для заполнения'!FR35,FALSE),TRUE)</f>
        <v>1</v>
      </c>
      <c r="MC35" s="36" t="b">
        <f>IF($B35&lt;&gt;"",IF(ISNUMBER('Таблица для заполнения'!FS35),ABS(ROUND('Таблица для заполнения'!FS35,0))='Таблица для заполнения'!FS35,FALSE),TRUE)</f>
        <v>1</v>
      </c>
      <c r="MD35" s="36" t="b">
        <f>IF($B35&lt;&gt;"",IF(ISNUMBER('Таблица для заполнения'!FT35),ABS(ROUND('Таблица для заполнения'!FT35,0))='Таблица для заполнения'!FT35,FALSE),TRUE)</f>
        <v>1</v>
      </c>
      <c r="ME35" s="36" t="b">
        <f>IF($B35&lt;&gt;"",IF(ISNUMBER('Таблица для заполнения'!FU35),ABS(ROUND('Таблица для заполнения'!FU35,0))='Таблица для заполнения'!FU35,FALSE),TRUE)</f>
        <v>1</v>
      </c>
      <c r="MF35" s="36" t="b">
        <f>IF($B35&lt;&gt;"",IF(ISNUMBER('Таблица для заполнения'!FV35),ABS(ROUND('Таблица для заполнения'!FV35,0))='Таблица для заполнения'!FV35,FALSE),TRUE)</f>
        <v>1</v>
      </c>
      <c r="MG35" s="36" t="b">
        <f>IF($B35&lt;&gt;"",IF(ISNUMBER('Таблица для заполнения'!FW35),ABS(ROUND('Таблица для заполнения'!FW35,0))='Таблица для заполнения'!FW35,FALSE),TRUE)</f>
        <v>1</v>
      </c>
      <c r="MH35" s="36" t="b">
        <f>IF($B35&lt;&gt;"",IF(ISNUMBER('Таблица для заполнения'!FX35),ABS(ROUND('Таблица для заполнения'!FX35,0))='Таблица для заполнения'!FX35,FALSE),TRUE)</f>
        <v>1</v>
      </c>
      <c r="MI35" s="36" t="b">
        <f>IF($B35&lt;&gt;"",IF(ISNUMBER('Таблица для заполнения'!FY35),ABS(ROUND('Таблица для заполнения'!FY35,0))='Таблица для заполнения'!FY35,FALSE),TRUE)</f>
        <v>1</v>
      </c>
      <c r="MJ35" s="36" t="b">
        <f>IF($B35&lt;&gt;"",IF(ISNUMBER('Таблица для заполнения'!FZ35),ABS(ROUND('Таблица для заполнения'!FZ35,0))='Таблица для заполнения'!FZ35,FALSE),TRUE)</f>
        <v>1</v>
      </c>
      <c r="MK35" s="36" t="b">
        <f>IF($B35&lt;&gt;"",IF(ISNUMBER('Таблица для заполнения'!GA35),ABS(ROUND('Таблица для заполнения'!GA35,0))='Таблица для заполнения'!GA35,FALSE),TRUE)</f>
        <v>1</v>
      </c>
      <c r="ML35" s="36" t="b">
        <f>IF($B35&lt;&gt;"",IF(ISNUMBER('Таблица для заполнения'!GB35),ABS(ROUND('Таблица для заполнения'!GB35,0))='Таблица для заполнения'!GB35,FALSE),TRUE)</f>
        <v>1</v>
      </c>
      <c r="MM35" s="36" t="b">
        <f>IF($B35&lt;&gt;"",IF(ISNUMBER('Таблица для заполнения'!GC35),ABS(ROUND('Таблица для заполнения'!GC35,0))='Таблица для заполнения'!GC35,FALSE),TRUE)</f>
        <v>1</v>
      </c>
      <c r="MN35" s="36" t="b">
        <f>IF($B35&lt;&gt;"",IF(ISNUMBER('Таблица для заполнения'!GD35),ABS(ROUND('Таблица для заполнения'!GD35,0))='Таблица для заполнения'!GD35,FALSE),TRUE)</f>
        <v>1</v>
      </c>
      <c r="MO35" s="36" t="b">
        <f>IF($B35&lt;&gt;"",IF(ISNUMBER('Таблица для заполнения'!GE35),ABS(ROUND('Таблица для заполнения'!GE35,0))='Таблица для заполнения'!GE35,FALSE),TRUE)</f>
        <v>1</v>
      </c>
      <c r="MP35" s="36" t="b">
        <f>IF($B35&lt;&gt;"",IF(ISNUMBER('Таблица для заполнения'!GF35),ABS(ROUND('Таблица для заполнения'!GF35,1))='Таблица для заполнения'!GF35,FALSE),TRUE)</f>
        <v>1</v>
      </c>
      <c r="MQ35" s="36" t="b">
        <f>IF($B35&lt;&gt;"",IF(ISNUMBER('Таблица для заполнения'!GG35),ABS(ROUND('Таблица для заполнения'!GG35,1))='Таблица для заполнения'!GG35,FALSE),TRUE)</f>
        <v>1</v>
      </c>
      <c r="MR35" s="36" t="b">
        <f>IF($B35&lt;&gt;"",IF(ISNUMBER('Таблица для заполнения'!GH35),ABS(ROUND('Таблица для заполнения'!GH35,1))='Таблица для заполнения'!GH35,FALSE),TRUE)</f>
        <v>1</v>
      </c>
      <c r="MS35" s="36" t="b">
        <f>IF($B35&lt;&gt;"",IF(ISNUMBER('Таблица для заполнения'!GI35),ABS(ROUND('Таблица для заполнения'!GI35,1))='Таблица для заполнения'!GI35,FALSE),TRUE)</f>
        <v>1</v>
      </c>
      <c r="MT35" s="36" t="b">
        <f>IF($B35&lt;&gt;"",IF(ISNUMBER('Таблица для заполнения'!GJ35),ABS(ROUND('Таблица для заполнения'!GJ35,1))='Таблица для заполнения'!GJ35,FALSE),TRUE)</f>
        <v>1</v>
      </c>
      <c r="MU35" s="36" t="b">
        <f>IF($B35&lt;&gt;"",IF(ISNUMBER('Таблица для заполнения'!GK35),ABS(ROUND('Таблица для заполнения'!GK35,1))='Таблица для заполнения'!GK35,FALSE),TRUE)</f>
        <v>1</v>
      </c>
      <c r="MV35" s="36" t="b">
        <f>IF($B35&lt;&gt;"",IF(ISNUMBER('Таблица для заполнения'!GL35),ABS(ROUND('Таблица для заполнения'!GL35,1))='Таблица для заполнения'!GL35,FALSE),TRUE)</f>
        <v>1</v>
      </c>
      <c r="MW35" s="36" t="b">
        <f>IF($B35&lt;&gt;"",IF(ISNUMBER('Таблица для заполнения'!GM35),ABS(ROUND('Таблица для заполнения'!GM35,1))='Таблица для заполнения'!GM35,FALSE),TRUE)</f>
        <v>1</v>
      </c>
      <c r="MX35" s="36" t="b">
        <f>IF($B35&lt;&gt;"",IF(ISNUMBER('Таблица для заполнения'!GN35),ABS(ROUND('Таблица для заполнения'!GN35,1))='Таблица для заполнения'!GN35,FALSE),TRUE)</f>
        <v>1</v>
      </c>
      <c r="MY35" s="36" t="b">
        <f>IF($B35&lt;&gt;"",IF(ISNUMBER('Таблица для заполнения'!GO35),ABS(ROUND('Таблица для заполнения'!GO35,1))='Таблица для заполнения'!GO35,FALSE),TRUE)</f>
        <v>1</v>
      </c>
      <c r="MZ35" s="36" t="b">
        <f>IF($B35&lt;&gt;"",IF(ISNUMBER('Таблица для заполнения'!GP35),ABS(ROUND('Таблица для заполнения'!GP35,1))='Таблица для заполнения'!GP35,FALSE),TRUE)</f>
        <v>1</v>
      </c>
      <c r="NA35" s="36" t="b">
        <f>IF($B35&lt;&gt;"",IF(ISNUMBER('Таблица для заполнения'!GQ35),ABS(ROUND('Таблица для заполнения'!GQ35,1))='Таблица для заполнения'!GQ35,FALSE),TRUE)</f>
        <v>1</v>
      </c>
      <c r="NB35" s="36" t="b">
        <f>IF($B35&lt;&gt;"",IF(ISNUMBER('Таблица для заполнения'!GR35),ABS(ROUND('Таблица для заполнения'!GR35,1))='Таблица для заполнения'!GR35,FALSE),TRUE)</f>
        <v>1</v>
      </c>
      <c r="NC35" s="36" t="b">
        <f>IF($B35&lt;&gt;"",IF(ISNUMBER('Таблица для заполнения'!GS35),ABS(ROUND('Таблица для заполнения'!GS35,1))='Таблица для заполнения'!GS35,FALSE),TRUE)</f>
        <v>1</v>
      </c>
      <c r="ND35" s="36" t="b">
        <f>IF($B35&lt;&gt;"",IF(ISNUMBER('Таблица для заполнения'!GT35),ABS(ROUND('Таблица для заполнения'!GT35,1))='Таблица для заполнения'!GT35,FALSE),TRUE)</f>
        <v>1</v>
      </c>
      <c r="NE35" s="36" t="b">
        <f>IF($B35&lt;&gt;"",IF(ISNUMBER('Таблица для заполнения'!GU35),ABS(ROUND('Таблица для заполнения'!GU35,1))='Таблица для заполнения'!GU35,FALSE),TRUE)</f>
        <v>1</v>
      </c>
      <c r="NF35" s="36" t="b">
        <f>IF($B35&lt;&gt;"",IF(ISNUMBER('Таблица для заполнения'!GV35),ABS(ROUND('Таблица для заполнения'!GV35,1))='Таблица для заполнения'!GV35,FALSE),TRUE)</f>
        <v>1</v>
      </c>
      <c r="NG35" s="36" t="b">
        <f>IF($B35&lt;&gt;"",IF(ISNUMBER('Таблица для заполнения'!GW35),ABS(ROUND('Таблица для заполнения'!GW35,1))='Таблица для заполнения'!GW35,FALSE),TRUE)</f>
        <v>1</v>
      </c>
      <c r="NH35" s="36" t="b">
        <f>IF($B35&lt;&gt;"",IF(ISNUMBER('Таблица для заполнения'!GX35),ABS(ROUND('Таблица для заполнения'!GX35,1))='Таблица для заполнения'!GX35,FALSE),TRUE)</f>
        <v>1</v>
      </c>
      <c r="NI35" s="38" t="b">
        <f>IF($B35&lt;&gt;"",IF(ISNUMBER('Таблица для заполнения'!GY35),ABS(ROUND('Таблица для заполнения'!GY35,1))='Таблица для заполнения'!GY35,FALSE),TRUE)</f>
        <v>1</v>
      </c>
    </row>
    <row r="36" spans="1:373" ht="44.25" customHeight="1" thickBot="1" x14ac:dyDescent="0.3">
      <c r="A36" s="2">
        <v>29</v>
      </c>
      <c r="B36" s="17" t="str">
        <f>IF('Таблица для заполнения'!B36=0,"",'Таблица для заполнения'!B36)</f>
        <v/>
      </c>
      <c r="C36" s="35" t="b">
        <f t="shared" si="0"/>
        <v>1</v>
      </c>
      <c r="D36" s="35" t="b">
        <f>'Таблица для заполнения'!F36&lt;='Таблица для заполнения'!E36</f>
        <v>1</v>
      </c>
      <c r="E36" s="119" t="b">
        <f>'Таблица для заполнения'!G36&lt;='Таблица для заполнения'!E36</f>
        <v>1</v>
      </c>
      <c r="F36" s="36" t="b">
        <f>'Таблица для заполнения'!H36&lt;='Таблица для заполнения'!E36</f>
        <v>1</v>
      </c>
      <c r="G36" s="36" t="b">
        <f>'Таблица для заполнения'!I36&lt;='Таблица для заполнения'!E36</f>
        <v>1</v>
      </c>
      <c r="H36" s="36" t="b">
        <f>'Таблица для заполнения'!E36&gt;='Таблица для заполнения'!J36+'Таблица для заполнения'!K36</f>
        <v>1</v>
      </c>
      <c r="I36" s="36" t="b">
        <f>'Таблица для заполнения'!E36='Таблица для заполнения'!L36+'Таблица для заполнения'!M36+'Таблица для заполнения'!N36</f>
        <v>1</v>
      </c>
      <c r="J36" s="36" t="b">
        <f>'Таблица для заполнения'!M36&lt;='Таблица для заполнения'!R36</f>
        <v>1</v>
      </c>
      <c r="K36" s="36" t="b">
        <f>'Таблица для заполнения'!O36&gt;='Таблица для заполнения'!E36</f>
        <v>1</v>
      </c>
      <c r="L36" s="36" t="b">
        <f>'Таблица для заполнения'!O36&gt;='Таблица для заполнения'!P36+'Таблица для заполнения'!Q36</f>
        <v>1</v>
      </c>
      <c r="M36" s="36" t="b">
        <f>'Таблица для заполнения'!R36&lt;='Таблица для заполнения'!O36</f>
        <v>1</v>
      </c>
      <c r="N36" s="36" t="b">
        <f>'Таблица для заполнения'!O36&gt;='Таблица для заполнения'!S36+'Таблица для заполнения'!U36</f>
        <v>1</v>
      </c>
      <c r="O36" s="36" t="b">
        <f>OR(AND('Таблица для заполнения'!S36&gt;0,'Таблица для заполнения'!T36&gt;0),AND('Таблица для заполнения'!S36=0,'Таблица для заполнения'!T36=0))</f>
        <v>1</v>
      </c>
      <c r="P36" s="36" t="b">
        <f>OR(AND('Таблица для заполнения'!U36&gt;0,'Таблица для заполнения'!V36&gt;0),AND('Таблица для заполнения'!U36=0,'Таблица для заполнения'!V36=0))</f>
        <v>1</v>
      </c>
      <c r="Q36" s="36" t="b">
        <f>'Таблица для заполнения'!W36&lt;='Таблица для заполнения'!U36</f>
        <v>1</v>
      </c>
      <c r="R36" s="36" t="b">
        <f>'Таблица для заполнения'!V36&gt;='Таблица для заполнения'!X36+'Таблица для заполнения'!Y36</f>
        <v>1</v>
      </c>
      <c r="S36" s="36" t="b">
        <f>'Таблица для заполнения'!AB36&lt;='Таблица для заполнения'!AA36</f>
        <v>1</v>
      </c>
      <c r="T36" s="36" t="b">
        <f>'Таблица для заполнения'!AD36&lt;='Таблица для заполнения'!AC36</f>
        <v>1</v>
      </c>
      <c r="U36" s="36" t="b">
        <f>OR('Таблица для заполнения'!AA36=0,'Таблица для заполнения'!AA36=1)</f>
        <v>1</v>
      </c>
      <c r="V36" s="36" t="b">
        <f>OR('Таблица для заполнения'!AB36=0,'Таблица для заполнения'!AB36=1)</f>
        <v>1</v>
      </c>
      <c r="W36" s="36" t="b">
        <f>OR('Таблица для заполнения'!AC36=0,'Таблица для заполнения'!AC36=1)</f>
        <v>1</v>
      </c>
      <c r="X36" s="36" t="b">
        <f>OR('Таблица для заполнения'!AD36=0,'Таблица для заполнения'!AD36=1)</f>
        <v>1</v>
      </c>
      <c r="Y36" s="36" t="b">
        <f>'Таблица для заполнения'!AG36&lt;='Таблица для заполнения'!AF36</f>
        <v>1</v>
      </c>
      <c r="Z36" s="36" t="b">
        <f>'Таблица для заполнения'!AI36&lt;='Таблица для заполнения'!AH36</f>
        <v>1</v>
      </c>
      <c r="AA36" s="36" t="b">
        <f>'Таблица для заполнения'!AJ36='Таблица для заполнения'!AM36+'Таблица для заполнения'!AO36</f>
        <v>1</v>
      </c>
      <c r="AB36" s="36" t="b">
        <f>'Таблица для заполнения'!AJ36&gt;='Таблица для заполнения'!AK36+'Таблица для заполнения'!AL36</f>
        <v>1</v>
      </c>
      <c r="AC36" s="36" t="b">
        <f>'Таблица для заполнения'!AN36&lt;='Таблица для заполнения'!AJ36</f>
        <v>1</v>
      </c>
      <c r="AD36" s="36" t="b">
        <f>OR(AND('Таблица для заполнения'!AO36='Таблица для заполнения'!AJ36,AND('Таблица для заполнения'!AK36='Таблица для заполнения'!AP36,'Таблица для заполнения'!AL36='Таблица для заполнения'!AQ36)),'Таблица для заполнения'!AO36&lt;'Таблица для заполнения'!AJ36)</f>
        <v>1</v>
      </c>
      <c r="AE36" s="36" t="b">
        <f>OR(AND('Таблица для заполнения'!AJ36='Таблица для заполнения'!AO36,'Таблица для заполнения'!CM36='Таблица для заполнения'!CR36),AND('Таблица для заполнения'!AJ36&gt;'Таблица для заполнения'!AO36,'Таблица для заполнения'!CM36&gt;'Таблица для заполнения'!CR36))</f>
        <v>1</v>
      </c>
      <c r="AF36" s="36" t="b">
        <f>OR(AND('Таблица для заполнения'!AO36='Таблица для заполнения'!AR36,'Таблица для заполнения'!CR36='Таблица для заполнения'!CU36),AND('Таблица для заполнения'!AO36&gt;'Таблица для заполнения'!AR36,'Таблица для заполнения'!CR36&gt;'Таблица для заполнения'!CU36))</f>
        <v>1</v>
      </c>
      <c r="AG36" s="36" t="b">
        <f>'Таблица для заполнения'!AP36&lt;='Таблица для заполнения'!AK36</f>
        <v>1</v>
      </c>
      <c r="AH36" s="36" t="b">
        <f>'Таблица для заполнения'!AO36&gt;='Таблица для заполнения'!AP36+'Таблица для заполнения'!AQ36</f>
        <v>1</v>
      </c>
      <c r="AI36" s="36" t="b">
        <f>'Таблица для заполнения'!AM36&gt;=('Таблица для заполнения'!AK36+'Таблица для заполнения'!AL36)-('Таблица для заполнения'!AP36+'Таблица для заполнения'!AQ36)</f>
        <v>1</v>
      </c>
      <c r="AJ36" s="36" t="b">
        <f>'Таблица для заполнения'!AQ36&lt;='Таблица для заполнения'!AL36</f>
        <v>1</v>
      </c>
      <c r="AK36" s="36" t="b">
        <f>'Таблица для заполнения'!AO36&gt;='Таблица для заполнения'!AR36+'Таблица для заполнения'!AV36+'Таблица для заполнения'!AW36</f>
        <v>1</v>
      </c>
      <c r="AL36" s="36" t="b">
        <f>OR(AND('Таблица для заполнения'!AR36='Таблица для заполнения'!AO36,AND('Таблица для заполнения'!AP36='Таблица для заполнения'!AS36,'Таблица для заполнения'!AQ36='Таблица для заполнения'!AT36)),'Таблица для заполнения'!AR36&lt;'Таблица для заполнения'!AO36)</f>
        <v>1</v>
      </c>
      <c r="AM36" s="36" t="b">
        <f>'Таблица для заполнения'!AS36&lt;='Таблица для заполнения'!AP36</f>
        <v>1</v>
      </c>
      <c r="AN36" s="36" t="b">
        <f>'Таблица для заполнения'!AR36&gt;='Таблица для заполнения'!AS36+'Таблица для заполнения'!AT36</f>
        <v>1</v>
      </c>
      <c r="AO36" s="36" t="b">
        <f>('Таблица для заполнения'!AO36-'Таблица для заполнения'!AR36)&gt;=('Таблица для заполнения'!AP36+'Таблица для заполнения'!AQ36)-('Таблица для заполнения'!AS36+'Таблица для заполнения'!AT36)</f>
        <v>1</v>
      </c>
      <c r="AP36" s="36" t="b">
        <f>'Таблица для заполнения'!AT36&lt;='Таблица для заполнения'!AQ36</f>
        <v>1</v>
      </c>
      <c r="AQ36" s="36" t="b">
        <f>'Таблица для заполнения'!AU36&lt;='Таблица для заполнения'!AR36</f>
        <v>1</v>
      </c>
      <c r="AR36" s="36" t="b">
        <f>'Таблица для заполнения'!AR36='Таблица для заполнения'!AX36+'Таблица для заполнения'!BF36+'Таблица для заполнения'!BK36+'Таблица для заполнения'!BV36+'Таблица для заполнения'!CA36+'Таблица для заполнения'!CB36+'Таблица для заполнения'!CC36+'Таблица для заполнения'!CD36+'Таблица для заполнения'!CE36+'Таблица для заполнения'!CF36</f>
        <v>1</v>
      </c>
      <c r="AS36" s="36" t="b">
        <f>'Таблица для заполнения'!AX36&gt;='Таблица для заполнения'!AY36+'Таблица для заполнения'!BB36+'Таблица для заполнения'!BE36</f>
        <v>1</v>
      </c>
      <c r="AT36" s="36" t="b">
        <f>'Таблица для заполнения'!AY36='Таблица для заполнения'!AZ36+'Таблица для заполнения'!BA36</f>
        <v>1</v>
      </c>
      <c r="AU36" s="36" t="b">
        <f>'Таблица для заполнения'!BB36='Таблица для заполнения'!BC36+'Таблица для заполнения'!BD36</f>
        <v>1</v>
      </c>
      <c r="AV36" s="36" t="b">
        <f>'Таблица для заполнения'!BF36&gt;='Таблица для заполнения'!BG36+'Таблица для заполнения'!BH36+'Таблица для заполнения'!BI36+'Таблица для заполнения'!BJ36</f>
        <v>1</v>
      </c>
      <c r="AW36" s="36" t="b">
        <f>'Таблица для заполнения'!BK36&gt;='Таблица для заполнения'!BL36+'Таблица для заполнения'!BQ36</f>
        <v>1</v>
      </c>
      <c r="AX36" s="36" t="b">
        <f>'Таблица для заполнения'!BL36&gt;='Таблица для заполнения'!BM36+'Таблица для заполнения'!BN36+'Таблица для заполнения'!BO36+'Таблица для заполнения'!BP36</f>
        <v>1</v>
      </c>
      <c r="AY36" s="36" t="b">
        <f>'Таблица для заполнения'!BQ36&gt;='Таблица для заполнения'!BR36+'Таблица для заполнения'!BS36+'Таблица для заполнения'!BT36+'Таблица для заполнения'!BU36</f>
        <v>1</v>
      </c>
      <c r="AZ36" s="36" t="b">
        <f>'Таблица для заполнения'!BV36&gt;='Таблица для заполнения'!BW36+'Таблица для заполнения'!BX36+'Таблица для заполнения'!BY36+'Таблица для заполнения'!BZ36</f>
        <v>1</v>
      </c>
      <c r="BA36" s="36" t="b">
        <f>'Таблица для заполнения'!CG36+'Таблица для заполнения'!CH36&lt;='Таблица для заполнения'!AO36</f>
        <v>1</v>
      </c>
      <c r="BB36" s="36" t="b">
        <f>'Таблица для заполнения'!CI36&lt;='Таблица для заполнения'!AO36</f>
        <v>1</v>
      </c>
      <c r="BC36" s="36" t="b">
        <f>'Таблица для заполнения'!CJ36&lt;='Таблица для заполнения'!AO36</f>
        <v>1</v>
      </c>
      <c r="BD36" s="36" t="b">
        <f>'Таблица для заполнения'!CK36&lt;='Таблица для заполнения'!AO36</f>
        <v>1</v>
      </c>
      <c r="BE36" s="36" t="b">
        <f>'Таблица для заполнения'!CL36&lt;='Таблица для заполнения'!AO36</f>
        <v>1</v>
      </c>
      <c r="BF36" s="36" t="b">
        <f>'Таблица для заполнения'!CM36='Таблица для заполнения'!CP36+'Таблица для заполнения'!CR36</f>
        <v>1</v>
      </c>
      <c r="BG36" s="36" t="b">
        <f>'Таблица для заполнения'!CM36&gt;='Таблица для заполнения'!CN36+'Таблица для заполнения'!CO36</f>
        <v>1</v>
      </c>
      <c r="BH36" s="36" t="b">
        <f>'Таблица для заполнения'!CQ36&lt;='Таблица для заполнения'!CM36</f>
        <v>1</v>
      </c>
      <c r="BI36" s="36" t="b">
        <f>OR(AND('Таблица для заполнения'!CR36='Таблица для заполнения'!CM36,AND('Таблица для заполнения'!CN36='Таблица для заполнения'!CS36,'Таблица для заполнения'!CO36='Таблица для заполнения'!CT36)),'Таблица для заполнения'!CR36&lt;'Таблица для заполнения'!CM36)</f>
        <v>1</v>
      </c>
      <c r="BJ36" s="36" t="b">
        <f>'Таблица для заполнения'!CS36&lt;='Таблица для заполнения'!CN36</f>
        <v>1</v>
      </c>
      <c r="BK36" s="36" t="b">
        <f>'Таблица для заполнения'!CR36&gt;='Таблица для заполнения'!CS36+'Таблица для заполнения'!CT36</f>
        <v>1</v>
      </c>
      <c r="BL36" s="36" t="b">
        <f>'Таблица для заполнения'!CP36&gt;=('Таблица для заполнения'!CN36+'Таблица для заполнения'!CO36)-('Таблица для заполнения'!CS36+'Таблица для заполнения'!CT36)</f>
        <v>1</v>
      </c>
      <c r="BM36" s="36" t="b">
        <f>'Таблица для заполнения'!CT36&lt;='Таблица для заполнения'!CO36</f>
        <v>1</v>
      </c>
      <c r="BN36" s="36" t="b">
        <f>'Таблица для заполнения'!CR36&gt;='Таблица для заполнения'!CU36+'Таблица для заполнения'!CY36+'Таблица для заполнения'!CZ36</f>
        <v>1</v>
      </c>
      <c r="BO36" s="36" t="b">
        <f>OR(AND('Таблица для заполнения'!CU36='Таблица для заполнения'!CR36,AND('Таблица для заполнения'!CS36='Таблица для заполнения'!CV36,'Таблица для заполнения'!CT36='Таблица для заполнения'!CW36)),'Таблица для заполнения'!CU36&lt;'Таблица для заполнения'!CR36)</f>
        <v>1</v>
      </c>
      <c r="BP36" s="36" t="b">
        <f>'Таблица для заполнения'!CV36&lt;='Таблица для заполнения'!CS36</f>
        <v>1</v>
      </c>
      <c r="BQ36" s="36" t="b">
        <f>'Таблица для заполнения'!CU36&gt;='Таблица для заполнения'!CV36+'Таблица для заполнения'!CW36</f>
        <v>1</v>
      </c>
      <c r="BR36" s="36" t="b">
        <f>'Таблица для заполнения'!CR36-'Таблица для заполнения'!CU36&gt;=('Таблица для заполнения'!CS36+'Таблица для заполнения'!CT36)-('Таблица для заполнения'!CV36+'Таблица для заполнения'!CW36)</f>
        <v>1</v>
      </c>
      <c r="BS36" s="36" t="b">
        <f>'Таблица для заполнения'!CW36&lt;='Таблица для заполнения'!CT36</f>
        <v>1</v>
      </c>
      <c r="BT36" s="36" t="b">
        <f>'Таблица для заполнения'!CX36&lt;='Таблица для заполнения'!CU36</f>
        <v>1</v>
      </c>
      <c r="BU36" s="36" t="b">
        <f>'Таблица для заполнения'!CU36='Таблица для заполнения'!DA36+'Таблица для заполнения'!DI36+'Таблица для заполнения'!DN36+'Таблица для заполнения'!DY36+'Таблица для заполнения'!ED36+'Таблица для заполнения'!EE36+'Таблица для заполнения'!EF36+'Таблица для заполнения'!EG36+'Таблица для заполнения'!EH36+'Таблица для заполнения'!EI36</f>
        <v>1</v>
      </c>
      <c r="BV36" s="36" t="b">
        <f>'Таблица для заполнения'!DA36&gt;='Таблица для заполнения'!DB36+'Таблица для заполнения'!DE36+'Таблица для заполнения'!DH36</f>
        <v>1</v>
      </c>
      <c r="BW36" s="36" t="b">
        <f>'Таблица для заполнения'!DB36='Таблица для заполнения'!DC36+'Таблица для заполнения'!DD36</f>
        <v>1</v>
      </c>
      <c r="BX36" s="36" t="b">
        <f>'Таблица для заполнения'!DE36='Таблица для заполнения'!DF36+'Таблица для заполнения'!DG36</f>
        <v>1</v>
      </c>
      <c r="BY36" s="36" t="b">
        <f>'Таблица для заполнения'!DI36&gt;='Таблица для заполнения'!DJ36+'Таблица для заполнения'!DK36+'Таблица для заполнения'!DL36+'Таблица для заполнения'!DM36</f>
        <v>1</v>
      </c>
      <c r="BZ36" s="36" t="b">
        <f>'Таблица для заполнения'!DN36&gt;='Таблица для заполнения'!DO36+'Таблица для заполнения'!DT36</f>
        <v>1</v>
      </c>
      <c r="CA36" s="36" t="b">
        <f>'Таблица для заполнения'!DO36&gt;='Таблица для заполнения'!DP36+'Таблица для заполнения'!DQ36+'Таблица для заполнения'!DR36+'Таблица для заполнения'!DS36</f>
        <v>1</v>
      </c>
      <c r="CB36" s="36" t="b">
        <f>'Таблица для заполнения'!DT36&gt;='Таблица для заполнения'!DU36+'Таблица для заполнения'!DV36+'Таблица для заполнения'!DW36+'Таблица для заполнения'!DX36</f>
        <v>1</v>
      </c>
      <c r="CC36" s="36" t="b">
        <f>'Таблица для заполнения'!DY36&gt;='Таблица для заполнения'!DZ36+'Таблица для заполнения'!EA36+'Таблица для заполнения'!EB36+'Таблица для заполнения'!EC36</f>
        <v>1</v>
      </c>
      <c r="CD36" s="36" t="b">
        <f>'Таблица для заполнения'!EJ36+'Таблица для заполнения'!EK36&lt;='Таблица для заполнения'!CR36</f>
        <v>1</v>
      </c>
      <c r="CE36" s="36" t="b">
        <f>'Таблица для заполнения'!EL36&lt;='Таблица для заполнения'!CR36</f>
        <v>1</v>
      </c>
      <c r="CF36" s="36" t="b">
        <f>'Таблица для заполнения'!EM36&lt;='Таблица для заполнения'!CR36</f>
        <v>1</v>
      </c>
      <c r="CG36" s="36" t="b">
        <f>'Таблица для заполнения'!EN36&lt;='Таблица для заполнения'!CR36</f>
        <v>1</v>
      </c>
      <c r="CH36" s="36" t="b">
        <f>'Таблица для заполнения'!EO36&lt;='Таблица для заполнения'!CR36</f>
        <v>1</v>
      </c>
      <c r="CI36" s="36" t="b">
        <f>OR(AND('Таблица для заполнения'!AJ36='Таблица для заполнения'!AK36+'Таблица для заполнения'!AL36,'Таблица для заполнения'!CM36='Таблица для заполнения'!CN36+'Таблица для заполнения'!CO36),AND('Таблица для заполнения'!AJ36&gt;'Таблица для заполнения'!AK36+'Таблица для заполнения'!AL36,'Таблица для заполнения'!CM36&gt;'Таблица для заполнения'!CN36+'Таблица для заполнения'!CO36))</f>
        <v>1</v>
      </c>
      <c r="CJ36" s="36" t="b">
        <f>OR(AND('Таблица для заполнения'!AO36='Таблица для заполнения'!AP36+'Таблица для заполнения'!AQ36,'Таблица для заполнения'!CR36='Таблица для заполнения'!CS36+'Таблица для заполнения'!CT36),AND('Таблица для заполнения'!AO36&gt;'Таблица для заполнения'!AP36+'Таблица для заполнения'!AQ36,'Таблица для заполнения'!CR36&gt;'Таблица для заполнения'!CS36+'Таблица для заполнения'!CT36))</f>
        <v>1</v>
      </c>
      <c r="CK36" s="36" t="b">
        <f>OR(AND('Таблица для заполнения'!AR36='Таблица для заполнения'!AS36+'Таблица для заполнения'!AT36,'Таблица для заполнения'!CU36='Таблица для заполнения'!CV36+'Таблица для заполнения'!CW36),AND('Таблица для заполнения'!AR36&gt;'Таблица для заполнения'!AS36+'Таблица для заполнения'!AT36,'Таблица для заполнения'!CU36&gt;'Таблица для заполнения'!CV36+'Таблица для заполнения'!CW36))</f>
        <v>1</v>
      </c>
      <c r="CL36" s="36" t="b">
        <f>OR(AND('Таблица для заполнения'!AO36='Таблица для заполнения'!AR36+'Таблица для заполнения'!AV36+'Таблица для заполнения'!AW36,'Таблица для заполнения'!CR36='Таблица для заполнения'!CU36+'Таблица для заполнения'!CY36+'Таблица для заполнения'!CZ36),AND('Таблица для заполнения'!AO36&gt;'Таблица для заполнения'!AR36+'Таблица для заполнения'!AV36+'Таблица для заполнения'!AW36,'Таблица для заполнения'!CR36&gt;'Таблица для заполнения'!CU36+'Таблица для заполнения'!CY36+'Таблица для заполнения'!CZ36))</f>
        <v>1</v>
      </c>
      <c r="CM36" s="36" t="b">
        <f>OR(AND('Таблица для заполнения'!AX36='Таблица для заполнения'!AY36+'Таблица для заполнения'!BB36+'Таблица для заполнения'!BE36,'Таблица для заполнения'!DA36='Таблица для заполнения'!DB36+'Таблица для заполнения'!DE36+'Таблица для заполнения'!DH36),AND('Таблица для заполнения'!AX36&gt;'Таблица для заполнения'!AY36+'Таблица для заполнения'!BB36+'Таблица для заполнения'!BE36,'Таблица для заполнения'!DA36&gt;'Таблица для заполнения'!DB36+'Таблица для заполнения'!DE36+'Таблица для заполнения'!DH36))</f>
        <v>1</v>
      </c>
      <c r="CN36" s="36" t="b">
        <f>OR(AND('Таблица для заполнения'!BF36='Таблица для заполнения'!BG36+'Таблица для заполнения'!BH36+'Таблица для заполнения'!BI36+'Таблица для заполнения'!BJ36,'Таблица для заполнения'!DI36='Таблица для заполнения'!DJ36+'Таблица для заполнения'!DK36+'Таблица для заполнения'!DL36+'Таблица для заполнения'!DM36),AND('Таблица для заполнения'!BF36&gt;'Таблица для заполнения'!BG36+'Таблица для заполнения'!BH36+'Таблица для заполнения'!BI36+'Таблица для заполнения'!BJ36,'Таблица для заполнения'!DI36&gt;'Таблица для заполнения'!DJ36+'Таблица для заполнения'!DK36+'Таблица для заполнения'!DL36+'Таблица для заполнения'!DM36))</f>
        <v>1</v>
      </c>
      <c r="CO36" s="36" t="b">
        <f>OR(AND('Таблица для заполнения'!BK36='Таблица для заполнения'!BL36+'Таблица для заполнения'!BQ36,'Таблица для заполнения'!DN36='Таблица для заполнения'!DO36+'Таблица для заполнения'!DT36),AND('Таблица для заполнения'!BK36&gt;'Таблица для заполнения'!BL36+'Таблица для заполнения'!BQ36,'Таблица для заполнения'!DN36&gt;'Таблица для заполнения'!DO36+'Таблица для заполнения'!DT36))</f>
        <v>1</v>
      </c>
      <c r="CP36" s="36" t="b">
        <f>AND(IF('Таблица для заполнения'!AJ36=0,'Таблица для заполнения'!CM36=0,'Таблица для заполнения'!CM36&gt;='Таблица для заполнения'!AJ36),IF('Таблица для заполнения'!AK36=0,'Таблица для заполнения'!CN36=0,'Таблица для заполнения'!CN36&gt;='Таблица для заполнения'!AK36),IF('Таблица для заполнения'!AL36=0,'Таблица для заполнения'!CO36=0,'Таблица для заполнения'!CO36&gt;='Таблица для заполнения'!AL36),IF('Таблица для заполнения'!AM36=0,'Таблица для заполнения'!CP36=0,'Таблица для заполнения'!CP36&gt;='Таблица для заполнения'!AM36),IF('Таблица для заполнения'!AN36=0,'Таблица для заполнения'!CQ36=0,'Таблица для заполнения'!CQ36&gt;='Таблица для заполнения'!AN36),IF('Таблица для заполнения'!AO36=0,'Таблица для заполнения'!CR36=0,'Таблица для заполнения'!CR36&gt;='Таблица для заполнения'!AO36),IF('Таблица для заполнения'!AP36=0,'Таблица для заполнения'!CS36=0,'Таблица для заполнения'!CS36&gt;='Таблица для заполнения'!AP36),IF('Таблица для заполнения'!AQ36=0,'Таблица для заполнения'!CT36=0,'Таблица для заполнения'!CT36&gt;='Таблица для заполнения'!AQ36),IF('Таблица для заполнения'!AR36=0,'Таблица для заполнения'!CU36=0,'Таблица для заполнения'!CU36&gt;='Таблица для заполнения'!AR36),IF('Таблица для заполнения'!AS36=0,'Таблица для заполнения'!CV36=0,'Таблица для заполнения'!CV36&gt;='Таблица для заполнения'!AS36),IF('Таблица для заполнения'!AT36=0,'Таблица для заполнения'!CW36=0,'Таблица для заполнения'!CW36&gt;='Таблица для заполнения'!AT36),IF('Таблица для заполнения'!AU36=0,'Таблица для заполнения'!CX36=0,'Таблица для заполнения'!CX36&gt;='Таблица для заполнения'!AU36),IF('Таблица для заполнения'!AV36=0,'Таблица для заполнения'!CY36=0,'Таблица для заполнения'!CY36&gt;='Таблица для заполнения'!AV36),IF('Таблица для заполнения'!AW36=0,'Таблица для заполнения'!CZ36=0,'Таблица для заполнения'!CZ36&gt;='Таблица для заполнения'!AW36),IF('Таблица для заполнения'!AX36=0,'Таблица для заполнения'!DA36=0,'Таблица для заполнения'!DA36&gt;='Таблица для заполнения'!AX36),IF('Таблица для заполнения'!AY36=0,'Таблица для заполнения'!DB36=0,'Таблица для заполнения'!DB36&gt;='Таблица для заполнения'!AY36),IF('Таблица для заполнения'!AZ36=0,'Таблица для заполнения'!DC36=0,'Таблица для заполнения'!DC36&gt;='Таблица для заполнения'!AZ36),IF('Таблица для заполнения'!BA36=0,'Таблица для заполнения'!DD36=0,'Таблица для заполнения'!DD36&gt;='Таблица для заполнения'!BA36),IF('Таблица для заполнения'!BB36=0,'Таблица для заполнения'!DE36=0,'Таблица для заполнения'!DE36&gt;='Таблица для заполнения'!BB36),IF('Таблица для заполнения'!BC36=0,'Таблица для заполнения'!DF36=0,'Таблица для заполнения'!DF36&gt;='Таблица для заполнения'!BC36),IF('Таблица для заполнения'!BD36=0,'Таблица для заполнения'!DG36=0,'Таблица для заполнения'!DG36&gt;='Таблица для заполнения'!BD36),IF('Таблица для заполнения'!BE36=0,'Таблица для заполнения'!DH36=0,'Таблица для заполнения'!DH36&gt;='Таблица для заполнения'!BE36),IF('Таблица для заполнения'!BF36=0,'Таблица для заполнения'!DI36=0,'Таблица для заполнения'!DI36&gt;='Таблица для заполнения'!BF36),IF('Таблица для заполнения'!BG36=0,'Таблица для заполнения'!DJ36=0,'Таблица для заполнения'!DJ36&gt;='Таблица для заполнения'!BG36),IF('Таблица для заполнения'!BH36=0,'Таблица для заполнения'!DK36=0,'Таблица для заполнения'!DK36&gt;='Таблица для заполнения'!BH36),IF('Таблица для заполнения'!BI36=0,'Таблица для заполнения'!DL36=0,'Таблица для заполнения'!DL36&gt;='Таблица для заполнения'!BI36),IF('Таблица для заполнения'!BJ36=0,'Таблица для заполнения'!DM36=0,'Таблица для заполнения'!DM36&gt;='Таблица для заполнения'!BJ36),IF('Таблица для заполнения'!BK36=0,'Таблица для заполнения'!DN36=0,'Таблица для заполнения'!DN36&gt;='Таблица для заполнения'!BK36),IF('Таблица для заполнения'!BL36=0,'Таблица для заполнения'!DO36=0,'Таблица для заполнения'!DO36&gt;='Таблица для заполнения'!BL36),IF('Таблица для заполнения'!BM36=0,'Таблица для заполнения'!DP36=0,'Таблица для заполнения'!DP36&gt;='Таблица для заполнения'!BM36),IF('Таблица для заполнения'!BN36=0,'Таблица для заполнения'!DQ36=0,'Таблица для заполнения'!DQ36&gt;='Таблица для заполнения'!BN36),IF('Таблица для заполнения'!BO36=0,'Таблица для заполнения'!DR36=0,'Таблица для заполнения'!DR36&gt;='Таблица для заполнения'!BO36),IF('Таблица для заполнения'!BP36=0,'Таблица для заполнения'!DS36=0,'Таблица для заполнения'!DS36&gt;='Таблица для заполнения'!BP36),IF('Таблица для заполнения'!BQ36=0,'Таблица для заполнения'!DT36=0,'Таблица для заполнения'!DT36&gt;='Таблица для заполнения'!BQ36),IF('Таблица для заполнения'!BR36=0,'Таблица для заполнения'!DU36=0,'Таблица для заполнения'!DU36&gt;='Таблица для заполнения'!BR36),IF('Таблица для заполнения'!BS36=0,'Таблица для заполнения'!DV36=0,'Таблица для заполнения'!DV36&gt;='Таблица для заполнения'!BS36),IF('Таблица для заполнения'!BT36=0,'Таблица для заполнения'!DW36=0,'Таблица для заполнения'!DW36&gt;='Таблица для заполнения'!BT36),IF('Таблица для заполнения'!BU36=0,'Таблица для заполнения'!DX36=0,'Таблица для заполнения'!DX36&gt;='Таблица для заполнения'!BU36),IF('Таблица для заполнения'!BV36=0,'Таблица для заполнения'!DY36=0,'Таблица для заполнения'!DY36&gt;='Таблица для заполнения'!BV36),IF('Таблица для заполнения'!BW36=0,'Таблица для заполнения'!DZ36=0,'Таблица для заполнения'!DZ36&gt;='Таблица для заполнения'!BW36),IF('Таблица для заполнения'!BX36=0,'Таблица для заполнения'!EA36=0,'Таблица для заполнения'!EA36&gt;='Таблица для заполнения'!BX36),IF('Таблица для заполнения'!BY36=0,'Таблица для заполнения'!EB36=0,'Таблица для заполнения'!EB36&gt;='Таблица для заполнения'!BY36),IF('Таблица для заполнения'!BZ36=0,'Таблица для заполнения'!EC36=0,'Таблица для заполнения'!EC36&gt;='Таблица для заполнения'!BZ36),IF('Таблица для заполнения'!CA36=0,'Таблица для заполнения'!ED36=0,'Таблица для заполнения'!ED36&gt;='Таблица для заполнения'!CA36),IF('Таблица для заполнения'!CB36=0,'Таблица для заполнения'!EE36=0,'Таблица для заполнения'!EE36&gt;='Таблица для заполнения'!CB36),IF('Таблица для заполнения'!CC36=0,'Таблица для заполнения'!EF36=0,'Таблица для заполнения'!EF36&gt;='Таблица для заполнения'!CC36),IF('Таблица для заполнения'!CD36=0,'Таблица для заполнения'!EG36=0,'Таблица для заполнения'!EG36&gt;='Таблица для заполнения'!CD36),IF('Таблица для заполнения'!CE36=0,'Таблица для заполнения'!EH36=0,'Таблица для заполнения'!EH36&gt;='Таблица для заполнения'!CE36),IF('Таблица для заполнения'!CF36=0,'Таблица для заполнения'!EI36=0,'Таблица для заполнения'!EI36&gt;='Таблица для заполнения'!CF36),IF('Таблица для заполнения'!CG36=0,'Таблица для заполнения'!EJ36=0,'Таблица для заполнения'!EJ36&gt;='Таблица для заполнения'!CG36),IF('Таблица для заполнения'!CH36=0,'Таблица для заполнения'!EK36=0,'Таблица для заполнения'!EK36&gt;='Таблица для заполнения'!CH36),IF('Таблица для заполнения'!CI36=0,'Таблица для заполнения'!EL36=0,'Таблица для заполнения'!EL36&gt;='Таблица для заполнения'!CI36),IF('Таблица для заполнения'!CJ36=0,'Таблица для заполнения'!EM36=0,'Таблица для заполнения'!EM36&gt;='Таблица для заполнения'!CJ36),IF('Таблица для заполнения'!CK36=0,'Таблица для заполнения'!EN36=0,'Таблица для заполнения'!EN36&gt;='Таблица для заполнения'!CK36),IF('Таблица для заполнения'!CL36=0,'Таблица для заполнения'!EO36=0,'Таблица для заполнения'!EO36&gt;='Таблица для заполнения'!CL36))</f>
        <v>1</v>
      </c>
      <c r="CQ36" s="36" t="b">
        <f>'Таблица для заполнения'!EP36&gt;='Таблица для заполнения'!EQ36+'Таблица для заполнения'!ER36</f>
        <v>1</v>
      </c>
      <c r="CR36" s="36" t="b">
        <f>'Таблица для заполнения'!ES36&lt;='Таблица для заполнения'!EP36</f>
        <v>1</v>
      </c>
      <c r="CS36" s="36" t="b">
        <f>OR(AND('Таблица для заполнения'!EP36='Таблица для заполнения'!ES36,AND('Таблица для заполнения'!EQ36='Таблица для заполнения'!ET36,'Таблица для заполнения'!ER36='Таблица для заполнения'!EU36)),'Таблица для заполнения'!ES36&lt;'Таблица для заполнения'!EP36)</f>
        <v>1</v>
      </c>
      <c r="CT36" s="36" t="b">
        <f>'Таблица для заполнения'!ET36&lt;='Таблица для заполнения'!EQ36</f>
        <v>1</v>
      </c>
      <c r="CU36" s="36" t="b">
        <f>'Таблица для заполнения'!ES36&gt;='Таблица для заполнения'!ET36+'Таблица для заполнения'!EU36</f>
        <v>1</v>
      </c>
      <c r="CV36" s="36" t="b">
        <f>'Таблица для заполнения'!EU36&lt;='Таблица для заполнения'!ER36</f>
        <v>1</v>
      </c>
      <c r="CW36" s="36" t="b">
        <f>'Таблица для заполнения'!EP36-'Таблица для заполнения'!ES36&gt;=('Таблица для заполнения'!EQ36+'Таблица для заполнения'!ER36)-('Таблица для заполнения'!ET36+'Таблица для заполнения'!EU36)</f>
        <v>1</v>
      </c>
      <c r="CX36" s="36" t="b">
        <f>'Таблица для заполнения'!EV36&lt;='Таблица для заполнения'!EP36</f>
        <v>1</v>
      </c>
      <c r="CY36" s="36" t="b">
        <f>'Таблица для заполнения'!EW36&lt;='Таблица для заполнения'!EP36</f>
        <v>1</v>
      </c>
      <c r="CZ36" s="36" t="b">
        <f>'Таблица для заполнения'!EX36&lt;='Таблица для заполнения'!EP36</f>
        <v>1</v>
      </c>
      <c r="DA36" s="36" t="b">
        <f>IF('Таблица для заполнения'!AF36&gt;0,'Таблица для заполнения'!EX36&gt;=0,'Таблица для заполнения'!EX36=0)</f>
        <v>1</v>
      </c>
      <c r="DB36" s="36" t="b">
        <f>OR(AND('Таблица для заполнения'!EP36='Таблица для заполнения'!ES36,'Таблица для заполнения'!FH36='Таблица для заполнения'!FK36),AND('Таблица для заполнения'!EP36&gt;'Таблица для заполнения'!ES36,'Таблица для заполнения'!FH36&gt;'Таблица для заполнения'!FK36))</f>
        <v>1</v>
      </c>
      <c r="DC36" s="36" t="b">
        <f>OR(AND('Таблица для заполнения'!EQ36='Таблица для заполнения'!ET36,'Таблица для заполнения'!FI36='Таблица для заполнения'!FL36),AND('Таблица для заполнения'!EQ36&gt;'Таблица для заполнения'!ET36,'Таблица для заполнения'!FI36&gt;'Таблица для заполнения'!FL36))</f>
        <v>1</v>
      </c>
      <c r="DD36" s="36" t="b">
        <f>OR(AND('Таблица для заполнения'!ER36='Таблица для заполнения'!EU36,'Таблица для заполнения'!FJ36='Таблица для заполнения'!FM36),AND('Таблица для заполнения'!ER36&gt;'Таблица для заполнения'!EU36,'Таблица для заполнения'!FJ36&gt;'Таблица для заполнения'!FM36))</f>
        <v>1</v>
      </c>
      <c r="DE36" s="36" t="b">
        <f>OR(AND('Таблица для заполнения'!EP36='Таблица для заполнения'!EQ36+'Таблица для заполнения'!ER36,'Таблица для заполнения'!FH36='Таблица для заполнения'!FI36+'Таблица для заполнения'!FJ36),AND('Таблица для заполнения'!EP36&gt;'Таблица для заполнения'!EQ36+'Таблица для заполнения'!ER36,'Таблица для заполнения'!FH36&gt;'Таблица для заполнения'!FI36+'Таблица для заполнения'!FJ36))</f>
        <v>1</v>
      </c>
      <c r="DF36" s="36" t="b">
        <f>OR(AND('Таблица для заполнения'!ES36='Таблица для заполнения'!ET36+'Таблица для заполнения'!EU36,'Таблица для заполнения'!FK36='Таблица для заполнения'!FL36+'Таблица для заполнения'!FM36),AND('Таблица для заполнения'!ES36&gt;'Таблица для заполнения'!ET36+'Таблица для заполнения'!EU36,'Таблица для заполнения'!FK36&gt;'Таблица для заполнения'!FL36+'Таблица для заполнения'!FM36))</f>
        <v>1</v>
      </c>
      <c r="DG36" s="36" t="b">
        <f>'Таблица для заполнения'!EP36-'Таблица для заполнения'!EY36&gt;=('Таблица для заполнения'!EQ36+'Таблица для заполнения'!ER36)-('Таблица для заполнения'!EZ36+'Таблица для заполнения'!FA36)</f>
        <v>1</v>
      </c>
      <c r="DH36" s="36" t="b">
        <f>'Таблица для заполнения'!ES36-'Таблица для заполнения'!FB36&gt;=('Таблица для заполнения'!ET36+'Таблица для заполнения'!EU36)-('Таблица для заполнения'!FC36+'Таблица для заполнения'!FD36)</f>
        <v>1</v>
      </c>
      <c r="DI36" s="36" t="b">
        <f>'Таблица для заполнения'!EY36&gt;='Таблица для заполнения'!EZ36+'Таблица для заполнения'!FA36</f>
        <v>1</v>
      </c>
      <c r="DJ36" s="36" t="b">
        <f>'Таблица для заполнения'!FB36&lt;='Таблица для заполнения'!EY36</f>
        <v>1</v>
      </c>
      <c r="DK36" s="36" t="b">
        <f>OR(AND('Таблица для заполнения'!EY36='Таблица для заполнения'!FB36,AND('Таблица для заполнения'!EZ36='Таблица для заполнения'!FC36,'Таблица для заполнения'!FA36='Таблица для заполнения'!FD36)),'Таблица для заполнения'!FB36&lt;'Таблица для заполнения'!EY36)</f>
        <v>1</v>
      </c>
      <c r="DL36" s="36" t="b">
        <f>'Таблица для заполнения'!FC36&lt;='Таблица для заполнения'!EZ36</f>
        <v>1</v>
      </c>
      <c r="DM36" s="36" t="b">
        <f>'Таблица для заполнения'!FB36&gt;='Таблица для заполнения'!FC36+'Таблица для заполнения'!FD36</f>
        <v>1</v>
      </c>
      <c r="DN36" s="36" t="b">
        <f>'Таблица для заполнения'!FD36&lt;='Таблица для заполнения'!FA36</f>
        <v>1</v>
      </c>
      <c r="DO36" s="36" t="b">
        <f>'Таблица для заполнения'!EY36-'Таблица для заполнения'!FB36&gt;=('Таблица для заполнения'!EZ36+'Таблица для заполнения'!FA36)-('Таблица для заполнения'!FC36+'Таблица для заполнения'!FD36)</f>
        <v>1</v>
      </c>
      <c r="DP36" s="36" t="b">
        <f>'Таблица для заполнения'!FE36&lt;='Таблица для заполнения'!EY36</f>
        <v>1</v>
      </c>
      <c r="DQ36" s="36" t="b">
        <f>'Таблица для заполнения'!FF36&lt;='Таблица для заполнения'!EY36</f>
        <v>1</v>
      </c>
      <c r="DR36" s="36" t="b">
        <f>'Таблица для заполнения'!FG36&lt;='Таблица для заполнения'!EY36</f>
        <v>1</v>
      </c>
      <c r="DS36" s="36" t="b">
        <f>OR(AND('Таблица для заполнения'!EY36='Таблица для заполнения'!FB36,'Таблица для заполнения'!FO36='Таблица для заполнения'!FR36),AND('Таблица для заполнения'!EY36&gt;'Таблица для заполнения'!FB36,'Таблица для заполнения'!FO36&gt;'Таблица для заполнения'!FR36))</f>
        <v>1</v>
      </c>
      <c r="DT36" s="36" t="b">
        <f>OR(AND('Таблица для заполнения'!EZ36='Таблица для заполнения'!FC36,'Таблица для заполнения'!FP36='Таблица для заполнения'!FS36),AND('Таблица для заполнения'!EZ36&gt;'Таблица для заполнения'!FC36,'Таблица для заполнения'!FP36&gt;'Таблица для заполнения'!FS36))</f>
        <v>1</v>
      </c>
      <c r="DU36" s="36" t="b">
        <f>OR(AND('Таблица для заполнения'!FA36='Таблица для заполнения'!FD36,'Таблица для заполнения'!FQ36='Таблица для заполнения'!FT36),AND('Таблица для заполнения'!FA36&gt;'Таблица для заполнения'!FD36,'Таблица для заполнения'!FQ36&gt;'Таблица для заполнения'!FT36))</f>
        <v>1</v>
      </c>
      <c r="DV36" s="36" t="b">
        <f>OR(AND('Таблица для заполнения'!EY36='Таблица для заполнения'!EZ36+'Таблица для заполнения'!FA36,'Таблица для заполнения'!FO36='Таблица для заполнения'!FP36+'Таблица для заполнения'!FQ36),AND('Таблица для заполнения'!EY36&gt;'Таблица для заполнения'!EZ36+'Таблица для заполнения'!FA36,'Таблица для заполнения'!FO36&gt;'Таблица для заполнения'!FP36+'Таблица для заполнения'!FQ36))</f>
        <v>1</v>
      </c>
      <c r="DW36" s="36" t="b">
        <f>OR(AND('Таблица для заполнения'!FB36='Таблица для заполнения'!FC36+'Таблица для заполнения'!FD36,'Таблица для заполнения'!FR36='Таблица для заполнения'!FS36+'Таблица для заполнения'!FT36),AND('Таблица для заполнения'!FB36&gt;'Таблица для заполнения'!FC36+'Таблица для заполнения'!FD36,'Таблица для заполнения'!FR36&gt;'Таблица для заполнения'!FS36+'Таблица для заполнения'!FT36))</f>
        <v>1</v>
      </c>
      <c r="DX36" s="36" t="b">
        <f>'Таблица для заполнения'!FH36-'Таблица для заполнения'!FO36&gt;=('Таблица для заполнения'!FI36+'Таблица для заполнения'!FJ36)-('Таблица для заполнения'!FP36+'Таблица для заполнения'!FQ36)</f>
        <v>1</v>
      </c>
      <c r="DY36" s="36" t="b">
        <f>'Таблица для заполнения'!FK36-'Таблица для заполнения'!FR36&gt;=('Таблица для заполнения'!FL36+'Таблица для заполнения'!FM36)-('Таблица для заполнения'!FS36+'Таблица для заполнения'!FT36)</f>
        <v>1</v>
      </c>
      <c r="DZ36" s="36" t="b">
        <f>AND('Таблица для заполнения'!EP36&gt;='Таблица для заполнения'!EY36,'Таблица для заполнения'!EQ36&gt;='Таблица для заполнения'!EZ36,'Таблица для заполнения'!ER36&gt;='Таблица для заполнения'!FA36,'Таблица для заполнения'!ES36&gt;='Таблица для заполнения'!FB36,'Таблица для заполнения'!ET36&gt;='Таблица для заполнения'!FC36,'Таблица для заполнения'!EU36&gt;='Таблица для заполнения'!FD36,'Таблица для заполнения'!EV36&gt;='Таблица для заполнения'!FE36,'Таблица для заполнения'!EW36&gt;='Таблица для заполнения'!FF36,'Таблица для заполнения'!EX36&gt;='Таблица для заполнения'!FG36)</f>
        <v>1</v>
      </c>
      <c r="EA36" s="36" t="b">
        <f>'Таблица для заполнения'!FH36&gt;='Таблица для заполнения'!FI36+'Таблица для заполнения'!FJ36</f>
        <v>1</v>
      </c>
      <c r="EB36" s="36" t="b">
        <f>'Таблица для заполнения'!FK36&lt;='Таблица для заполнения'!FH36</f>
        <v>1</v>
      </c>
      <c r="EC36" s="36" t="b">
        <f>OR(AND('Таблица для заполнения'!FH36='Таблица для заполнения'!FK36,AND('Таблица для заполнения'!FI36='Таблица для заполнения'!FL36,'Таблица для заполнения'!FJ36='Таблица для заполнения'!FM36)),'Таблица для заполнения'!FK36&lt;'Таблица для заполнения'!FH36)</f>
        <v>1</v>
      </c>
      <c r="ED36" s="36" t="b">
        <f>'Таблица для заполнения'!FL36&lt;='Таблица для заполнения'!FI36</f>
        <v>1</v>
      </c>
      <c r="EE36" s="36" t="b">
        <f>'Таблица для заполнения'!FK36&gt;='Таблица для заполнения'!FL36+'Таблица для заполнения'!FM36</f>
        <v>1</v>
      </c>
      <c r="EF36" s="36" t="b">
        <f>'Таблица для заполнения'!FM36&lt;='Таблица для заполнения'!FJ36</f>
        <v>1</v>
      </c>
      <c r="EG36" s="36" t="b">
        <f>'Таблица для заполнения'!FH36-'Таблица для заполнения'!FK36&gt;=('Таблица для заполнения'!FI36+'Таблица для заполнения'!FJ36)-('Таблица для заполнения'!FL36+'Таблица для заполнения'!FM36)</f>
        <v>1</v>
      </c>
      <c r="EH36" s="36" t="b">
        <f>'Таблица для заполнения'!FN36&lt;='Таблица для заполнения'!FH36</f>
        <v>1</v>
      </c>
      <c r="EI36" s="36" t="b">
        <f>AND(IF('Таблица для заполнения'!EP36=0,'Таблица для заполнения'!FH36=0,'Таблица для заполнения'!FH36&gt;='Таблица для заполнения'!EP36),IF('Таблица для заполнения'!EQ36=0,'Таблица для заполнения'!FI36=0,'Таблица для заполнения'!FI36&gt;='Таблица для заполнения'!EQ36),IF('Таблица для заполнения'!ER36=0,'Таблица для заполнения'!FJ36=0,'Таблица для заполнения'!FJ36&gt;='Таблица для заполнения'!ER36),IF('Таблица для заполнения'!ES36=0,'Таблица для заполнения'!FK36=0,'Таблица для заполнения'!FK36&gt;='Таблица для заполнения'!ES36),IF('Таблица для заполнения'!ET36=0,'Таблица для заполнения'!FL36=0,'Таблица для заполнения'!FL36&gt;='Таблица для заполнения'!ET36),IF('Таблица для заполнения'!EU36=0,'Таблица для заполнения'!FM36=0,'Таблица для заполнения'!FM36&gt;='Таблица для заполнения'!EU36),IF('Таблица для заполнения'!EX36=0,'Таблица для заполнения'!FN36=0,'Таблица для заполнения'!FN36&gt;='Таблица для заполнения'!EX36))</f>
        <v>1</v>
      </c>
      <c r="EJ36" s="36" t="b">
        <f>'Таблица для заполнения'!FO36&gt;='Таблица для заполнения'!FP36+'Таблица для заполнения'!FQ36</f>
        <v>1</v>
      </c>
      <c r="EK36" s="36" t="b">
        <f>'Таблица для заполнения'!FR36&lt;='Таблица для заполнения'!FO36</f>
        <v>1</v>
      </c>
      <c r="EL36" s="36" t="b">
        <f>OR(AND('Таблица для заполнения'!FO36='Таблица для заполнения'!FR36,AND('Таблица для заполнения'!FP36='Таблица для заполнения'!FS36,'Таблица для заполнения'!FQ36='Таблица для заполнения'!FT36)),'Таблица для заполнения'!FR36&lt;'Таблица для заполнения'!FO36)</f>
        <v>1</v>
      </c>
      <c r="EM36" s="36" t="b">
        <f>'Таблица для заполнения'!FS36&lt;='Таблица для заполнения'!FP36</f>
        <v>1</v>
      </c>
      <c r="EN36" s="36" t="b">
        <f>'Таблица для заполнения'!FR36&gt;='Таблица для заполнения'!FS36+'Таблица для заполнения'!FT36</f>
        <v>1</v>
      </c>
      <c r="EO36" s="36" t="b">
        <f>'Таблица для заполнения'!FT36&lt;='Таблица для заполнения'!FQ36</f>
        <v>1</v>
      </c>
      <c r="EP36" s="36" t="b">
        <f>'Таблица для заполнения'!FO36-'Таблица для заполнения'!FR36&gt;=('Таблица для заполнения'!FP36+'Таблица для заполнения'!FQ36)-('Таблица для заполнения'!FS36+'Таблица для заполнения'!FT36)</f>
        <v>1</v>
      </c>
      <c r="EQ36" s="36" t="b">
        <f>'Таблица для заполнения'!FU36&lt;='Таблица для заполнения'!FO36</f>
        <v>1</v>
      </c>
      <c r="ER36" s="36" t="b">
        <f>AND(IF('Таблица для заполнения'!EY36=0,'Таблица для заполнения'!FO36=0,'Таблица для заполнения'!FO36&gt;='Таблица для заполнения'!EY36),IF('Таблица для заполнения'!EZ36=0,'Таблица для заполнения'!FP36=0,'Таблица для заполнения'!FP36&gt;='Таблица для заполнения'!EZ36),IF('Таблица для заполнения'!FA36=0,'Таблица для заполнения'!FQ36=0,'Таблица для заполнения'!FQ36&gt;='Таблица для заполнения'!FA36),IF('Таблица для заполнения'!FB36=0,'Таблица для заполнения'!FR36=0,'Таблица для заполнения'!FR36&gt;='Таблица для заполнения'!FB36),IF('Таблица для заполнения'!FC36=0,'Таблица для заполнения'!FS36=0,'Таблица для заполнения'!FS36&gt;='Таблица для заполнения'!FC36),IF('Таблица для заполнения'!FD36=0,'Таблица для заполнения'!FT36=0,'Таблица для заполнения'!FT36&gt;='Таблица для заполнения'!FD36),IF('Таблица для заполнения'!FG36=0,'Таблица для заполнения'!FU36=0,'Таблица для заполнения'!FU36&gt;='Таблица для заполнения'!FG36))</f>
        <v>1</v>
      </c>
      <c r="ES36" s="36" t="b">
        <f>AND('Таблица для заполнения'!FH36&gt;='Таблица для заполнения'!FO36,'Таблица для заполнения'!FI36&gt;='Таблица для заполнения'!FP36,'Таблица для заполнения'!FJ36&gt;='Таблица для заполнения'!FQ36,'Таблица для заполнения'!FK36&gt;='Таблица для заполнения'!FR36,'Таблица для заполнения'!FL36&gt;='Таблица для заполнения'!FS36,'Таблица для заполнения'!FM36&gt;='Таблица для заполнения'!FT36,'Таблица для заполнения'!FN36&gt;='Таблица для заполнения'!FU36)</f>
        <v>1</v>
      </c>
      <c r="ET36" s="36" t="b">
        <f>AND(OR(AND('Таблица для заполнения'!EP36='Таблица для заполнения'!EY36,'Таблица для заполнения'!FH36='Таблица для заполнения'!FO36),AND('Таблица для заполнения'!EP36&gt;'Таблица для заполнения'!EY36,'Таблица для заполнения'!FH36&gt;'Таблица для заполнения'!FO36)),OR(AND('Таблица для заполнения'!EQ36='Таблица для заполнения'!EZ36,'Таблица для заполнения'!FI36='Таблица для заполнения'!FP36),AND('Таблица для заполнения'!EQ36&gt;'Таблица для заполнения'!EZ36,'Таблица для заполнения'!FI36&gt;'Таблица для заполнения'!FP36)),OR(AND('Таблица для заполнения'!ER36='Таблица для заполнения'!FA36,'Таблица для заполнения'!FJ36='Таблица для заполнения'!FQ36),AND('Таблица для заполнения'!ER36&gt;'Таблица для заполнения'!FA36,'Таблица для заполнения'!FJ36&gt;'Таблица для заполнения'!FQ36)),OR(AND('Таблица для заполнения'!ES36='Таблица для заполнения'!FB36,'Таблица для заполнения'!FK36='Таблица для заполнения'!FR36),AND('Таблица для заполнения'!ES36&gt;'Таблица для заполнения'!FB36,'Таблица для заполнения'!FK36&gt;'Таблица для заполнения'!FR36)),OR(AND('Таблица для заполнения'!ET36='Таблица для заполнения'!FC36,'Таблица для заполнения'!FL36='Таблица для заполнения'!FS36),AND('Таблица для заполнения'!ET36&gt;'Таблица для заполнения'!FC36,'Таблица для заполнения'!FL36&gt;'Таблица для заполнения'!FS36)),OR(AND('Таблица для заполнения'!EU36='Таблица для заполнения'!FD36,'Таблица для заполнения'!FM36='Таблица для заполнения'!FT36),AND('Таблица для заполнения'!EU36&gt;'Таблица для заполнения'!FD36,'Таблица для заполнения'!FM36&gt;'Таблица для заполнения'!FT36)),OR(AND('Таблица для заполнения'!EX36='Таблица для заполнения'!FG36,'Таблица для заполнения'!FN36='Таблица для заполнения'!FU36),AND('Таблица для заполнения'!EX36&gt;'Таблица для заполнения'!FG36,'Таблица для заполнения'!FN36&gt;'Таблица для заполнения'!FU36)))</f>
        <v>1</v>
      </c>
      <c r="EU36" s="36" t="b">
        <f>'Таблица для заполнения'!FW36&lt;='Таблица для заполнения'!FV36</f>
        <v>1</v>
      </c>
      <c r="EV36" s="36" t="b">
        <f>'Таблица для заполнения'!FX36&lt;='Таблица для заполнения'!FV36</f>
        <v>1</v>
      </c>
      <c r="EW36" s="36" t="b">
        <f>IF('Таблица для заполнения'!GQ36&gt;0,'Таблица для заполнения'!FX36&gt;0,'Таблица для заполнения'!FX36=0)</f>
        <v>1</v>
      </c>
      <c r="EX36" s="36" t="b">
        <f>'Таблица для заполнения'!FY36&lt;='Таблица для заполнения'!FV36</f>
        <v>1</v>
      </c>
      <c r="EY36" s="36" t="b">
        <f>'Таблица для заполнения'!FZ36&lt;='Таблица для заполнения'!FV36</f>
        <v>1</v>
      </c>
      <c r="EZ36" s="36" t="b">
        <f>'Таблица для заполнения'!FX36&gt;='Таблица для заполнения'!GA36+'Таблица для заполнения'!GB36</f>
        <v>1</v>
      </c>
      <c r="FA36" s="36" t="b">
        <f>'Таблица для заполнения'!FW36='Таблица для заполнения'!GC36+'Таблица для заполнения'!GD36+'Таблица для заполнения'!GE36</f>
        <v>1</v>
      </c>
      <c r="FB36" s="36" t="b">
        <f>'Таблица для заполнения'!GF36='Таблица для заполнения'!GG36+'Таблица для заполнения'!GH36+'Таблица для заполнения'!GI36+'Таблица для заполнения'!GM36</f>
        <v>1</v>
      </c>
      <c r="FC36" s="36" t="b">
        <f>'Таблица для заполнения'!GI36&gt;='Таблица для заполнения'!GJ36+'Таблица для заполнения'!GK36+'Таблица для заполнения'!GL36</f>
        <v>1</v>
      </c>
      <c r="FD36" s="36" t="b">
        <f>'Таблица для заполнения'!GN36&gt;='Таблица для заполнения'!GO36+'Таблица для заполнения'!GS36+'Таблица для заполнения'!GU36+'Таблица для заполнения'!GX36</f>
        <v>1</v>
      </c>
      <c r="FE36" s="36" t="b">
        <f>'Таблица для заполнения'!GP36&lt;='Таблица для заполнения'!GO36</f>
        <v>1</v>
      </c>
      <c r="FF36" s="36" t="b">
        <f>'Таблица для заполнения'!GQ36&lt;='Таблица для заполнения'!GO36</f>
        <v>1</v>
      </c>
      <c r="FG36" s="36" t="b">
        <f>IF('Таблица для заполнения'!FX36&gt;0,'Таблица для заполнения'!GQ36&gt;0,'Таблица для заполнения'!GQ36=0)</f>
        <v>1</v>
      </c>
      <c r="FH36" s="36" t="b">
        <f>'Таблица для заполнения'!GR36&lt;='Таблица для заполнения'!GQ36</f>
        <v>1</v>
      </c>
      <c r="FI36" s="36" t="b">
        <f>'Таблица для заполнения'!GR36&lt;='Таблица для заполнения'!GP36</f>
        <v>1</v>
      </c>
      <c r="FJ36" s="36" t="b">
        <f>'Таблица для заполнения'!GT36&lt;='Таблица для заполнения'!GS36</f>
        <v>1</v>
      </c>
      <c r="FK36" s="36" t="b">
        <f>'Таблица для заполнения'!GV36&lt;='Таблица для заполнения'!GU36</f>
        <v>1</v>
      </c>
      <c r="FL36" s="36" t="b">
        <f>'Таблица для заполнения'!GW36&lt;='Таблица для заполнения'!GU36</f>
        <v>1</v>
      </c>
      <c r="FM36" s="38" t="b">
        <f>'Таблица для заполнения'!GY36&lt;='Таблица для заполнения'!GX36</f>
        <v>1</v>
      </c>
      <c r="FN36" s="42" t="b">
        <f t="shared" si="1"/>
        <v>1</v>
      </c>
      <c r="FO36" s="35" t="b">
        <f>IF($B36&lt;&gt;"",IF(ISNUMBER('Таблица для заполнения'!E36),ABS(ROUND('Таблица для заполнения'!E36,0))='Таблица для заполнения'!E36,FALSE),TRUE)</f>
        <v>1</v>
      </c>
      <c r="FP36" s="36" t="b">
        <f>IF($B36&lt;&gt;"",IF(ISNUMBER('Таблица для заполнения'!F36),ABS(ROUND('Таблица для заполнения'!F36,0))='Таблица для заполнения'!F36,FALSE),TRUE)</f>
        <v>1</v>
      </c>
      <c r="FQ36" s="36" t="b">
        <f>IF($B36&lt;&gt;"",IF(ISNUMBER('Таблица для заполнения'!G36),ABS(ROUND('Таблица для заполнения'!G36,0))='Таблица для заполнения'!G36,FALSE),TRUE)</f>
        <v>1</v>
      </c>
      <c r="FR36" s="36" t="b">
        <f>IF($B36&lt;&gt;"",IF(ISNUMBER('Таблица для заполнения'!H36),ABS(ROUND('Таблица для заполнения'!H36,0))='Таблица для заполнения'!H36,FALSE),TRUE)</f>
        <v>1</v>
      </c>
      <c r="FS36" s="36" t="b">
        <f>IF($B36&lt;&gt;"",IF(ISNUMBER('Таблица для заполнения'!I36),ABS(ROUND('Таблица для заполнения'!I36,0))='Таблица для заполнения'!I36,FALSE),TRUE)</f>
        <v>1</v>
      </c>
      <c r="FT36" s="36" t="b">
        <f>IF($B36&lt;&gt;"",IF(ISNUMBER('Таблица для заполнения'!J36),ABS(ROUND('Таблица для заполнения'!J36,0))='Таблица для заполнения'!J36,FALSE),TRUE)</f>
        <v>1</v>
      </c>
      <c r="FU36" s="36" t="b">
        <f>IF($B36&lt;&gt;"",IF(ISNUMBER('Таблица для заполнения'!K36),ABS(ROUND('Таблица для заполнения'!K36,0))='Таблица для заполнения'!K36,FALSE),TRUE)</f>
        <v>1</v>
      </c>
      <c r="FV36" s="36" t="b">
        <f>IF($B36&lt;&gt;"",IF(ISNUMBER('Таблица для заполнения'!L36),ABS(ROUND('Таблица для заполнения'!L36,0))='Таблица для заполнения'!L36,FALSE),TRUE)</f>
        <v>1</v>
      </c>
      <c r="FW36" s="36" t="b">
        <f>IF($B36&lt;&gt;"",IF(ISNUMBER('Таблица для заполнения'!M36),ABS(ROUND('Таблица для заполнения'!M36,0))='Таблица для заполнения'!M36,FALSE),TRUE)</f>
        <v>1</v>
      </c>
      <c r="FX36" s="36" t="b">
        <f>IF($B36&lt;&gt;"",IF(ISNUMBER('Таблица для заполнения'!N36),ABS(ROUND('Таблица для заполнения'!N36,0))='Таблица для заполнения'!N36,FALSE),TRUE)</f>
        <v>1</v>
      </c>
      <c r="FY36" s="36" t="b">
        <f>IF($B36&lt;&gt;"",IF(ISNUMBER('Таблица для заполнения'!O36),ABS(ROUND('Таблица для заполнения'!O36,0))='Таблица для заполнения'!O36,FALSE),TRUE)</f>
        <v>1</v>
      </c>
      <c r="FZ36" s="36" t="b">
        <f>IF($B36&lt;&gt;"",IF(ISNUMBER('Таблица для заполнения'!P36),ABS(ROUND('Таблица для заполнения'!P36,0))='Таблица для заполнения'!P36,FALSE),TRUE)</f>
        <v>1</v>
      </c>
      <c r="GA36" s="36" t="b">
        <f>IF($B36&lt;&gt;"",IF(ISNUMBER('Таблица для заполнения'!Q36),ABS(ROUND('Таблица для заполнения'!Q36,0))='Таблица для заполнения'!Q36,FALSE),TRUE)</f>
        <v>1</v>
      </c>
      <c r="GB36" s="36" t="b">
        <f>IF($B36&lt;&gt;"",IF(ISNUMBER('Таблица для заполнения'!R36),ABS(ROUND('Таблица для заполнения'!R36,0))='Таблица для заполнения'!R36,FALSE),TRUE)</f>
        <v>1</v>
      </c>
      <c r="GC36" s="36" t="b">
        <f>IF($B36&lt;&gt;"",IF(ISNUMBER('Таблица для заполнения'!S36),ABS(ROUND('Таблица для заполнения'!S36,0))='Таблица для заполнения'!S36,FALSE),TRUE)</f>
        <v>1</v>
      </c>
      <c r="GD36" s="36" t="b">
        <f>IF($B36&lt;&gt;"",IF(ISNUMBER('Таблица для заполнения'!T36),ABS(ROUND('Таблица для заполнения'!T36,0))='Таблица для заполнения'!T36,FALSE),TRUE)</f>
        <v>1</v>
      </c>
      <c r="GE36" s="36" t="b">
        <f>IF($B36&lt;&gt;"",IF(ISNUMBER('Таблица для заполнения'!U36),ABS(ROUND('Таблица для заполнения'!U36,0))='Таблица для заполнения'!U36,FALSE),TRUE)</f>
        <v>1</v>
      </c>
      <c r="GF36" s="36" t="b">
        <f>IF($B36&lt;&gt;"",IF(ISNUMBER('Таблица для заполнения'!V36),ABS(ROUND('Таблица для заполнения'!V36,1))='Таблица для заполнения'!V36,FALSE),TRUE)</f>
        <v>1</v>
      </c>
      <c r="GG36" s="36" t="b">
        <f>IF($B36&lt;&gt;"",IF(ISNUMBER('Таблица для заполнения'!W36),ABS(ROUND('Таблица для заполнения'!W36,0))='Таблица для заполнения'!W36,FALSE),TRUE)</f>
        <v>1</v>
      </c>
      <c r="GH36" s="36" t="b">
        <f>IF($B36&lt;&gt;"",IF(ISNUMBER('Таблица для заполнения'!X36),ABS(ROUND('Таблица для заполнения'!X36,1))='Таблица для заполнения'!X36,FALSE),TRUE)</f>
        <v>1</v>
      </c>
      <c r="GI36" s="36" t="b">
        <f>IF($B36&lt;&gt;"",IF(ISNUMBER('Таблица для заполнения'!Y36),ABS(ROUND('Таблица для заполнения'!Y36,1))='Таблица для заполнения'!Y36,FALSE),TRUE)</f>
        <v>1</v>
      </c>
      <c r="GJ36" s="36" t="b">
        <f>IF($B36&lt;&gt;"",IF(ISNUMBER('Таблица для заполнения'!Z36),ABS(ROUND('Таблица для заполнения'!Z36,0))='Таблица для заполнения'!Z36,FALSE),TRUE)</f>
        <v>1</v>
      </c>
      <c r="GK36" s="36" t="b">
        <f>IF($B36&lt;&gt;"",IF(ISNUMBER('Таблица для заполнения'!AA36),ABS(ROUND('Таблица для заполнения'!AA36,0))='Таблица для заполнения'!AA36,FALSE),TRUE)</f>
        <v>1</v>
      </c>
      <c r="GL36" s="36" t="b">
        <f>IF($B36&lt;&gt;"",IF(ISNUMBER('Таблица для заполнения'!AB36),ABS(ROUND('Таблица для заполнения'!AB36,0))='Таблица для заполнения'!AB36,FALSE),TRUE)</f>
        <v>1</v>
      </c>
      <c r="GM36" s="36" t="b">
        <f>IF($B36&lt;&gt;"",IF(ISNUMBER('Таблица для заполнения'!AC36),ABS(ROUND('Таблица для заполнения'!AC36,0))='Таблица для заполнения'!AC36,FALSE),TRUE)</f>
        <v>1</v>
      </c>
      <c r="GN36" s="36" t="b">
        <f>IF($B36&lt;&gt;"",IF(ISNUMBER('Таблица для заполнения'!AD36),ABS(ROUND('Таблица для заполнения'!AD36,0))='Таблица для заполнения'!AD36,FALSE),TRUE)</f>
        <v>1</v>
      </c>
      <c r="GO36" s="36" t="b">
        <f>IF($B36&lt;&gt;"",IF(ISNUMBER('Таблица для заполнения'!AE36),ABS(ROUND('Таблица для заполнения'!AE36,0))='Таблица для заполнения'!AE36,FALSE),TRUE)</f>
        <v>1</v>
      </c>
      <c r="GP36" s="36" t="b">
        <f>IF($B36&lt;&gt;"",IF(ISNUMBER('Таблица для заполнения'!AF36),ABS(ROUND('Таблица для заполнения'!AF36,0))='Таблица для заполнения'!AF36,FALSE),TRUE)</f>
        <v>1</v>
      </c>
      <c r="GQ36" s="36" t="b">
        <f>IF($B36&lt;&gt;"",IF(ISNUMBER('Таблица для заполнения'!AG36),ABS(ROUND('Таблица для заполнения'!AG36,0))='Таблица для заполнения'!AG36,FALSE),TRUE)</f>
        <v>1</v>
      </c>
      <c r="GR36" s="36" t="b">
        <f>IF($B36&lt;&gt;"",IF(ISNUMBER('Таблица для заполнения'!AH36),ABS(ROUND('Таблица для заполнения'!AH36,0))='Таблица для заполнения'!AH36,FALSE),TRUE)</f>
        <v>1</v>
      </c>
      <c r="GS36" s="36" t="b">
        <f>IF($B36&lt;&gt;"",IF(ISNUMBER('Таблица для заполнения'!AI36),ABS(ROUND('Таблица для заполнения'!AI36,0))='Таблица для заполнения'!AI36,FALSE),TRUE)</f>
        <v>1</v>
      </c>
      <c r="GT36" s="36" t="b">
        <f>IF($B36&lt;&gt;"",IF(ISNUMBER('Таблица для заполнения'!AJ36),ABS(ROUND('Таблица для заполнения'!AJ36,0))='Таблица для заполнения'!AJ36,FALSE),TRUE)</f>
        <v>1</v>
      </c>
      <c r="GU36" s="36" t="b">
        <f>IF($B36&lt;&gt;"",IF(ISNUMBER('Таблица для заполнения'!AK36),ABS(ROUND('Таблица для заполнения'!AK36,0))='Таблица для заполнения'!AK36,FALSE),TRUE)</f>
        <v>1</v>
      </c>
      <c r="GV36" s="36" t="b">
        <f>IF($B36&lt;&gt;"",IF(ISNUMBER('Таблица для заполнения'!AL36),ABS(ROUND('Таблица для заполнения'!AL36,0))='Таблица для заполнения'!AL36,FALSE),TRUE)</f>
        <v>1</v>
      </c>
      <c r="GW36" s="36" t="b">
        <f>IF($B36&lt;&gt;"",IF(ISNUMBER('Таблица для заполнения'!AM36),ABS(ROUND('Таблица для заполнения'!AM36,0))='Таблица для заполнения'!AM36,FALSE),TRUE)</f>
        <v>1</v>
      </c>
      <c r="GX36" s="36" t="b">
        <f>IF($B36&lt;&gt;"",IF(ISNUMBER('Таблица для заполнения'!AN36),ABS(ROUND('Таблица для заполнения'!AN36,0))='Таблица для заполнения'!AN36,FALSE),TRUE)</f>
        <v>1</v>
      </c>
      <c r="GY36" s="36" t="b">
        <f>IF($B36&lt;&gt;"",IF(ISNUMBER('Таблица для заполнения'!AO36),ABS(ROUND('Таблица для заполнения'!AO36,0))='Таблица для заполнения'!AO36,FALSE),TRUE)</f>
        <v>1</v>
      </c>
      <c r="GZ36" s="36" t="b">
        <f>IF($B36&lt;&gt;"",IF(ISNUMBER('Таблица для заполнения'!AP36),ABS(ROUND('Таблица для заполнения'!AP36,0))='Таблица для заполнения'!AP36,FALSE),TRUE)</f>
        <v>1</v>
      </c>
      <c r="HA36" s="36" t="b">
        <f>IF($B36&lt;&gt;"",IF(ISNUMBER('Таблица для заполнения'!AQ36),ABS(ROUND('Таблица для заполнения'!AQ36,0))='Таблица для заполнения'!AQ36,FALSE),TRUE)</f>
        <v>1</v>
      </c>
      <c r="HB36" s="36" t="b">
        <f>IF($B36&lt;&gt;"",IF(ISNUMBER('Таблица для заполнения'!AR36),ABS(ROUND('Таблица для заполнения'!AR36,0))='Таблица для заполнения'!AR36,FALSE),TRUE)</f>
        <v>1</v>
      </c>
      <c r="HC36" s="36" t="b">
        <f>IF($B36&lt;&gt;"",IF(ISNUMBER('Таблица для заполнения'!AS36),ABS(ROUND('Таблица для заполнения'!AS36,0))='Таблица для заполнения'!AS36,FALSE),TRUE)</f>
        <v>1</v>
      </c>
      <c r="HD36" s="36" t="b">
        <f>IF($B36&lt;&gt;"",IF(ISNUMBER('Таблица для заполнения'!AT36),ABS(ROUND('Таблица для заполнения'!AT36,0))='Таблица для заполнения'!AT36,FALSE),TRUE)</f>
        <v>1</v>
      </c>
      <c r="HE36" s="36" t="b">
        <f>IF($B36&lt;&gt;"",IF(ISNUMBER('Таблица для заполнения'!AU36),ABS(ROUND('Таблица для заполнения'!AU36,0))='Таблица для заполнения'!AU36,FALSE),TRUE)</f>
        <v>1</v>
      </c>
      <c r="HF36" s="36" t="b">
        <f>IF($B36&lt;&gt;"",IF(ISNUMBER('Таблица для заполнения'!AV36),ABS(ROUND('Таблица для заполнения'!AV36,0))='Таблица для заполнения'!AV36,FALSE),TRUE)</f>
        <v>1</v>
      </c>
      <c r="HG36" s="36" t="b">
        <f>IF($B36&lt;&gt;"",IF(ISNUMBER('Таблица для заполнения'!AW36),ABS(ROUND('Таблица для заполнения'!AW36,0))='Таблица для заполнения'!AW36,FALSE),TRUE)</f>
        <v>1</v>
      </c>
      <c r="HH36" s="36" t="b">
        <f>IF($B36&lt;&gt;"",IF(ISNUMBER('Таблица для заполнения'!AX36),ABS(ROUND('Таблица для заполнения'!AX36,0))='Таблица для заполнения'!AX36,FALSE),TRUE)</f>
        <v>1</v>
      </c>
      <c r="HI36" s="36" t="b">
        <f>IF($B36&lt;&gt;"",IF(ISNUMBER('Таблица для заполнения'!AY36),ABS(ROUND('Таблица для заполнения'!AY36,0))='Таблица для заполнения'!AY36,FALSE),TRUE)</f>
        <v>1</v>
      </c>
      <c r="HJ36" s="36" t="b">
        <f>IF($B36&lt;&gt;"",IF(ISNUMBER('Таблица для заполнения'!AZ36),ABS(ROUND('Таблица для заполнения'!AZ36,0))='Таблица для заполнения'!AZ36,FALSE),TRUE)</f>
        <v>1</v>
      </c>
      <c r="HK36" s="36" t="b">
        <f>IF($B36&lt;&gt;"",IF(ISNUMBER('Таблица для заполнения'!BA36),ABS(ROUND('Таблица для заполнения'!BA36,0))='Таблица для заполнения'!BA36,FALSE),TRUE)</f>
        <v>1</v>
      </c>
      <c r="HL36" s="36" t="b">
        <f>IF($B36&lt;&gt;"",IF(ISNUMBER('Таблица для заполнения'!BB36),ABS(ROUND('Таблица для заполнения'!BB36,0))='Таблица для заполнения'!BB36,FALSE),TRUE)</f>
        <v>1</v>
      </c>
      <c r="HM36" s="36" t="b">
        <f>IF($B36&lt;&gt;"",IF(ISNUMBER('Таблица для заполнения'!BC36),ABS(ROUND('Таблица для заполнения'!BC36,0))='Таблица для заполнения'!BC36,FALSE),TRUE)</f>
        <v>1</v>
      </c>
      <c r="HN36" s="36" t="b">
        <f>IF($B36&lt;&gt;"",IF(ISNUMBER('Таблица для заполнения'!BD36),ABS(ROUND('Таблица для заполнения'!BD36,0))='Таблица для заполнения'!BD36,FALSE),TRUE)</f>
        <v>1</v>
      </c>
      <c r="HO36" s="36" t="b">
        <f>IF($B36&lt;&gt;"",IF(ISNUMBER('Таблица для заполнения'!BE36),ABS(ROUND('Таблица для заполнения'!BE36,0))='Таблица для заполнения'!BE36,FALSE),TRUE)</f>
        <v>1</v>
      </c>
      <c r="HP36" s="36" t="b">
        <f>IF($B36&lt;&gt;"",IF(ISNUMBER('Таблица для заполнения'!BF36),ABS(ROUND('Таблица для заполнения'!BF36,0))='Таблица для заполнения'!BF36,FALSE),TRUE)</f>
        <v>1</v>
      </c>
      <c r="HQ36" s="36" t="b">
        <f>IF($B36&lt;&gt;"",IF(ISNUMBER('Таблица для заполнения'!BG36),ABS(ROUND('Таблица для заполнения'!BG36,0))='Таблица для заполнения'!BG36,FALSE),TRUE)</f>
        <v>1</v>
      </c>
      <c r="HR36" s="36" t="b">
        <f>IF($B36&lt;&gt;"",IF(ISNUMBER('Таблица для заполнения'!BH36),ABS(ROUND('Таблица для заполнения'!BH36,0))='Таблица для заполнения'!BH36,FALSE),TRUE)</f>
        <v>1</v>
      </c>
      <c r="HS36" s="36" t="b">
        <f>IF($B36&lt;&gt;"",IF(ISNUMBER('Таблица для заполнения'!BI36),ABS(ROUND('Таблица для заполнения'!BI36,0))='Таблица для заполнения'!BI36,FALSE),TRUE)</f>
        <v>1</v>
      </c>
      <c r="HT36" s="36" t="b">
        <f>IF($B36&lt;&gt;"",IF(ISNUMBER('Таблица для заполнения'!BJ36),ABS(ROUND('Таблица для заполнения'!BJ36,0))='Таблица для заполнения'!BJ36,FALSE),TRUE)</f>
        <v>1</v>
      </c>
      <c r="HU36" s="36" t="b">
        <f>IF($B36&lt;&gt;"",IF(ISNUMBER('Таблица для заполнения'!BK36),ABS(ROUND('Таблица для заполнения'!BK36,0))='Таблица для заполнения'!BK36,FALSE),TRUE)</f>
        <v>1</v>
      </c>
      <c r="HV36" s="36" t="b">
        <f>IF($B36&lt;&gt;"",IF(ISNUMBER('Таблица для заполнения'!BL36),ABS(ROUND('Таблица для заполнения'!BL36,0))='Таблица для заполнения'!BL36,FALSE),TRUE)</f>
        <v>1</v>
      </c>
      <c r="HW36" s="36" t="b">
        <f>IF($B36&lt;&gt;"",IF(ISNUMBER('Таблица для заполнения'!BM36),ABS(ROUND('Таблица для заполнения'!BM36,0))='Таблица для заполнения'!BM36,FALSE),TRUE)</f>
        <v>1</v>
      </c>
      <c r="HX36" s="36" t="b">
        <f>IF($B36&lt;&gt;"",IF(ISNUMBER('Таблица для заполнения'!BN36),ABS(ROUND('Таблица для заполнения'!BN36,0))='Таблица для заполнения'!BN36,FALSE),TRUE)</f>
        <v>1</v>
      </c>
      <c r="HY36" s="36" t="b">
        <f>IF($B36&lt;&gt;"",IF(ISNUMBER('Таблица для заполнения'!BO36),ABS(ROUND('Таблица для заполнения'!BO36,0))='Таблица для заполнения'!BO36,FALSE),TRUE)</f>
        <v>1</v>
      </c>
      <c r="HZ36" s="36" t="b">
        <f>IF($B36&lt;&gt;"",IF(ISNUMBER('Таблица для заполнения'!BP36),ABS(ROUND('Таблица для заполнения'!BP36,0))='Таблица для заполнения'!BP36,FALSE),TRUE)</f>
        <v>1</v>
      </c>
      <c r="IA36" s="36" t="b">
        <f>IF($B36&lt;&gt;"",IF(ISNUMBER('Таблица для заполнения'!BQ36),ABS(ROUND('Таблица для заполнения'!BQ36,0))='Таблица для заполнения'!BQ36,FALSE),TRUE)</f>
        <v>1</v>
      </c>
      <c r="IB36" s="36" t="b">
        <f>IF($B36&lt;&gt;"",IF(ISNUMBER('Таблица для заполнения'!BR36),ABS(ROUND('Таблица для заполнения'!BR36,0))='Таблица для заполнения'!BR36,FALSE),TRUE)</f>
        <v>1</v>
      </c>
      <c r="IC36" s="36" t="b">
        <f>IF($B36&lt;&gt;"",IF(ISNUMBER('Таблица для заполнения'!BS36),ABS(ROUND('Таблица для заполнения'!BS36,0))='Таблица для заполнения'!BS36,FALSE),TRUE)</f>
        <v>1</v>
      </c>
      <c r="ID36" s="36" t="b">
        <f>IF($B36&lt;&gt;"",IF(ISNUMBER('Таблица для заполнения'!BT36),ABS(ROUND('Таблица для заполнения'!BT36,0))='Таблица для заполнения'!BT36,FALSE),TRUE)</f>
        <v>1</v>
      </c>
      <c r="IE36" s="36" t="b">
        <f>IF($B36&lt;&gt;"",IF(ISNUMBER('Таблица для заполнения'!BU36),ABS(ROUND('Таблица для заполнения'!BU36,0))='Таблица для заполнения'!BU36,FALSE),TRUE)</f>
        <v>1</v>
      </c>
      <c r="IF36" s="36" t="b">
        <f>IF($B36&lt;&gt;"",IF(ISNUMBER('Таблица для заполнения'!BV36),ABS(ROUND('Таблица для заполнения'!BV36,0))='Таблица для заполнения'!BV36,FALSE),TRUE)</f>
        <v>1</v>
      </c>
      <c r="IG36" s="36" t="b">
        <f>IF($B36&lt;&gt;"",IF(ISNUMBER('Таблица для заполнения'!BW36),ABS(ROUND('Таблица для заполнения'!BW36,0))='Таблица для заполнения'!BW36,FALSE),TRUE)</f>
        <v>1</v>
      </c>
      <c r="IH36" s="36" t="b">
        <f>IF($B36&lt;&gt;"",IF(ISNUMBER('Таблица для заполнения'!BX36),ABS(ROUND('Таблица для заполнения'!BX36,0))='Таблица для заполнения'!BX36,FALSE),TRUE)</f>
        <v>1</v>
      </c>
      <c r="II36" s="36" t="b">
        <f>IF($B36&lt;&gt;"",IF(ISNUMBER('Таблица для заполнения'!BY36),ABS(ROUND('Таблица для заполнения'!BY36,0))='Таблица для заполнения'!BY36,FALSE),TRUE)</f>
        <v>1</v>
      </c>
      <c r="IJ36" s="36" t="b">
        <f>IF($B36&lt;&gt;"",IF(ISNUMBER('Таблица для заполнения'!BZ36),ABS(ROUND('Таблица для заполнения'!BZ36,0))='Таблица для заполнения'!BZ36,FALSE),TRUE)</f>
        <v>1</v>
      </c>
      <c r="IK36" s="36" t="b">
        <f>IF($B36&lt;&gt;"",IF(ISNUMBER('Таблица для заполнения'!CA36),ABS(ROUND('Таблица для заполнения'!CA36,0))='Таблица для заполнения'!CA36,FALSE),TRUE)</f>
        <v>1</v>
      </c>
      <c r="IL36" s="36" t="b">
        <f>IF($B36&lt;&gt;"",IF(ISNUMBER('Таблица для заполнения'!CB36),ABS(ROUND('Таблица для заполнения'!CB36,0))='Таблица для заполнения'!CB36,FALSE),TRUE)</f>
        <v>1</v>
      </c>
      <c r="IM36" s="36" t="b">
        <f>IF($B36&lt;&gt;"",IF(ISNUMBER('Таблица для заполнения'!CC36),ABS(ROUND('Таблица для заполнения'!CC36,0))='Таблица для заполнения'!CC36,FALSE),TRUE)</f>
        <v>1</v>
      </c>
      <c r="IN36" s="36" t="b">
        <f>IF($B36&lt;&gt;"",IF(ISNUMBER('Таблица для заполнения'!CD36),ABS(ROUND('Таблица для заполнения'!CD36,0))='Таблица для заполнения'!CD36,FALSE),TRUE)</f>
        <v>1</v>
      </c>
      <c r="IO36" s="36" t="b">
        <f>IF($B36&lt;&gt;"",IF(ISNUMBER('Таблица для заполнения'!CE36),ABS(ROUND('Таблица для заполнения'!CE36,0))='Таблица для заполнения'!CE36,FALSE),TRUE)</f>
        <v>1</v>
      </c>
      <c r="IP36" s="36" t="b">
        <f>IF($B36&lt;&gt;"",IF(ISNUMBER('Таблица для заполнения'!CF36),ABS(ROUND('Таблица для заполнения'!CF36,0))='Таблица для заполнения'!CF36,FALSE),TRUE)</f>
        <v>1</v>
      </c>
      <c r="IQ36" s="36" t="b">
        <f>IF($B36&lt;&gt;"",IF(ISNUMBER('Таблица для заполнения'!CG36),ABS(ROUND('Таблица для заполнения'!CG36,0))='Таблица для заполнения'!CG36,FALSE),TRUE)</f>
        <v>1</v>
      </c>
      <c r="IR36" s="36" t="b">
        <f>IF($B36&lt;&gt;"",IF(ISNUMBER('Таблица для заполнения'!CH36),ABS(ROUND('Таблица для заполнения'!CH36,0))='Таблица для заполнения'!CH36,FALSE),TRUE)</f>
        <v>1</v>
      </c>
      <c r="IS36" s="36" t="b">
        <f>IF($B36&lt;&gt;"",IF(ISNUMBER('Таблица для заполнения'!CI36),ABS(ROUND('Таблица для заполнения'!CI36,0))='Таблица для заполнения'!CI36,FALSE),TRUE)</f>
        <v>1</v>
      </c>
      <c r="IT36" s="36" t="b">
        <f>IF($B36&lt;&gt;"",IF(ISNUMBER('Таблица для заполнения'!CJ36),ABS(ROUND('Таблица для заполнения'!CJ36,0))='Таблица для заполнения'!CJ36,FALSE),TRUE)</f>
        <v>1</v>
      </c>
      <c r="IU36" s="36" t="b">
        <f>IF($B36&lt;&gt;"",IF(ISNUMBER('Таблица для заполнения'!CK36),ABS(ROUND('Таблица для заполнения'!CK36,0))='Таблица для заполнения'!CK36,FALSE),TRUE)</f>
        <v>1</v>
      </c>
      <c r="IV36" s="36" t="b">
        <f>IF($B36&lt;&gt;"",IF(ISNUMBER('Таблица для заполнения'!CL36),ABS(ROUND('Таблица для заполнения'!CL36,0))='Таблица для заполнения'!CL36,FALSE),TRUE)</f>
        <v>1</v>
      </c>
      <c r="IW36" s="36" t="b">
        <f>IF($B36&lt;&gt;"",IF(ISNUMBER('Таблица для заполнения'!CM36),ABS(ROUND('Таблица для заполнения'!CM36,0))='Таблица для заполнения'!CM36,FALSE),TRUE)</f>
        <v>1</v>
      </c>
      <c r="IX36" s="36" t="b">
        <f>IF($B36&lt;&gt;"",IF(ISNUMBER('Таблица для заполнения'!CN36),ABS(ROUND('Таблица для заполнения'!CN36,0))='Таблица для заполнения'!CN36,FALSE),TRUE)</f>
        <v>1</v>
      </c>
      <c r="IY36" s="36" t="b">
        <f>IF($B36&lt;&gt;"",IF(ISNUMBER('Таблица для заполнения'!CO36),ABS(ROUND('Таблица для заполнения'!CO36,0))='Таблица для заполнения'!CO36,FALSE),TRUE)</f>
        <v>1</v>
      </c>
      <c r="IZ36" s="36" t="b">
        <f>IF($B36&lt;&gt;"",IF(ISNUMBER('Таблица для заполнения'!CP36),ABS(ROUND('Таблица для заполнения'!CP36,0))='Таблица для заполнения'!CP36,FALSE),TRUE)</f>
        <v>1</v>
      </c>
      <c r="JA36" s="36" t="b">
        <f>IF($B36&lt;&gt;"",IF(ISNUMBER('Таблица для заполнения'!CQ36),ABS(ROUND('Таблица для заполнения'!CQ36,0))='Таблица для заполнения'!CQ36,FALSE),TRUE)</f>
        <v>1</v>
      </c>
      <c r="JB36" s="36" t="b">
        <f>IF($B36&lt;&gt;"",IF(ISNUMBER('Таблица для заполнения'!CR36),ABS(ROUND('Таблица для заполнения'!CR36,0))='Таблица для заполнения'!CR36,FALSE),TRUE)</f>
        <v>1</v>
      </c>
      <c r="JC36" s="36" t="b">
        <f>IF($B36&lt;&gt;"",IF(ISNUMBER('Таблица для заполнения'!CS36),ABS(ROUND('Таблица для заполнения'!CS36,0))='Таблица для заполнения'!CS36,FALSE),TRUE)</f>
        <v>1</v>
      </c>
      <c r="JD36" s="36" t="b">
        <f>IF($B36&lt;&gt;"",IF(ISNUMBER('Таблица для заполнения'!CT36),ABS(ROUND('Таблица для заполнения'!CT36,0))='Таблица для заполнения'!CT36,FALSE),TRUE)</f>
        <v>1</v>
      </c>
      <c r="JE36" s="36" t="b">
        <f>IF($B36&lt;&gt;"",IF(ISNUMBER('Таблица для заполнения'!CU36),ABS(ROUND('Таблица для заполнения'!CU36,0))='Таблица для заполнения'!CU36,FALSE),TRUE)</f>
        <v>1</v>
      </c>
      <c r="JF36" s="36" t="b">
        <f>IF($B36&lt;&gt;"",IF(ISNUMBER('Таблица для заполнения'!CV36),ABS(ROUND('Таблица для заполнения'!CV36,0))='Таблица для заполнения'!CV36,FALSE),TRUE)</f>
        <v>1</v>
      </c>
      <c r="JG36" s="36" t="b">
        <f>IF($B36&lt;&gt;"",IF(ISNUMBER('Таблица для заполнения'!CW36),ABS(ROUND('Таблица для заполнения'!CW36,0))='Таблица для заполнения'!CW36,FALSE),TRUE)</f>
        <v>1</v>
      </c>
      <c r="JH36" s="36" t="b">
        <f>IF($B36&lt;&gt;"",IF(ISNUMBER('Таблица для заполнения'!CX36),ABS(ROUND('Таблица для заполнения'!CX36,0))='Таблица для заполнения'!CX36,FALSE),TRUE)</f>
        <v>1</v>
      </c>
      <c r="JI36" s="36" t="b">
        <f>IF($B36&lt;&gt;"",IF(ISNUMBER('Таблица для заполнения'!CY36),ABS(ROUND('Таблица для заполнения'!CY36,0))='Таблица для заполнения'!CY36,FALSE),TRUE)</f>
        <v>1</v>
      </c>
      <c r="JJ36" s="36" t="b">
        <f>IF($B36&lt;&gt;"",IF(ISNUMBER('Таблица для заполнения'!CZ36),ABS(ROUND('Таблица для заполнения'!CZ36,0))='Таблица для заполнения'!CZ36,FALSE),TRUE)</f>
        <v>1</v>
      </c>
      <c r="JK36" s="36" t="b">
        <f>IF($B36&lt;&gt;"",IF(ISNUMBER('Таблица для заполнения'!DA36),ABS(ROUND('Таблица для заполнения'!DA36,0))='Таблица для заполнения'!DA36,FALSE),TRUE)</f>
        <v>1</v>
      </c>
      <c r="JL36" s="36" t="b">
        <f>IF($B36&lt;&gt;"",IF(ISNUMBER('Таблица для заполнения'!DB36),ABS(ROUND('Таблица для заполнения'!DB36,0))='Таблица для заполнения'!DB36,FALSE),TRUE)</f>
        <v>1</v>
      </c>
      <c r="JM36" s="36" t="b">
        <f>IF($B36&lt;&gt;"",IF(ISNUMBER('Таблица для заполнения'!DC36),ABS(ROUND('Таблица для заполнения'!DC36,0))='Таблица для заполнения'!DC36,FALSE),TRUE)</f>
        <v>1</v>
      </c>
      <c r="JN36" s="36" t="b">
        <f>IF($B36&lt;&gt;"",IF(ISNUMBER('Таблица для заполнения'!DD36),ABS(ROUND('Таблица для заполнения'!DD36,0))='Таблица для заполнения'!DD36,FALSE),TRUE)</f>
        <v>1</v>
      </c>
      <c r="JO36" s="36" t="b">
        <f>IF($B36&lt;&gt;"",IF(ISNUMBER('Таблица для заполнения'!DE36),ABS(ROUND('Таблица для заполнения'!DE36,0))='Таблица для заполнения'!DE36,FALSE),TRUE)</f>
        <v>1</v>
      </c>
      <c r="JP36" s="36" t="b">
        <f>IF($B36&lt;&gt;"",IF(ISNUMBER('Таблица для заполнения'!DF36),ABS(ROUND('Таблица для заполнения'!DF36,0))='Таблица для заполнения'!DF36,FALSE),TRUE)</f>
        <v>1</v>
      </c>
      <c r="JQ36" s="36" t="b">
        <f>IF($B36&lt;&gt;"",IF(ISNUMBER('Таблица для заполнения'!DG36),ABS(ROUND('Таблица для заполнения'!DG36,0))='Таблица для заполнения'!DG36,FALSE),TRUE)</f>
        <v>1</v>
      </c>
      <c r="JR36" s="36" t="b">
        <f>IF($B36&lt;&gt;"",IF(ISNUMBER('Таблица для заполнения'!DH36),ABS(ROUND('Таблица для заполнения'!DH36,0))='Таблица для заполнения'!DH36,FALSE),TRUE)</f>
        <v>1</v>
      </c>
      <c r="JS36" s="36" t="b">
        <f>IF($B36&lt;&gt;"",IF(ISNUMBER('Таблица для заполнения'!DI36),ABS(ROUND('Таблица для заполнения'!DI36,0))='Таблица для заполнения'!DI36,FALSE),TRUE)</f>
        <v>1</v>
      </c>
      <c r="JT36" s="36" t="b">
        <f>IF($B36&lt;&gt;"",IF(ISNUMBER('Таблица для заполнения'!DJ36),ABS(ROUND('Таблица для заполнения'!DJ36,0))='Таблица для заполнения'!DJ36,FALSE),TRUE)</f>
        <v>1</v>
      </c>
      <c r="JU36" s="36" t="b">
        <f>IF($B36&lt;&gt;"",IF(ISNUMBER('Таблица для заполнения'!DK36),ABS(ROUND('Таблица для заполнения'!DK36,0))='Таблица для заполнения'!DK36,FALSE),TRUE)</f>
        <v>1</v>
      </c>
      <c r="JV36" s="36" t="b">
        <f>IF($B36&lt;&gt;"",IF(ISNUMBER('Таблица для заполнения'!DL36),ABS(ROUND('Таблица для заполнения'!DL36,0))='Таблица для заполнения'!DL36,FALSE),TRUE)</f>
        <v>1</v>
      </c>
      <c r="JW36" s="36" t="b">
        <f>IF($B36&lt;&gt;"",IF(ISNUMBER('Таблица для заполнения'!DM36),ABS(ROUND('Таблица для заполнения'!DM36,0))='Таблица для заполнения'!DM36,FALSE),TRUE)</f>
        <v>1</v>
      </c>
      <c r="JX36" s="36" t="b">
        <f>IF($B36&lt;&gt;"",IF(ISNUMBER('Таблица для заполнения'!DN36),ABS(ROUND('Таблица для заполнения'!DN36,0))='Таблица для заполнения'!DN36,FALSE),TRUE)</f>
        <v>1</v>
      </c>
      <c r="JY36" s="36" t="b">
        <f>IF($B36&lt;&gt;"",IF(ISNUMBER('Таблица для заполнения'!DO36),ABS(ROUND('Таблица для заполнения'!DO36,0))='Таблица для заполнения'!DO36,FALSE),TRUE)</f>
        <v>1</v>
      </c>
      <c r="JZ36" s="36" t="b">
        <f>IF($B36&lt;&gt;"",IF(ISNUMBER('Таблица для заполнения'!DP36),ABS(ROUND('Таблица для заполнения'!DP36,0))='Таблица для заполнения'!DP36,FALSE),TRUE)</f>
        <v>1</v>
      </c>
      <c r="KA36" s="36" t="b">
        <f>IF($B36&lt;&gt;"",IF(ISNUMBER('Таблица для заполнения'!DQ36),ABS(ROUND('Таблица для заполнения'!DQ36,0))='Таблица для заполнения'!DQ36,FALSE),TRUE)</f>
        <v>1</v>
      </c>
      <c r="KB36" s="36" t="b">
        <f>IF($B36&lt;&gt;"",IF(ISNUMBER('Таблица для заполнения'!DR36),ABS(ROUND('Таблица для заполнения'!DR36,0))='Таблица для заполнения'!DR36,FALSE),TRUE)</f>
        <v>1</v>
      </c>
      <c r="KC36" s="36" t="b">
        <f>IF($B36&lt;&gt;"",IF(ISNUMBER('Таблица для заполнения'!DS36),ABS(ROUND('Таблица для заполнения'!DS36,0))='Таблица для заполнения'!DS36,FALSE),TRUE)</f>
        <v>1</v>
      </c>
      <c r="KD36" s="36" t="b">
        <f>IF($B36&lt;&gt;"",IF(ISNUMBER('Таблица для заполнения'!DT36),ABS(ROUND('Таблица для заполнения'!DT36,0))='Таблица для заполнения'!DT36,FALSE),TRUE)</f>
        <v>1</v>
      </c>
      <c r="KE36" s="36" t="b">
        <f>IF($B36&lt;&gt;"",IF(ISNUMBER('Таблица для заполнения'!DU36),ABS(ROUND('Таблица для заполнения'!DU36,0))='Таблица для заполнения'!DU36,FALSE),TRUE)</f>
        <v>1</v>
      </c>
      <c r="KF36" s="36" t="b">
        <f>IF($B36&lt;&gt;"",IF(ISNUMBER('Таблица для заполнения'!DV36),ABS(ROUND('Таблица для заполнения'!DV36,0))='Таблица для заполнения'!DV36,FALSE),TRUE)</f>
        <v>1</v>
      </c>
      <c r="KG36" s="36" t="b">
        <f>IF($B36&lt;&gt;"",IF(ISNUMBER('Таблица для заполнения'!DW36),ABS(ROUND('Таблица для заполнения'!DW36,0))='Таблица для заполнения'!DW36,FALSE),TRUE)</f>
        <v>1</v>
      </c>
      <c r="KH36" s="36" t="b">
        <f>IF($B36&lt;&gt;"",IF(ISNUMBER('Таблица для заполнения'!DX36),ABS(ROUND('Таблица для заполнения'!DX36,0))='Таблица для заполнения'!DX36,FALSE),TRUE)</f>
        <v>1</v>
      </c>
      <c r="KI36" s="36" t="b">
        <f>IF($B36&lt;&gt;"",IF(ISNUMBER('Таблица для заполнения'!DY36),ABS(ROUND('Таблица для заполнения'!DY36,0))='Таблица для заполнения'!DY36,FALSE),TRUE)</f>
        <v>1</v>
      </c>
      <c r="KJ36" s="36" t="b">
        <f>IF($B36&lt;&gt;"",IF(ISNUMBER('Таблица для заполнения'!DZ36),ABS(ROUND('Таблица для заполнения'!DZ36,0))='Таблица для заполнения'!DZ36,FALSE),TRUE)</f>
        <v>1</v>
      </c>
      <c r="KK36" s="36" t="b">
        <f>IF($B36&lt;&gt;"",IF(ISNUMBER('Таблица для заполнения'!EA36),ABS(ROUND('Таблица для заполнения'!EA36,0))='Таблица для заполнения'!EA36,FALSE),TRUE)</f>
        <v>1</v>
      </c>
      <c r="KL36" s="36" t="b">
        <f>IF($B36&lt;&gt;"",IF(ISNUMBER('Таблица для заполнения'!EB36),ABS(ROUND('Таблица для заполнения'!EB36,0))='Таблица для заполнения'!EB36,FALSE),TRUE)</f>
        <v>1</v>
      </c>
      <c r="KM36" s="36" t="b">
        <f>IF($B36&lt;&gt;"",IF(ISNUMBER('Таблица для заполнения'!EC36),ABS(ROUND('Таблица для заполнения'!EC36,0))='Таблица для заполнения'!EC36,FALSE),TRUE)</f>
        <v>1</v>
      </c>
      <c r="KN36" s="36" t="b">
        <f>IF($B36&lt;&gt;"",IF(ISNUMBER('Таблица для заполнения'!ED36),ABS(ROUND('Таблица для заполнения'!ED36,0))='Таблица для заполнения'!ED36,FALSE),TRUE)</f>
        <v>1</v>
      </c>
      <c r="KO36" s="36" t="b">
        <f>IF($B36&lt;&gt;"",IF(ISNUMBER('Таблица для заполнения'!EE36),ABS(ROUND('Таблица для заполнения'!EE36,0))='Таблица для заполнения'!EE36,FALSE),TRUE)</f>
        <v>1</v>
      </c>
      <c r="KP36" s="36" t="b">
        <f>IF($B36&lt;&gt;"",IF(ISNUMBER('Таблица для заполнения'!EF36),ABS(ROUND('Таблица для заполнения'!EF36,0))='Таблица для заполнения'!EF36,FALSE),TRUE)</f>
        <v>1</v>
      </c>
      <c r="KQ36" s="36" t="b">
        <f>IF($B36&lt;&gt;"",IF(ISNUMBER('Таблица для заполнения'!EG36),ABS(ROUND('Таблица для заполнения'!EG36,0))='Таблица для заполнения'!EG36,FALSE),TRUE)</f>
        <v>1</v>
      </c>
      <c r="KR36" s="36" t="b">
        <f>IF($B36&lt;&gt;"",IF(ISNUMBER('Таблица для заполнения'!EH36),ABS(ROUND('Таблица для заполнения'!EH36,0))='Таблица для заполнения'!EH36,FALSE),TRUE)</f>
        <v>1</v>
      </c>
      <c r="KS36" s="36" t="b">
        <f>IF($B36&lt;&gt;"",IF(ISNUMBER('Таблица для заполнения'!EI36),ABS(ROUND('Таблица для заполнения'!EI36,0))='Таблица для заполнения'!EI36,FALSE),TRUE)</f>
        <v>1</v>
      </c>
      <c r="KT36" s="36" t="b">
        <f>IF($B36&lt;&gt;"",IF(ISNUMBER('Таблица для заполнения'!EJ36),ABS(ROUND('Таблица для заполнения'!EJ36,0))='Таблица для заполнения'!EJ36,FALSE),TRUE)</f>
        <v>1</v>
      </c>
      <c r="KU36" s="36" t="b">
        <f>IF($B36&lt;&gt;"",IF(ISNUMBER('Таблица для заполнения'!EK36),ABS(ROUND('Таблица для заполнения'!EK36,0))='Таблица для заполнения'!EK36,FALSE),TRUE)</f>
        <v>1</v>
      </c>
      <c r="KV36" s="36" t="b">
        <f>IF($B36&lt;&gt;"",IF(ISNUMBER('Таблица для заполнения'!EL36),ABS(ROUND('Таблица для заполнения'!EL36,0))='Таблица для заполнения'!EL36,FALSE),TRUE)</f>
        <v>1</v>
      </c>
      <c r="KW36" s="36" t="b">
        <f>IF($B36&lt;&gt;"",IF(ISNUMBER('Таблица для заполнения'!EM36),ABS(ROUND('Таблица для заполнения'!EM36,0))='Таблица для заполнения'!EM36,FALSE),TRUE)</f>
        <v>1</v>
      </c>
      <c r="KX36" s="36" t="b">
        <f>IF($B36&lt;&gt;"",IF(ISNUMBER('Таблица для заполнения'!EN36),ABS(ROUND('Таблица для заполнения'!EN36,0))='Таблица для заполнения'!EN36,FALSE),TRUE)</f>
        <v>1</v>
      </c>
      <c r="KY36" s="36" t="b">
        <f>IF($B36&lt;&gt;"",IF(ISNUMBER('Таблица для заполнения'!EO36),ABS(ROUND('Таблица для заполнения'!EO36,0))='Таблица для заполнения'!EO36,FALSE),TRUE)</f>
        <v>1</v>
      </c>
      <c r="KZ36" s="36" t="b">
        <f>IF($B36&lt;&gt;"",IF(ISNUMBER('Таблица для заполнения'!EP36),ABS(ROUND('Таблица для заполнения'!EP36,0))='Таблица для заполнения'!EP36,FALSE),TRUE)</f>
        <v>1</v>
      </c>
      <c r="LA36" s="36" t="b">
        <f>IF($B36&lt;&gt;"",IF(ISNUMBER('Таблица для заполнения'!EQ36),ABS(ROUND('Таблица для заполнения'!EQ36,0))='Таблица для заполнения'!EQ36,FALSE),TRUE)</f>
        <v>1</v>
      </c>
      <c r="LB36" s="36" t="b">
        <f>IF($B36&lt;&gt;"",IF(ISNUMBER('Таблица для заполнения'!ER36),ABS(ROUND('Таблица для заполнения'!ER36,0))='Таблица для заполнения'!ER36,FALSE),TRUE)</f>
        <v>1</v>
      </c>
      <c r="LC36" s="36" t="b">
        <f>IF($B36&lt;&gt;"",IF(ISNUMBER('Таблица для заполнения'!ES36),ABS(ROUND('Таблица для заполнения'!ES36,0))='Таблица для заполнения'!ES36,FALSE),TRUE)</f>
        <v>1</v>
      </c>
      <c r="LD36" s="36" t="b">
        <f>IF($B36&lt;&gt;"",IF(ISNUMBER('Таблица для заполнения'!ET36),ABS(ROUND('Таблица для заполнения'!ET36,0))='Таблица для заполнения'!ET36,FALSE),TRUE)</f>
        <v>1</v>
      </c>
      <c r="LE36" s="36" t="b">
        <f>IF($B36&lt;&gt;"",IF(ISNUMBER('Таблица для заполнения'!EU36),ABS(ROUND('Таблица для заполнения'!EU36,0))='Таблица для заполнения'!EU36,FALSE),TRUE)</f>
        <v>1</v>
      </c>
      <c r="LF36" s="36" t="b">
        <f>IF($B36&lt;&gt;"",IF(ISNUMBER('Таблица для заполнения'!EV36),ABS(ROUND('Таблица для заполнения'!EV36,0))='Таблица для заполнения'!EV36,FALSE),TRUE)</f>
        <v>1</v>
      </c>
      <c r="LG36" s="36" t="b">
        <f>IF($B36&lt;&gt;"",IF(ISNUMBER('Таблица для заполнения'!EW36),ABS(ROUND('Таблица для заполнения'!EW36,0))='Таблица для заполнения'!EW36,FALSE),TRUE)</f>
        <v>1</v>
      </c>
      <c r="LH36" s="36" t="b">
        <f>IF($B36&lt;&gt;"",IF(ISNUMBER('Таблица для заполнения'!EX36),ABS(ROUND('Таблица для заполнения'!EX36,0))='Таблица для заполнения'!EX36,FALSE),TRUE)</f>
        <v>1</v>
      </c>
      <c r="LI36" s="36" t="b">
        <f>IF($B36&lt;&gt;"",IF(ISNUMBER('Таблица для заполнения'!EY36),ABS(ROUND('Таблица для заполнения'!EY36,0))='Таблица для заполнения'!EY36,FALSE),TRUE)</f>
        <v>1</v>
      </c>
      <c r="LJ36" s="36" t="b">
        <f>IF($B36&lt;&gt;"",IF(ISNUMBER('Таблица для заполнения'!EZ36),ABS(ROUND('Таблица для заполнения'!EZ36,0))='Таблица для заполнения'!EZ36,FALSE),TRUE)</f>
        <v>1</v>
      </c>
      <c r="LK36" s="36" t="b">
        <f>IF($B36&lt;&gt;"",IF(ISNUMBER('Таблица для заполнения'!FA36),ABS(ROUND('Таблица для заполнения'!FA36,0))='Таблица для заполнения'!FA36,FALSE),TRUE)</f>
        <v>1</v>
      </c>
      <c r="LL36" s="36" t="b">
        <f>IF($B36&lt;&gt;"",IF(ISNUMBER('Таблица для заполнения'!FB36),ABS(ROUND('Таблица для заполнения'!FB36,0))='Таблица для заполнения'!FB36,FALSE),TRUE)</f>
        <v>1</v>
      </c>
      <c r="LM36" s="36" t="b">
        <f>IF($B36&lt;&gt;"",IF(ISNUMBER('Таблица для заполнения'!FC36),ABS(ROUND('Таблица для заполнения'!FC36,0))='Таблица для заполнения'!FC36,FALSE),TRUE)</f>
        <v>1</v>
      </c>
      <c r="LN36" s="36" t="b">
        <f>IF($B36&lt;&gt;"",IF(ISNUMBER('Таблица для заполнения'!FD36),ABS(ROUND('Таблица для заполнения'!FD36,0))='Таблица для заполнения'!FD36,FALSE),TRUE)</f>
        <v>1</v>
      </c>
      <c r="LO36" s="36" t="b">
        <f>IF($B36&lt;&gt;"",IF(ISNUMBER('Таблица для заполнения'!FE36),ABS(ROUND('Таблица для заполнения'!FE36,0))='Таблица для заполнения'!FE36,FALSE),TRUE)</f>
        <v>1</v>
      </c>
      <c r="LP36" s="36" t="b">
        <f>IF($B36&lt;&gt;"",IF(ISNUMBER('Таблица для заполнения'!FF36),ABS(ROUND('Таблица для заполнения'!FF36,0))='Таблица для заполнения'!FF36,FALSE),TRUE)</f>
        <v>1</v>
      </c>
      <c r="LQ36" s="36" t="b">
        <f>IF($B36&lt;&gt;"",IF(ISNUMBER('Таблица для заполнения'!FG36),ABS(ROUND('Таблица для заполнения'!FG36,0))='Таблица для заполнения'!FG36,FALSE),TRUE)</f>
        <v>1</v>
      </c>
      <c r="LR36" s="36" t="b">
        <f>IF($B36&lt;&gt;"",IF(ISNUMBER('Таблица для заполнения'!FH36),ABS(ROUND('Таблица для заполнения'!FH36,0))='Таблица для заполнения'!FH36,FALSE),TRUE)</f>
        <v>1</v>
      </c>
      <c r="LS36" s="36" t="b">
        <f>IF($B36&lt;&gt;"",IF(ISNUMBER('Таблица для заполнения'!FI36),ABS(ROUND('Таблица для заполнения'!FI36,0))='Таблица для заполнения'!FI36,FALSE),TRUE)</f>
        <v>1</v>
      </c>
      <c r="LT36" s="36" t="b">
        <f>IF($B36&lt;&gt;"",IF(ISNUMBER('Таблица для заполнения'!FJ36),ABS(ROUND('Таблица для заполнения'!FJ36,0))='Таблица для заполнения'!FJ36,FALSE),TRUE)</f>
        <v>1</v>
      </c>
      <c r="LU36" s="36" t="b">
        <f>IF($B36&lt;&gt;"",IF(ISNUMBER('Таблица для заполнения'!FK36),ABS(ROUND('Таблица для заполнения'!FK36,0))='Таблица для заполнения'!FK36,FALSE),TRUE)</f>
        <v>1</v>
      </c>
      <c r="LV36" s="36" t="b">
        <f>IF($B36&lt;&gt;"",IF(ISNUMBER('Таблица для заполнения'!FL36),ABS(ROUND('Таблица для заполнения'!FL36,0))='Таблица для заполнения'!FL36,FALSE),TRUE)</f>
        <v>1</v>
      </c>
      <c r="LW36" s="36" t="b">
        <f>IF($B36&lt;&gt;"",IF(ISNUMBER('Таблица для заполнения'!FM36),ABS(ROUND('Таблица для заполнения'!FM36,0))='Таблица для заполнения'!FM36,FALSE),TRUE)</f>
        <v>1</v>
      </c>
      <c r="LX36" s="36" t="b">
        <f>IF($B36&lt;&gt;"",IF(ISNUMBER('Таблица для заполнения'!FN36),ABS(ROUND('Таблица для заполнения'!FN36,0))='Таблица для заполнения'!FN36,FALSE),TRUE)</f>
        <v>1</v>
      </c>
      <c r="LY36" s="36" t="b">
        <f>IF($B36&lt;&gt;"",IF(ISNUMBER('Таблица для заполнения'!FO36),ABS(ROUND('Таблица для заполнения'!FO36,0))='Таблица для заполнения'!FO36,FALSE),TRUE)</f>
        <v>1</v>
      </c>
      <c r="LZ36" s="36" t="b">
        <f>IF($B36&lt;&gt;"",IF(ISNUMBER('Таблица для заполнения'!FP36),ABS(ROUND('Таблица для заполнения'!FP36,0))='Таблица для заполнения'!FP36,FALSE),TRUE)</f>
        <v>1</v>
      </c>
      <c r="MA36" s="36" t="b">
        <f>IF($B36&lt;&gt;"",IF(ISNUMBER('Таблица для заполнения'!FQ36),ABS(ROUND('Таблица для заполнения'!FQ36,0))='Таблица для заполнения'!FQ36,FALSE),TRUE)</f>
        <v>1</v>
      </c>
      <c r="MB36" s="36" t="b">
        <f>IF($B36&lt;&gt;"",IF(ISNUMBER('Таблица для заполнения'!FR36),ABS(ROUND('Таблица для заполнения'!FR36,0))='Таблица для заполнения'!FR36,FALSE),TRUE)</f>
        <v>1</v>
      </c>
      <c r="MC36" s="36" t="b">
        <f>IF($B36&lt;&gt;"",IF(ISNUMBER('Таблица для заполнения'!FS36),ABS(ROUND('Таблица для заполнения'!FS36,0))='Таблица для заполнения'!FS36,FALSE),TRUE)</f>
        <v>1</v>
      </c>
      <c r="MD36" s="36" t="b">
        <f>IF($B36&lt;&gt;"",IF(ISNUMBER('Таблица для заполнения'!FT36),ABS(ROUND('Таблица для заполнения'!FT36,0))='Таблица для заполнения'!FT36,FALSE),TRUE)</f>
        <v>1</v>
      </c>
      <c r="ME36" s="36" t="b">
        <f>IF($B36&lt;&gt;"",IF(ISNUMBER('Таблица для заполнения'!FU36),ABS(ROUND('Таблица для заполнения'!FU36,0))='Таблица для заполнения'!FU36,FALSE),TRUE)</f>
        <v>1</v>
      </c>
      <c r="MF36" s="36" t="b">
        <f>IF($B36&lt;&gt;"",IF(ISNUMBER('Таблица для заполнения'!FV36),ABS(ROUND('Таблица для заполнения'!FV36,0))='Таблица для заполнения'!FV36,FALSE),TRUE)</f>
        <v>1</v>
      </c>
      <c r="MG36" s="36" t="b">
        <f>IF($B36&lt;&gt;"",IF(ISNUMBER('Таблица для заполнения'!FW36),ABS(ROUND('Таблица для заполнения'!FW36,0))='Таблица для заполнения'!FW36,FALSE),TRUE)</f>
        <v>1</v>
      </c>
      <c r="MH36" s="36" t="b">
        <f>IF($B36&lt;&gt;"",IF(ISNUMBER('Таблица для заполнения'!FX36),ABS(ROUND('Таблица для заполнения'!FX36,0))='Таблица для заполнения'!FX36,FALSE),TRUE)</f>
        <v>1</v>
      </c>
      <c r="MI36" s="36" t="b">
        <f>IF($B36&lt;&gt;"",IF(ISNUMBER('Таблица для заполнения'!FY36),ABS(ROUND('Таблица для заполнения'!FY36,0))='Таблица для заполнения'!FY36,FALSE),TRUE)</f>
        <v>1</v>
      </c>
      <c r="MJ36" s="36" t="b">
        <f>IF($B36&lt;&gt;"",IF(ISNUMBER('Таблица для заполнения'!FZ36),ABS(ROUND('Таблица для заполнения'!FZ36,0))='Таблица для заполнения'!FZ36,FALSE),TRUE)</f>
        <v>1</v>
      </c>
      <c r="MK36" s="36" t="b">
        <f>IF($B36&lt;&gt;"",IF(ISNUMBER('Таблица для заполнения'!GA36),ABS(ROUND('Таблица для заполнения'!GA36,0))='Таблица для заполнения'!GA36,FALSE),TRUE)</f>
        <v>1</v>
      </c>
      <c r="ML36" s="36" t="b">
        <f>IF($B36&lt;&gt;"",IF(ISNUMBER('Таблица для заполнения'!GB36),ABS(ROUND('Таблица для заполнения'!GB36,0))='Таблица для заполнения'!GB36,FALSE),TRUE)</f>
        <v>1</v>
      </c>
      <c r="MM36" s="36" t="b">
        <f>IF($B36&lt;&gt;"",IF(ISNUMBER('Таблица для заполнения'!GC36),ABS(ROUND('Таблица для заполнения'!GC36,0))='Таблица для заполнения'!GC36,FALSE),TRUE)</f>
        <v>1</v>
      </c>
      <c r="MN36" s="36" t="b">
        <f>IF($B36&lt;&gt;"",IF(ISNUMBER('Таблица для заполнения'!GD36),ABS(ROUND('Таблица для заполнения'!GD36,0))='Таблица для заполнения'!GD36,FALSE),TRUE)</f>
        <v>1</v>
      </c>
      <c r="MO36" s="36" t="b">
        <f>IF($B36&lt;&gt;"",IF(ISNUMBER('Таблица для заполнения'!GE36),ABS(ROUND('Таблица для заполнения'!GE36,0))='Таблица для заполнения'!GE36,FALSE),TRUE)</f>
        <v>1</v>
      </c>
      <c r="MP36" s="36" t="b">
        <f>IF($B36&lt;&gt;"",IF(ISNUMBER('Таблица для заполнения'!GF36),ABS(ROUND('Таблица для заполнения'!GF36,1))='Таблица для заполнения'!GF36,FALSE),TRUE)</f>
        <v>1</v>
      </c>
      <c r="MQ36" s="36" t="b">
        <f>IF($B36&lt;&gt;"",IF(ISNUMBER('Таблица для заполнения'!GG36),ABS(ROUND('Таблица для заполнения'!GG36,1))='Таблица для заполнения'!GG36,FALSE),TRUE)</f>
        <v>1</v>
      </c>
      <c r="MR36" s="36" t="b">
        <f>IF($B36&lt;&gt;"",IF(ISNUMBER('Таблица для заполнения'!GH36),ABS(ROUND('Таблица для заполнения'!GH36,1))='Таблица для заполнения'!GH36,FALSE),TRUE)</f>
        <v>1</v>
      </c>
      <c r="MS36" s="36" t="b">
        <f>IF($B36&lt;&gt;"",IF(ISNUMBER('Таблица для заполнения'!GI36),ABS(ROUND('Таблица для заполнения'!GI36,1))='Таблица для заполнения'!GI36,FALSE),TRUE)</f>
        <v>1</v>
      </c>
      <c r="MT36" s="36" t="b">
        <f>IF($B36&lt;&gt;"",IF(ISNUMBER('Таблица для заполнения'!GJ36),ABS(ROUND('Таблица для заполнения'!GJ36,1))='Таблица для заполнения'!GJ36,FALSE),TRUE)</f>
        <v>1</v>
      </c>
      <c r="MU36" s="36" t="b">
        <f>IF($B36&lt;&gt;"",IF(ISNUMBER('Таблица для заполнения'!GK36),ABS(ROUND('Таблица для заполнения'!GK36,1))='Таблица для заполнения'!GK36,FALSE),TRUE)</f>
        <v>1</v>
      </c>
      <c r="MV36" s="36" t="b">
        <f>IF($B36&lt;&gt;"",IF(ISNUMBER('Таблица для заполнения'!GL36),ABS(ROUND('Таблица для заполнения'!GL36,1))='Таблица для заполнения'!GL36,FALSE),TRUE)</f>
        <v>1</v>
      </c>
      <c r="MW36" s="36" t="b">
        <f>IF($B36&lt;&gt;"",IF(ISNUMBER('Таблица для заполнения'!GM36),ABS(ROUND('Таблица для заполнения'!GM36,1))='Таблица для заполнения'!GM36,FALSE),TRUE)</f>
        <v>1</v>
      </c>
      <c r="MX36" s="36" t="b">
        <f>IF($B36&lt;&gt;"",IF(ISNUMBER('Таблица для заполнения'!GN36),ABS(ROUND('Таблица для заполнения'!GN36,1))='Таблица для заполнения'!GN36,FALSE),TRUE)</f>
        <v>1</v>
      </c>
      <c r="MY36" s="36" t="b">
        <f>IF($B36&lt;&gt;"",IF(ISNUMBER('Таблица для заполнения'!GO36),ABS(ROUND('Таблица для заполнения'!GO36,1))='Таблица для заполнения'!GO36,FALSE),TRUE)</f>
        <v>1</v>
      </c>
      <c r="MZ36" s="36" t="b">
        <f>IF($B36&lt;&gt;"",IF(ISNUMBER('Таблица для заполнения'!GP36),ABS(ROUND('Таблица для заполнения'!GP36,1))='Таблица для заполнения'!GP36,FALSE),TRUE)</f>
        <v>1</v>
      </c>
      <c r="NA36" s="36" t="b">
        <f>IF($B36&lt;&gt;"",IF(ISNUMBER('Таблица для заполнения'!GQ36),ABS(ROUND('Таблица для заполнения'!GQ36,1))='Таблица для заполнения'!GQ36,FALSE),TRUE)</f>
        <v>1</v>
      </c>
      <c r="NB36" s="36" t="b">
        <f>IF($B36&lt;&gt;"",IF(ISNUMBER('Таблица для заполнения'!GR36),ABS(ROUND('Таблица для заполнения'!GR36,1))='Таблица для заполнения'!GR36,FALSE),TRUE)</f>
        <v>1</v>
      </c>
      <c r="NC36" s="36" t="b">
        <f>IF($B36&lt;&gt;"",IF(ISNUMBER('Таблица для заполнения'!GS36),ABS(ROUND('Таблица для заполнения'!GS36,1))='Таблица для заполнения'!GS36,FALSE),TRUE)</f>
        <v>1</v>
      </c>
      <c r="ND36" s="36" t="b">
        <f>IF($B36&lt;&gt;"",IF(ISNUMBER('Таблица для заполнения'!GT36),ABS(ROUND('Таблица для заполнения'!GT36,1))='Таблица для заполнения'!GT36,FALSE),TRUE)</f>
        <v>1</v>
      </c>
      <c r="NE36" s="36" t="b">
        <f>IF($B36&lt;&gt;"",IF(ISNUMBER('Таблица для заполнения'!GU36),ABS(ROUND('Таблица для заполнения'!GU36,1))='Таблица для заполнения'!GU36,FALSE),TRUE)</f>
        <v>1</v>
      </c>
      <c r="NF36" s="36" t="b">
        <f>IF($B36&lt;&gt;"",IF(ISNUMBER('Таблица для заполнения'!GV36),ABS(ROUND('Таблица для заполнения'!GV36,1))='Таблица для заполнения'!GV36,FALSE),TRUE)</f>
        <v>1</v>
      </c>
      <c r="NG36" s="36" t="b">
        <f>IF($B36&lt;&gt;"",IF(ISNUMBER('Таблица для заполнения'!GW36),ABS(ROUND('Таблица для заполнения'!GW36,1))='Таблица для заполнения'!GW36,FALSE),TRUE)</f>
        <v>1</v>
      </c>
      <c r="NH36" s="36" t="b">
        <f>IF($B36&lt;&gt;"",IF(ISNUMBER('Таблица для заполнения'!GX36),ABS(ROUND('Таблица для заполнения'!GX36,1))='Таблица для заполнения'!GX36,FALSE),TRUE)</f>
        <v>1</v>
      </c>
      <c r="NI36" s="38" t="b">
        <f>IF($B36&lt;&gt;"",IF(ISNUMBER('Таблица для заполнения'!GY36),ABS(ROUND('Таблица для заполнения'!GY36,1))='Таблица для заполнения'!GY36,FALSE),TRUE)</f>
        <v>1</v>
      </c>
    </row>
    <row r="37" spans="1:373" ht="44.25" customHeight="1" thickBot="1" x14ac:dyDescent="0.3">
      <c r="A37" s="2">
        <v>30</v>
      </c>
      <c r="B37" s="17" t="str">
        <f>IF('Таблица для заполнения'!B37=0,"",'Таблица для заполнения'!B37)</f>
        <v/>
      </c>
      <c r="C37" s="35" t="b">
        <f t="shared" si="0"/>
        <v>1</v>
      </c>
      <c r="D37" s="35" t="b">
        <f>'Таблица для заполнения'!F37&lt;='Таблица для заполнения'!E37</f>
        <v>1</v>
      </c>
      <c r="E37" s="119" t="b">
        <f>'Таблица для заполнения'!G37&lt;='Таблица для заполнения'!E37</f>
        <v>1</v>
      </c>
      <c r="F37" s="36" t="b">
        <f>'Таблица для заполнения'!H37&lt;='Таблица для заполнения'!E37</f>
        <v>1</v>
      </c>
      <c r="G37" s="36" t="b">
        <f>'Таблица для заполнения'!I37&lt;='Таблица для заполнения'!E37</f>
        <v>1</v>
      </c>
      <c r="H37" s="36" t="b">
        <f>'Таблица для заполнения'!E37&gt;='Таблица для заполнения'!J37+'Таблица для заполнения'!K37</f>
        <v>1</v>
      </c>
      <c r="I37" s="36" t="b">
        <f>'Таблица для заполнения'!E37='Таблица для заполнения'!L37+'Таблица для заполнения'!M37+'Таблица для заполнения'!N37</f>
        <v>1</v>
      </c>
      <c r="J37" s="36" t="b">
        <f>'Таблица для заполнения'!M37&lt;='Таблица для заполнения'!R37</f>
        <v>1</v>
      </c>
      <c r="K37" s="36" t="b">
        <f>'Таблица для заполнения'!O37&gt;='Таблица для заполнения'!E37</f>
        <v>1</v>
      </c>
      <c r="L37" s="36" t="b">
        <f>'Таблица для заполнения'!O37&gt;='Таблица для заполнения'!P37+'Таблица для заполнения'!Q37</f>
        <v>1</v>
      </c>
      <c r="M37" s="36" t="b">
        <f>'Таблица для заполнения'!R37&lt;='Таблица для заполнения'!O37</f>
        <v>1</v>
      </c>
      <c r="N37" s="36" t="b">
        <f>'Таблица для заполнения'!O37&gt;='Таблица для заполнения'!S37+'Таблица для заполнения'!U37</f>
        <v>1</v>
      </c>
      <c r="O37" s="36" t="b">
        <f>OR(AND('Таблица для заполнения'!S37&gt;0,'Таблица для заполнения'!T37&gt;0),AND('Таблица для заполнения'!S37=0,'Таблица для заполнения'!T37=0))</f>
        <v>1</v>
      </c>
      <c r="P37" s="36" t="b">
        <f>OR(AND('Таблица для заполнения'!U37&gt;0,'Таблица для заполнения'!V37&gt;0),AND('Таблица для заполнения'!U37=0,'Таблица для заполнения'!V37=0))</f>
        <v>1</v>
      </c>
      <c r="Q37" s="36" t="b">
        <f>'Таблица для заполнения'!W37&lt;='Таблица для заполнения'!U37</f>
        <v>1</v>
      </c>
      <c r="R37" s="36" t="b">
        <f>'Таблица для заполнения'!V37&gt;='Таблица для заполнения'!X37+'Таблица для заполнения'!Y37</f>
        <v>1</v>
      </c>
      <c r="S37" s="36" t="b">
        <f>'Таблица для заполнения'!AB37&lt;='Таблица для заполнения'!AA37</f>
        <v>1</v>
      </c>
      <c r="T37" s="36" t="b">
        <f>'Таблица для заполнения'!AD37&lt;='Таблица для заполнения'!AC37</f>
        <v>1</v>
      </c>
      <c r="U37" s="36" t="b">
        <f>OR('Таблица для заполнения'!AA37=0,'Таблица для заполнения'!AA37=1)</f>
        <v>1</v>
      </c>
      <c r="V37" s="36" t="b">
        <f>OR('Таблица для заполнения'!AB37=0,'Таблица для заполнения'!AB37=1)</f>
        <v>1</v>
      </c>
      <c r="W37" s="36" t="b">
        <f>OR('Таблица для заполнения'!AC37=0,'Таблица для заполнения'!AC37=1)</f>
        <v>1</v>
      </c>
      <c r="X37" s="36" t="b">
        <f>OR('Таблица для заполнения'!AD37=0,'Таблица для заполнения'!AD37=1)</f>
        <v>1</v>
      </c>
      <c r="Y37" s="36" t="b">
        <f>'Таблица для заполнения'!AG37&lt;='Таблица для заполнения'!AF37</f>
        <v>1</v>
      </c>
      <c r="Z37" s="36" t="b">
        <f>'Таблица для заполнения'!AI37&lt;='Таблица для заполнения'!AH37</f>
        <v>1</v>
      </c>
      <c r="AA37" s="36" t="b">
        <f>'Таблица для заполнения'!AJ37='Таблица для заполнения'!AM37+'Таблица для заполнения'!AO37</f>
        <v>1</v>
      </c>
      <c r="AB37" s="36" t="b">
        <f>'Таблица для заполнения'!AJ37&gt;='Таблица для заполнения'!AK37+'Таблица для заполнения'!AL37</f>
        <v>1</v>
      </c>
      <c r="AC37" s="36" t="b">
        <f>'Таблица для заполнения'!AN37&lt;='Таблица для заполнения'!AJ37</f>
        <v>1</v>
      </c>
      <c r="AD37" s="36" t="b">
        <f>OR(AND('Таблица для заполнения'!AO37='Таблица для заполнения'!AJ37,AND('Таблица для заполнения'!AK37='Таблица для заполнения'!AP37,'Таблица для заполнения'!AL37='Таблица для заполнения'!AQ37)),'Таблица для заполнения'!AO37&lt;'Таблица для заполнения'!AJ37)</f>
        <v>1</v>
      </c>
      <c r="AE37" s="36" t="b">
        <f>OR(AND('Таблица для заполнения'!AJ37='Таблица для заполнения'!AO37,'Таблица для заполнения'!CM37='Таблица для заполнения'!CR37),AND('Таблица для заполнения'!AJ37&gt;'Таблица для заполнения'!AO37,'Таблица для заполнения'!CM37&gt;'Таблица для заполнения'!CR37))</f>
        <v>1</v>
      </c>
      <c r="AF37" s="36" t="b">
        <f>OR(AND('Таблица для заполнения'!AO37='Таблица для заполнения'!AR37,'Таблица для заполнения'!CR37='Таблица для заполнения'!CU37),AND('Таблица для заполнения'!AO37&gt;'Таблица для заполнения'!AR37,'Таблица для заполнения'!CR37&gt;'Таблица для заполнения'!CU37))</f>
        <v>1</v>
      </c>
      <c r="AG37" s="36" t="b">
        <f>'Таблица для заполнения'!AP37&lt;='Таблица для заполнения'!AK37</f>
        <v>1</v>
      </c>
      <c r="AH37" s="36" t="b">
        <f>'Таблица для заполнения'!AO37&gt;='Таблица для заполнения'!AP37+'Таблица для заполнения'!AQ37</f>
        <v>1</v>
      </c>
      <c r="AI37" s="36" t="b">
        <f>'Таблица для заполнения'!AM37&gt;=('Таблица для заполнения'!AK37+'Таблица для заполнения'!AL37)-('Таблица для заполнения'!AP37+'Таблица для заполнения'!AQ37)</f>
        <v>1</v>
      </c>
      <c r="AJ37" s="36" t="b">
        <f>'Таблица для заполнения'!AQ37&lt;='Таблица для заполнения'!AL37</f>
        <v>1</v>
      </c>
      <c r="AK37" s="36" t="b">
        <f>'Таблица для заполнения'!AO37&gt;='Таблица для заполнения'!AR37+'Таблица для заполнения'!AV37+'Таблица для заполнения'!AW37</f>
        <v>1</v>
      </c>
      <c r="AL37" s="36" t="b">
        <f>OR(AND('Таблица для заполнения'!AR37='Таблица для заполнения'!AO37,AND('Таблица для заполнения'!AP37='Таблица для заполнения'!AS37,'Таблица для заполнения'!AQ37='Таблица для заполнения'!AT37)),'Таблица для заполнения'!AR37&lt;'Таблица для заполнения'!AO37)</f>
        <v>1</v>
      </c>
      <c r="AM37" s="36" t="b">
        <f>'Таблица для заполнения'!AS37&lt;='Таблица для заполнения'!AP37</f>
        <v>1</v>
      </c>
      <c r="AN37" s="36" t="b">
        <f>'Таблица для заполнения'!AR37&gt;='Таблица для заполнения'!AS37+'Таблица для заполнения'!AT37</f>
        <v>1</v>
      </c>
      <c r="AO37" s="36" t="b">
        <f>('Таблица для заполнения'!AO37-'Таблица для заполнения'!AR37)&gt;=('Таблица для заполнения'!AP37+'Таблица для заполнения'!AQ37)-('Таблица для заполнения'!AS37+'Таблица для заполнения'!AT37)</f>
        <v>1</v>
      </c>
      <c r="AP37" s="36" t="b">
        <f>'Таблица для заполнения'!AT37&lt;='Таблица для заполнения'!AQ37</f>
        <v>1</v>
      </c>
      <c r="AQ37" s="36" t="b">
        <f>'Таблица для заполнения'!AU37&lt;='Таблица для заполнения'!AR37</f>
        <v>1</v>
      </c>
      <c r="AR37" s="36" t="b">
        <f>'Таблица для заполнения'!AR37='Таблица для заполнения'!AX37+'Таблица для заполнения'!BF37+'Таблица для заполнения'!BK37+'Таблица для заполнения'!BV37+'Таблица для заполнения'!CA37+'Таблица для заполнения'!CB37+'Таблица для заполнения'!CC37+'Таблица для заполнения'!CD37+'Таблица для заполнения'!CE37+'Таблица для заполнения'!CF37</f>
        <v>1</v>
      </c>
      <c r="AS37" s="36" t="b">
        <f>'Таблица для заполнения'!AX37&gt;='Таблица для заполнения'!AY37+'Таблица для заполнения'!BB37+'Таблица для заполнения'!BE37</f>
        <v>1</v>
      </c>
      <c r="AT37" s="36" t="b">
        <f>'Таблица для заполнения'!AY37='Таблица для заполнения'!AZ37+'Таблица для заполнения'!BA37</f>
        <v>1</v>
      </c>
      <c r="AU37" s="36" t="b">
        <f>'Таблица для заполнения'!BB37='Таблица для заполнения'!BC37+'Таблица для заполнения'!BD37</f>
        <v>1</v>
      </c>
      <c r="AV37" s="36" t="b">
        <f>'Таблица для заполнения'!BF37&gt;='Таблица для заполнения'!BG37+'Таблица для заполнения'!BH37+'Таблица для заполнения'!BI37+'Таблица для заполнения'!BJ37</f>
        <v>1</v>
      </c>
      <c r="AW37" s="36" t="b">
        <f>'Таблица для заполнения'!BK37&gt;='Таблица для заполнения'!BL37+'Таблица для заполнения'!BQ37</f>
        <v>1</v>
      </c>
      <c r="AX37" s="36" t="b">
        <f>'Таблица для заполнения'!BL37&gt;='Таблица для заполнения'!BM37+'Таблица для заполнения'!BN37+'Таблица для заполнения'!BO37+'Таблица для заполнения'!BP37</f>
        <v>1</v>
      </c>
      <c r="AY37" s="36" t="b">
        <f>'Таблица для заполнения'!BQ37&gt;='Таблица для заполнения'!BR37+'Таблица для заполнения'!BS37+'Таблица для заполнения'!BT37+'Таблица для заполнения'!BU37</f>
        <v>1</v>
      </c>
      <c r="AZ37" s="36" t="b">
        <f>'Таблица для заполнения'!BV37&gt;='Таблица для заполнения'!BW37+'Таблица для заполнения'!BX37+'Таблица для заполнения'!BY37+'Таблица для заполнения'!BZ37</f>
        <v>1</v>
      </c>
      <c r="BA37" s="36" t="b">
        <f>'Таблица для заполнения'!CG37+'Таблица для заполнения'!CH37&lt;='Таблица для заполнения'!AO37</f>
        <v>1</v>
      </c>
      <c r="BB37" s="36" t="b">
        <f>'Таблица для заполнения'!CI37&lt;='Таблица для заполнения'!AO37</f>
        <v>1</v>
      </c>
      <c r="BC37" s="36" t="b">
        <f>'Таблица для заполнения'!CJ37&lt;='Таблица для заполнения'!AO37</f>
        <v>1</v>
      </c>
      <c r="BD37" s="36" t="b">
        <f>'Таблица для заполнения'!CK37&lt;='Таблица для заполнения'!AO37</f>
        <v>1</v>
      </c>
      <c r="BE37" s="36" t="b">
        <f>'Таблица для заполнения'!CL37&lt;='Таблица для заполнения'!AO37</f>
        <v>1</v>
      </c>
      <c r="BF37" s="36" t="b">
        <f>'Таблица для заполнения'!CM37='Таблица для заполнения'!CP37+'Таблица для заполнения'!CR37</f>
        <v>1</v>
      </c>
      <c r="BG37" s="36" t="b">
        <f>'Таблица для заполнения'!CM37&gt;='Таблица для заполнения'!CN37+'Таблица для заполнения'!CO37</f>
        <v>1</v>
      </c>
      <c r="BH37" s="36" t="b">
        <f>'Таблица для заполнения'!CQ37&lt;='Таблица для заполнения'!CM37</f>
        <v>1</v>
      </c>
      <c r="BI37" s="36" t="b">
        <f>OR(AND('Таблица для заполнения'!CR37='Таблица для заполнения'!CM37,AND('Таблица для заполнения'!CN37='Таблица для заполнения'!CS37,'Таблица для заполнения'!CO37='Таблица для заполнения'!CT37)),'Таблица для заполнения'!CR37&lt;'Таблица для заполнения'!CM37)</f>
        <v>1</v>
      </c>
      <c r="BJ37" s="36" t="b">
        <f>'Таблица для заполнения'!CS37&lt;='Таблица для заполнения'!CN37</f>
        <v>1</v>
      </c>
      <c r="BK37" s="36" t="b">
        <f>'Таблица для заполнения'!CR37&gt;='Таблица для заполнения'!CS37+'Таблица для заполнения'!CT37</f>
        <v>1</v>
      </c>
      <c r="BL37" s="36" t="b">
        <f>'Таблица для заполнения'!CP37&gt;=('Таблица для заполнения'!CN37+'Таблица для заполнения'!CO37)-('Таблица для заполнения'!CS37+'Таблица для заполнения'!CT37)</f>
        <v>1</v>
      </c>
      <c r="BM37" s="36" t="b">
        <f>'Таблица для заполнения'!CT37&lt;='Таблица для заполнения'!CO37</f>
        <v>1</v>
      </c>
      <c r="BN37" s="36" t="b">
        <f>'Таблица для заполнения'!CR37&gt;='Таблица для заполнения'!CU37+'Таблица для заполнения'!CY37+'Таблица для заполнения'!CZ37</f>
        <v>1</v>
      </c>
      <c r="BO37" s="36" t="b">
        <f>OR(AND('Таблица для заполнения'!CU37='Таблица для заполнения'!CR37,AND('Таблица для заполнения'!CS37='Таблица для заполнения'!CV37,'Таблица для заполнения'!CT37='Таблица для заполнения'!CW37)),'Таблица для заполнения'!CU37&lt;'Таблица для заполнения'!CR37)</f>
        <v>1</v>
      </c>
      <c r="BP37" s="36" t="b">
        <f>'Таблица для заполнения'!CV37&lt;='Таблица для заполнения'!CS37</f>
        <v>1</v>
      </c>
      <c r="BQ37" s="36" t="b">
        <f>'Таблица для заполнения'!CU37&gt;='Таблица для заполнения'!CV37+'Таблица для заполнения'!CW37</f>
        <v>1</v>
      </c>
      <c r="BR37" s="36" t="b">
        <f>'Таблица для заполнения'!CR37-'Таблица для заполнения'!CU37&gt;=('Таблица для заполнения'!CS37+'Таблица для заполнения'!CT37)-('Таблица для заполнения'!CV37+'Таблица для заполнения'!CW37)</f>
        <v>1</v>
      </c>
      <c r="BS37" s="36" t="b">
        <f>'Таблица для заполнения'!CW37&lt;='Таблица для заполнения'!CT37</f>
        <v>1</v>
      </c>
      <c r="BT37" s="36" t="b">
        <f>'Таблица для заполнения'!CX37&lt;='Таблица для заполнения'!CU37</f>
        <v>1</v>
      </c>
      <c r="BU37" s="36" t="b">
        <f>'Таблица для заполнения'!CU37='Таблица для заполнения'!DA37+'Таблица для заполнения'!DI37+'Таблица для заполнения'!DN37+'Таблица для заполнения'!DY37+'Таблица для заполнения'!ED37+'Таблица для заполнения'!EE37+'Таблица для заполнения'!EF37+'Таблица для заполнения'!EG37+'Таблица для заполнения'!EH37+'Таблица для заполнения'!EI37</f>
        <v>1</v>
      </c>
      <c r="BV37" s="36" t="b">
        <f>'Таблица для заполнения'!DA37&gt;='Таблица для заполнения'!DB37+'Таблица для заполнения'!DE37+'Таблица для заполнения'!DH37</f>
        <v>1</v>
      </c>
      <c r="BW37" s="36" t="b">
        <f>'Таблица для заполнения'!DB37='Таблица для заполнения'!DC37+'Таблица для заполнения'!DD37</f>
        <v>1</v>
      </c>
      <c r="BX37" s="36" t="b">
        <f>'Таблица для заполнения'!DE37='Таблица для заполнения'!DF37+'Таблица для заполнения'!DG37</f>
        <v>1</v>
      </c>
      <c r="BY37" s="36" t="b">
        <f>'Таблица для заполнения'!DI37&gt;='Таблица для заполнения'!DJ37+'Таблица для заполнения'!DK37+'Таблица для заполнения'!DL37+'Таблица для заполнения'!DM37</f>
        <v>1</v>
      </c>
      <c r="BZ37" s="36" t="b">
        <f>'Таблица для заполнения'!DN37&gt;='Таблица для заполнения'!DO37+'Таблица для заполнения'!DT37</f>
        <v>1</v>
      </c>
      <c r="CA37" s="36" t="b">
        <f>'Таблица для заполнения'!DO37&gt;='Таблица для заполнения'!DP37+'Таблица для заполнения'!DQ37+'Таблица для заполнения'!DR37+'Таблица для заполнения'!DS37</f>
        <v>1</v>
      </c>
      <c r="CB37" s="36" t="b">
        <f>'Таблица для заполнения'!DT37&gt;='Таблица для заполнения'!DU37+'Таблица для заполнения'!DV37+'Таблица для заполнения'!DW37+'Таблица для заполнения'!DX37</f>
        <v>1</v>
      </c>
      <c r="CC37" s="36" t="b">
        <f>'Таблица для заполнения'!DY37&gt;='Таблица для заполнения'!DZ37+'Таблица для заполнения'!EA37+'Таблица для заполнения'!EB37+'Таблица для заполнения'!EC37</f>
        <v>1</v>
      </c>
      <c r="CD37" s="36" t="b">
        <f>'Таблица для заполнения'!EJ37+'Таблица для заполнения'!EK37&lt;='Таблица для заполнения'!CR37</f>
        <v>1</v>
      </c>
      <c r="CE37" s="36" t="b">
        <f>'Таблица для заполнения'!EL37&lt;='Таблица для заполнения'!CR37</f>
        <v>1</v>
      </c>
      <c r="CF37" s="36" t="b">
        <f>'Таблица для заполнения'!EM37&lt;='Таблица для заполнения'!CR37</f>
        <v>1</v>
      </c>
      <c r="CG37" s="36" t="b">
        <f>'Таблица для заполнения'!EN37&lt;='Таблица для заполнения'!CR37</f>
        <v>1</v>
      </c>
      <c r="CH37" s="36" t="b">
        <f>'Таблица для заполнения'!EO37&lt;='Таблица для заполнения'!CR37</f>
        <v>1</v>
      </c>
      <c r="CI37" s="36" t="b">
        <f>OR(AND('Таблица для заполнения'!AJ37='Таблица для заполнения'!AK37+'Таблица для заполнения'!AL37,'Таблица для заполнения'!CM37='Таблица для заполнения'!CN37+'Таблица для заполнения'!CO37),AND('Таблица для заполнения'!AJ37&gt;'Таблица для заполнения'!AK37+'Таблица для заполнения'!AL37,'Таблица для заполнения'!CM37&gt;'Таблица для заполнения'!CN37+'Таблица для заполнения'!CO37))</f>
        <v>1</v>
      </c>
      <c r="CJ37" s="36" t="b">
        <f>OR(AND('Таблица для заполнения'!AO37='Таблица для заполнения'!AP37+'Таблица для заполнения'!AQ37,'Таблица для заполнения'!CR37='Таблица для заполнения'!CS37+'Таблица для заполнения'!CT37),AND('Таблица для заполнения'!AO37&gt;'Таблица для заполнения'!AP37+'Таблица для заполнения'!AQ37,'Таблица для заполнения'!CR37&gt;'Таблица для заполнения'!CS37+'Таблица для заполнения'!CT37))</f>
        <v>1</v>
      </c>
      <c r="CK37" s="36" t="b">
        <f>OR(AND('Таблица для заполнения'!AR37='Таблица для заполнения'!AS37+'Таблица для заполнения'!AT37,'Таблица для заполнения'!CU37='Таблица для заполнения'!CV37+'Таблица для заполнения'!CW37),AND('Таблица для заполнения'!AR37&gt;'Таблица для заполнения'!AS37+'Таблица для заполнения'!AT37,'Таблица для заполнения'!CU37&gt;'Таблица для заполнения'!CV37+'Таблица для заполнения'!CW37))</f>
        <v>1</v>
      </c>
      <c r="CL37" s="36" t="b">
        <f>OR(AND('Таблица для заполнения'!AO37='Таблица для заполнения'!AR37+'Таблица для заполнения'!AV37+'Таблица для заполнения'!AW37,'Таблица для заполнения'!CR37='Таблица для заполнения'!CU37+'Таблица для заполнения'!CY37+'Таблица для заполнения'!CZ37),AND('Таблица для заполнения'!AO37&gt;'Таблица для заполнения'!AR37+'Таблица для заполнения'!AV37+'Таблица для заполнения'!AW37,'Таблица для заполнения'!CR37&gt;'Таблица для заполнения'!CU37+'Таблица для заполнения'!CY37+'Таблица для заполнения'!CZ37))</f>
        <v>1</v>
      </c>
      <c r="CM37" s="36" t="b">
        <f>OR(AND('Таблица для заполнения'!AX37='Таблица для заполнения'!AY37+'Таблица для заполнения'!BB37+'Таблица для заполнения'!BE37,'Таблица для заполнения'!DA37='Таблица для заполнения'!DB37+'Таблица для заполнения'!DE37+'Таблица для заполнения'!DH37),AND('Таблица для заполнения'!AX37&gt;'Таблица для заполнения'!AY37+'Таблица для заполнения'!BB37+'Таблица для заполнения'!BE37,'Таблица для заполнения'!DA37&gt;'Таблица для заполнения'!DB37+'Таблица для заполнения'!DE37+'Таблица для заполнения'!DH37))</f>
        <v>1</v>
      </c>
      <c r="CN37" s="36" t="b">
        <f>OR(AND('Таблица для заполнения'!BF37='Таблица для заполнения'!BG37+'Таблица для заполнения'!BH37+'Таблица для заполнения'!BI37+'Таблица для заполнения'!BJ37,'Таблица для заполнения'!DI37='Таблица для заполнения'!DJ37+'Таблица для заполнения'!DK37+'Таблица для заполнения'!DL37+'Таблица для заполнения'!DM37),AND('Таблица для заполнения'!BF37&gt;'Таблица для заполнения'!BG37+'Таблица для заполнения'!BH37+'Таблица для заполнения'!BI37+'Таблица для заполнения'!BJ37,'Таблица для заполнения'!DI37&gt;'Таблица для заполнения'!DJ37+'Таблица для заполнения'!DK37+'Таблица для заполнения'!DL37+'Таблица для заполнения'!DM37))</f>
        <v>1</v>
      </c>
      <c r="CO37" s="36" t="b">
        <f>OR(AND('Таблица для заполнения'!BK37='Таблица для заполнения'!BL37+'Таблица для заполнения'!BQ37,'Таблица для заполнения'!DN37='Таблица для заполнения'!DO37+'Таблица для заполнения'!DT37),AND('Таблица для заполнения'!BK37&gt;'Таблица для заполнения'!BL37+'Таблица для заполнения'!BQ37,'Таблица для заполнения'!DN37&gt;'Таблица для заполнения'!DO37+'Таблица для заполнения'!DT37))</f>
        <v>1</v>
      </c>
      <c r="CP37" s="36" t="b">
        <f>AND(IF('Таблица для заполнения'!AJ37=0,'Таблица для заполнения'!CM37=0,'Таблица для заполнения'!CM37&gt;='Таблица для заполнения'!AJ37),IF('Таблица для заполнения'!AK37=0,'Таблица для заполнения'!CN37=0,'Таблица для заполнения'!CN37&gt;='Таблица для заполнения'!AK37),IF('Таблица для заполнения'!AL37=0,'Таблица для заполнения'!CO37=0,'Таблица для заполнения'!CO37&gt;='Таблица для заполнения'!AL37),IF('Таблица для заполнения'!AM37=0,'Таблица для заполнения'!CP37=0,'Таблица для заполнения'!CP37&gt;='Таблица для заполнения'!AM37),IF('Таблица для заполнения'!AN37=0,'Таблица для заполнения'!CQ37=0,'Таблица для заполнения'!CQ37&gt;='Таблица для заполнения'!AN37),IF('Таблица для заполнения'!AO37=0,'Таблица для заполнения'!CR37=0,'Таблица для заполнения'!CR37&gt;='Таблица для заполнения'!AO37),IF('Таблица для заполнения'!AP37=0,'Таблица для заполнения'!CS37=0,'Таблица для заполнения'!CS37&gt;='Таблица для заполнения'!AP37),IF('Таблица для заполнения'!AQ37=0,'Таблица для заполнения'!CT37=0,'Таблица для заполнения'!CT37&gt;='Таблица для заполнения'!AQ37),IF('Таблица для заполнения'!AR37=0,'Таблица для заполнения'!CU37=0,'Таблица для заполнения'!CU37&gt;='Таблица для заполнения'!AR37),IF('Таблица для заполнения'!AS37=0,'Таблица для заполнения'!CV37=0,'Таблица для заполнения'!CV37&gt;='Таблица для заполнения'!AS37),IF('Таблица для заполнения'!AT37=0,'Таблица для заполнения'!CW37=0,'Таблица для заполнения'!CW37&gt;='Таблица для заполнения'!AT37),IF('Таблица для заполнения'!AU37=0,'Таблица для заполнения'!CX37=0,'Таблица для заполнения'!CX37&gt;='Таблица для заполнения'!AU37),IF('Таблица для заполнения'!AV37=0,'Таблица для заполнения'!CY37=0,'Таблица для заполнения'!CY37&gt;='Таблица для заполнения'!AV37),IF('Таблица для заполнения'!AW37=0,'Таблица для заполнения'!CZ37=0,'Таблица для заполнения'!CZ37&gt;='Таблица для заполнения'!AW37),IF('Таблица для заполнения'!AX37=0,'Таблица для заполнения'!DA37=0,'Таблица для заполнения'!DA37&gt;='Таблица для заполнения'!AX37),IF('Таблица для заполнения'!AY37=0,'Таблица для заполнения'!DB37=0,'Таблица для заполнения'!DB37&gt;='Таблица для заполнения'!AY37),IF('Таблица для заполнения'!AZ37=0,'Таблица для заполнения'!DC37=0,'Таблица для заполнения'!DC37&gt;='Таблица для заполнения'!AZ37),IF('Таблица для заполнения'!BA37=0,'Таблица для заполнения'!DD37=0,'Таблица для заполнения'!DD37&gt;='Таблица для заполнения'!BA37),IF('Таблица для заполнения'!BB37=0,'Таблица для заполнения'!DE37=0,'Таблица для заполнения'!DE37&gt;='Таблица для заполнения'!BB37),IF('Таблица для заполнения'!BC37=0,'Таблица для заполнения'!DF37=0,'Таблица для заполнения'!DF37&gt;='Таблица для заполнения'!BC37),IF('Таблица для заполнения'!BD37=0,'Таблица для заполнения'!DG37=0,'Таблица для заполнения'!DG37&gt;='Таблица для заполнения'!BD37),IF('Таблица для заполнения'!BE37=0,'Таблица для заполнения'!DH37=0,'Таблица для заполнения'!DH37&gt;='Таблица для заполнения'!BE37),IF('Таблица для заполнения'!BF37=0,'Таблица для заполнения'!DI37=0,'Таблица для заполнения'!DI37&gt;='Таблица для заполнения'!BF37),IF('Таблица для заполнения'!BG37=0,'Таблица для заполнения'!DJ37=0,'Таблица для заполнения'!DJ37&gt;='Таблица для заполнения'!BG37),IF('Таблица для заполнения'!BH37=0,'Таблица для заполнения'!DK37=0,'Таблица для заполнения'!DK37&gt;='Таблица для заполнения'!BH37),IF('Таблица для заполнения'!BI37=0,'Таблица для заполнения'!DL37=0,'Таблица для заполнения'!DL37&gt;='Таблица для заполнения'!BI37),IF('Таблица для заполнения'!BJ37=0,'Таблица для заполнения'!DM37=0,'Таблица для заполнения'!DM37&gt;='Таблица для заполнения'!BJ37),IF('Таблица для заполнения'!BK37=0,'Таблица для заполнения'!DN37=0,'Таблица для заполнения'!DN37&gt;='Таблица для заполнения'!BK37),IF('Таблица для заполнения'!BL37=0,'Таблица для заполнения'!DO37=0,'Таблица для заполнения'!DO37&gt;='Таблица для заполнения'!BL37),IF('Таблица для заполнения'!BM37=0,'Таблица для заполнения'!DP37=0,'Таблица для заполнения'!DP37&gt;='Таблица для заполнения'!BM37),IF('Таблица для заполнения'!BN37=0,'Таблица для заполнения'!DQ37=0,'Таблица для заполнения'!DQ37&gt;='Таблица для заполнения'!BN37),IF('Таблица для заполнения'!BO37=0,'Таблица для заполнения'!DR37=0,'Таблица для заполнения'!DR37&gt;='Таблица для заполнения'!BO37),IF('Таблица для заполнения'!BP37=0,'Таблица для заполнения'!DS37=0,'Таблица для заполнения'!DS37&gt;='Таблица для заполнения'!BP37),IF('Таблица для заполнения'!BQ37=0,'Таблица для заполнения'!DT37=0,'Таблица для заполнения'!DT37&gt;='Таблица для заполнения'!BQ37),IF('Таблица для заполнения'!BR37=0,'Таблица для заполнения'!DU37=0,'Таблица для заполнения'!DU37&gt;='Таблица для заполнения'!BR37),IF('Таблица для заполнения'!BS37=0,'Таблица для заполнения'!DV37=0,'Таблица для заполнения'!DV37&gt;='Таблица для заполнения'!BS37),IF('Таблица для заполнения'!BT37=0,'Таблица для заполнения'!DW37=0,'Таблица для заполнения'!DW37&gt;='Таблица для заполнения'!BT37),IF('Таблица для заполнения'!BU37=0,'Таблица для заполнения'!DX37=0,'Таблица для заполнения'!DX37&gt;='Таблица для заполнения'!BU37),IF('Таблица для заполнения'!BV37=0,'Таблица для заполнения'!DY37=0,'Таблица для заполнения'!DY37&gt;='Таблица для заполнения'!BV37),IF('Таблица для заполнения'!BW37=0,'Таблица для заполнения'!DZ37=0,'Таблица для заполнения'!DZ37&gt;='Таблица для заполнения'!BW37),IF('Таблица для заполнения'!BX37=0,'Таблица для заполнения'!EA37=0,'Таблица для заполнения'!EA37&gt;='Таблица для заполнения'!BX37),IF('Таблица для заполнения'!BY37=0,'Таблица для заполнения'!EB37=0,'Таблица для заполнения'!EB37&gt;='Таблица для заполнения'!BY37),IF('Таблица для заполнения'!BZ37=0,'Таблица для заполнения'!EC37=0,'Таблица для заполнения'!EC37&gt;='Таблица для заполнения'!BZ37),IF('Таблица для заполнения'!CA37=0,'Таблица для заполнения'!ED37=0,'Таблица для заполнения'!ED37&gt;='Таблица для заполнения'!CA37),IF('Таблица для заполнения'!CB37=0,'Таблица для заполнения'!EE37=0,'Таблица для заполнения'!EE37&gt;='Таблица для заполнения'!CB37),IF('Таблица для заполнения'!CC37=0,'Таблица для заполнения'!EF37=0,'Таблица для заполнения'!EF37&gt;='Таблица для заполнения'!CC37),IF('Таблица для заполнения'!CD37=0,'Таблица для заполнения'!EG37=0,'Таблица для заполнения'!EG37&gt;='Таблица для заполнения'!CD37),IF('Таблица для заполнения'!CE37=0,'Таблица для заполнения'!EH37=0,'Таблица для заполнения'!EH37&gt;='Таблица для заполнения'!CE37),IF('Таблица для заполнения'!CF37=0,'Таблица для заполнения'!EI37=0,'Таблица для заполнения'!EI37&gt;='Таблица для заполнения'!CF37),IF('Таблица для заполнения'!CG37=0,'Таблица для заполнения'!EJ37=0,'Таблица для заполнения'!EJ37&gt;='Таблица для заполнения'!CG37),IF('Таблица для заполнения'!CH37=0,'Таблица для заполнения'!EK37=0,'Таблица для заполнения'!EK37&gt;='Таблица для заполнения'!CH37),IF('Таблица для заполнения'!CI37=0,'Таблица для заполнения'!EL37=0,'Таблица для заполнения'!EL37&gt;='Таблица для заполнения'!CI37),IF('Таблица для заполнения'!CJ37=0,'Таблица для заполнения'!EM37=0,'Таблица для заполнения'!EM37&gt;='Таблица для заполнения'!CJ37),IF('Таблица для заполнения'!CK37=0,'Таблица для заполнения'!EN37=0,'Таблица для заполнения'!EN37&gt;='Таблица для заполнения'!CK37),IF('Таблица для заполнения'!CL37=0,'Таблица для заполнения'!EO37=0,'Таблица для заполнения'!EO37&gt;='Таблица для заполнения'!CL37))</f>
        <v>1</v>
      </c>
      <c r="CQ37" s="36" t="b">
        <f>'Таблица для заполнения'!EP37&gt;='Таблица для заполнения'!EQ37+'Таблица для заполнения'!ER37</f>
        <v>1</v>
      </c>
      <c r="CR37" s="36" t="b">
        <f>'Таблица для заполнения'!ES37&lt;='Таблица для заполнения'!EP37</f>
        <v>1</v>
      </c>
      <c r="CS37" s="36" t="b">
        <f>OR(AND('Таблица для заполнения'!EP37='Таблица для заполнения'!ES37,AND('Таблица для заполнения'!EQ37='Таблица для заполнения'!ET37,'Таблица для заполнения'!ER37='Таблица для заполнения'!EU37)),'Таблица для заполнения'!ES37&lt;'Таблица для заполнения'!EP37)</f>
        <v>1</v>
      </c>
      <c r="CT37" s="36" t="b">
        <f>'Таблица для заполнения'!ET37&lt;='Таблица для заполнения'!EQ37</f>
        <v>1</v>
      </c>
      <c r="CU37" s="36" t="b">
        <f>'Таблица для заполнения'!ES37&gt;='Таблица для заполнения'!ET37+'Таблица для заполнения'!EU37</f>
        <v>1</v>
      </c>
      <c r="CV37" s="36" t="b">
        <f>'Таблица для заполнения'!EU37&lt;='Таблица для заполнения'!ER37</f>
        <v>1</v>
      </c>
      <c r="CW37" s="36" t="b">
        <f>'Таблица для заполнения'!EP37-'Таблица для заполнения'!ES37&gt;=('Таблица для заполнения'!EQ37+'Таблица для заполнения'!ER37)-('Таблица для заполнения'!ET37+'Таблица для заполнения'!EU37)</f>
        <v>1</v>
      </c>
      <c r="CX37" s="36" t="b">
        <f>'Таблица для заполнения'!EV37&lt;='Таблица для заполнения'!EP37</f>
        <v>1</v>
      </c>
      <c r="CY37" s="36" t="b">
        <f>'Таблица для заполнения'!EW37&lt;='Таблица для заполнения'!EP37</f>
        <v>1</v>
      </c>
      <c r="CZ37" s="36" t="b">
        <f>'Таблица для заполнения'!EX37&lt;='Таблица для заполнения'!EP37</f>
        <v>1</v>
      </c>
      <c r="DA37" s="36" t="b">
        <f>IF('Таблица для заполнения'!AF37&gt;0,'Таблица для заполнения'!EX37&gt;=0,'Таблица для заполнения'!EX37=0)</f>
        <v>1</v>
      </c>
      <c r="DB37" s="36" t="b">
        <f>OR(AND('Таблица для заполнения'!EP37='Таблица для заполнения'!ES37,'Таблица для заполнения'!FH37='Таблица для заполнения'!FK37),AND('Таблица для заполнения'!EP37&gt;'Таблица для заполнения'!ES37,'Таблица для заполнения'!FH37&gt;'Таблица для заполнения'!FK37))</f>
        <v>1</v>
      </c>
      <c r="DC37" s="36" t="b">
        <f>OR(AND('Таблица для заполнения'!EQ37='Таблица для заполнения'!ET37,'Таблица для заполнения'!FI37='Таблица для заполнения'!FL37),AND('Таблица для заполнения'!EQ37&gt;'Таблица для заполнения'!ET37,'Таблица для заполнения'!FI37&gt;'Таблица для заполнения'!FL37))</f>
        <v>1</v>
      </c>
      <c r="DD37" s="36" t="b">
        <f>OR(AND('Таблица для заполнения'!ER37='Таблица для заполнения'!EU37,'Таблица для заполнения'!FJ37='Таблица для заполнения'!FM37),AND('Таблица для заполнения'!ER37&gt;'Таблица для заполнения'!EU37,'Таблица для заполнения'!FJ37&gt;'Таблица для заполнения'!FM37))</f>
        <v>1</v>
      </c>
      <c r="DE37" s="36" t="b">
        <f>OR(AND('Таблица для заполнения'!EP37='Таблица для заполнения'!EQ37+'Таблица для заполнения'!ER37,'Таблица для заполнения'!FH37='Таблица для заполнения'!FI37+'Таблица для заполнения'!FJ37),AND('Таблица для заполнения'!EP37&gt;'Таблица для заполнения'!EQ37+'Таблица для заполнения'!ER37,'Таблица для заполнения'!FH37&gt;'Таблица для заполнения'!FI37+'Таблица для заполнения'!FJ37))</f>
        <v>1</v>
      </c>
      <c r="DF37" s="36" t="b">
        <f>OR(AND('Таблица для заполнения'!ES37='Таблица для заполнения'!ET37+'Таблица для заполнения'!EU37,'Таблица для заполнения'!FK37='Таблица для заполнения'!FL37+'Таблица для заполнения'!FM37),AND('Таблица для заполнения'!ES37&gt;'Таблица для заполнения'!ET37+'Таблица для заполнения'!EU37,'Таблица для заполнения'!FK37&gt;'Таблица для заполнения'!FL37+'Таблица для заполнения'!FM37))</f>
        <v>1</v>
      </c>
      <c r="DG37" s="36" t="b">
        <f>'Таблица для заполнения'!EP37-'Таблица для заполнения'!EY37&gt;=('Таблица для заполнения'!EQ37+'Таблица для заполнения'!ER37)-('Таблица для заполнения'!EZ37+'Таблица для заполнения'!FA37)</f>
        <v>1</v>
      </c>
      <c r="DH37" s="36" t="b">
        <f>'Таблица для заполнения'!ES37-'Таблица для заполнения'!FB37&gt;=('Таблица для заполнения'!ET37+'Таблица для заполнения'!EU37)-('Таблица для заполнения'!FC37+'Таблица для заполнения'!FD37)</f>
        <v>1</v>
      </c>
      <c r="DI37" s="36" t="b">
        <f>'Таблица для заполнения'!EY37&gt;='Таблица для заполнения'!EZ37+'Таблица для заполнения'!FA37</f>
        <v>1</v>
      </c>
      <c r="DJ37" s="36" t="b">
        <f>'Таблица для заполнения'!FB37&lt;='Таблица для заполнения'!EY37</f>
        <v>1</v>
      </c>
      <c r="DK37" s="36" t="b">
        <f>OR(AND('Таблица для заполнения'!EY37='Таблица для заполнения'!FB37,AND('Таблица для заполнения'!EZ37='Таблица для заполнения'!FC37,'Таблица для заполнения'!FA37='Таблица для заполнения'!FD37)),'Таблица для заполнения'!FB37&lt;'Таблица для заполнения'!EY37)</f>
        <v>1</v>
      </c>
      <c r="DL37" s="36" t="b">
        <f>'Таблица для заполнения'!FC37&lt;='Таблица для заполнения'!EZ37</f>
        <v>1</v>
      </c>
      <c r="DM37" s="36" t="b">
        <f>'Таблица для заполнения'!FB37&gt;='Таблица для заполнения'!FC37+'Таблица для заполнения'!FD37</f>
        <v>1</v>
      </c>
      <c r="DN37" s="36" t="b">
        <f>'Таблица для заполнения'!FD37&lt;='Таблица для заполнения'!FA37</f>
        <v>1</v>
      </c>
      <c r="DO37" s="36" t="b">
        <f>'Таблица для заполнения'!EY37-'Таблица для заполнения'!FB37&gt;=('Таблица для заполнения'!EZ37+'Таблица для заполнения'!FA37)-('Таблица для заполнения'!FC37+'Таблица для заполнения'!FD37)</f>
        <v>1</v>
      </c>
      <c r="DP37" s="36" t="b">
        <f>'Таблица для заполнения'!FE37&lt;='Таблица для заполнения'!EY37</f>
        <v>1</v>
      </c>
      <c r="DQ37" s="36" t="b">
        <f>'Таблица для заполнения'!FF37&lt;='Таблица для заполнения'!EY37</f>
        <v>1</v>
      </c>
      <c r="DR37" s="36" t="b">
        <f>'Таблица для заполнения'!FG37&lt;='Таблица для заполнения'!EY37</f>
        <v>1</v>
      </c>
      <c r="DS37" s="36" t="b">
        <f>OR(AND('Таблица для заполнения'!EY37='Таблица для заполнения'!FB37,'Таблица для заполнения'!FO37='Таблица для заполнения'!FR37),AND('Таблица для заполнения'!EY37&gt;'Таблица для заполнения'!FB37,'Таблица для заполнения'!FO37&gt;'Таблица для заполнения'!FR37))</f>
        <v>1</v>
      </c>
      <c r="DT37" s="36" t="b">
        <f>OR(AND('Таблица для заполнения'!EZ37='Таблица для заполнения'!FC37,'Таблица для заполнения'!FP37='Таблица для заполнения'!FS37),AND('Таблица для заполнения'!EZ37&gt;'Таблица для заполнения'!FC37,'Таблица для заполнения'!FP37&gt;'Таблица для заполнения'!FS37))</f>
        <v>1</v>
      </c>
      <c r="DU37" s="36" t="b">
        <f>OR(AND('Таблица для заполнения'!FA37='Таблица для заполнения'!FD37,'Таблица для заполнения'!FQ37='Таблица для заполнения'!FT37),AND('Таблица для заполнения'!FA37&gt;'Таблица для заполнения'!FD37,'Таблица для заполнения'!FQ37&gt;'Таблица для заполнения'!FT37))</f>
        <v>1</v>
      </c>
      <c r="DV37" s="36" t="b">
        <f>OR(AND('Таблица для заполнения'!EY37='Таблица для заполнения'!EZ37+'Таблица для заполнения'!FA37,'Таблица для заполнения'!FO37='Таблица для заполнения'!FP37+'Таблица для заполнения'!FQ37),AND('Таблица для заполнения'!EY37&gt;'Таблица для заполнения'!EZ37+'Таблица для заполнения'!FA37,'Таблица для заполнения'!FO37&gt;'Таблица для заполнения'!FP37+'Таблица для заполнения'!FQ37))</f>
        <v>1</v>
      </c>
      <c r="DW37" s="36" t="b">
        <f>OR(AND('Таблица для заполнения'!FB37='Таблица для заполнения'!FC37+'Таблица для заполнения'!FD37,'Таблица для заполнения'!FR37='Таблица для заполнения'!FS37+'Таблица для заполнения'!FT37),AND('Таблица для заполнения'!FB37&gt;'Таблица для заполнения'!FC37+'Таблица для заполнения'!FD37,'Таблица для заполнения'!FR37&gt;'Таблица для заполнения'!FS37+'Таблица для заполнения'!FT37))</f>
        <v>1</v>
      </c>
      <c r="DX37" s="36" t="b">
        <f>'Таблица для заполнения'!FH37-'Таблица для заполнения'!FO37&gt;=('Таблица для заполнения'!FI37+'Таблица для заполнения'!FJ37)-('Таблица для заполнения'!FP37+'Таблица для заполнения'!FQ37)</f>
        <v>1</v>
      </c>
      <c r="DY37" s="36" t="b">
        <f>'Таблица для заполнения'!FK37-'Таблица для заполнения'!FR37&gt;=('Таблица для заполнения'!FL37+'Таблица для заполнения'!FM37)-('Таблица для заполнения'!FS37+'Таблица для заполнения'!FT37)</f>
        <v>1</v>
      </c>
      <c r="DZ37" s="36" t="b">
        <f>AND('Таблица для заполнения'!EP37&gt;='Таблица для заполнения'!EY37,'Таблица для заполнения'!EQ37&gt;='Таблица для заполнения'!EZ37,'Таблица для заполнения'!ER37&gt;='Таблица для заполнения'!FA37,'Таблица для заполнения'!ES37&gt;='Таблица для заполнения'!FB37,'Таблица для заполнения'!ET37&gt;='Таблица для заполнения'!FC37,'Таблица для заполнения'!EU37&gt;='Таблица для заполнения'!FD37,'Таблица для заполнения'!EV37&gt;='Таблица для заполнения'!FE37,'Таблица для заполнения'!EW37&gt;='Таблица для заполнения'!FF37,'Таблица для заполнения'!EX37&gt;='Таблица для заполнения'!FG37)</f>
        <v>1</v>
      </c>
      <c r="EA37" s="36" t="b">
        <f>'Таблица для заполнения'!FH37&gt;='Таблица для заполнения'!FI37+'Таблица для заполнения'!FJ37</f>
        <v>1</v>
      </c>
      <c r="EB37" s="36" t="b">
        <f>'Таблица для заполнения'!FK37&lt;='Таблица для заполнения'!FH37</f>
        <v>1</v>
      </c>
      <c r="EC37" s="36" t="b">
        <f>OR(AND('Таблица для заполнения'!FH37='Таблица для заполнения'!FK37,AND('Таблица для заполнения'!FI37='Таблица для заполнения'!FL37,'Таблица для заполнения'!FJ37='Таблица для заполнения'!FM37)),'Таблица для заполнения'!FK37&lt;'Таблица для заполнения'!FH37)</f>
        <v>1</v>
      </c>
      <c r="ED37" s="36" t="b">
        <f>'Таблица для заполнения'!FL37&lt;='Таблица для заполнения'!FI37</f>
        <v>1</v>
      </c>
      <c r="EE37" s="36" t="b">
        <f>'Таблица для заполнения'!FK37&gt;='Таблица для заполнения'!FL37+'Таблица для заполнения'!FM37</f>
        <v>1</v>
      </c>
      <c r="EF37" s="36" t="b">
        <f>'Таблица для заполнения'!FM37&lt;='Таблица для заполнения'!FJ37</f>
        <v>1</v>
      </c>
      <c r="EG37" s="36" t="b">
        <f>'Таблица для заполнения'!FH37-'Таблица для заполнения'!FK37&gt;=('Таблица для заполнения'!FI37+'Таблица для заполнения'!FJ37)-('Таблица для заполнения'!FL37+'Таблица для заполнения'!FM37)</f>
        <v>1</v>
      </c>
      <c r="EH37" s="36" t="b">
        <f>'Таблица для заполнения'!FN37&lt;='Таблица для заполнения'!FH37</f>
        <v>1</v>
      </c>
      <c r="EI37" s="36" t="b">
        <f>AND(IF('Таблица для заполнения'!EP37=0,'Таблица для заполнения'!FH37=0,'Таблица для заполнения'!FH37&gt;='Таблица для заполнения'!EP37),IF('Таблица для заполнения'!EQ37=0,'Таблица для заполнения'!FI37=0,'Таблица для заполнения'!FI37&gt;='Таблица для заполнения'!EQ37),IF('Таблица для заполнения'!ER37=0,'Таблица для заполнения'!FJ37=0,'Таблица для заполнения'!FJ37&gt;='Таблица для заполнения'!ER37),IF('Таблица для заполнения'!ES37=0,'Таблица для заполнения'!FK37=0,'Таблица для заполнения'!FK37&gt;='Таблица для заполнения'!ES37),IF('Таблица для заполнения'!ET37=0,'Таблица для заполнения'!FL37=0,'Таблица для заполнения'!FL37&gt;='Таблица для заполнения'!ET37),IF('Таблица для заполнения'!EU37=0,'Таблица для заполнения'!FM37=0,'Таблица для заполнения'!FM37&gt;='Таблица для заполнения'!EU37),IF('Таблица для заполнения'!EX37=0,'Таблица для заполнения'!FN37=0,'Таблица для заполнения'!FN37&gt;='Таблица для заполнения'!EX37))</f>
        <v>1</v>
      </c>
      <c r="EJ37" s="36" t="b">
        <f>'Таблица для заполнения'!FO37&gt;='Таблица для заполнения'!FP37+'Таблица для заполнения'!FQ37</f>
        <v>1</v>
      </c>
      <c r="EK37" s="36" t="b">
        <f>'Таблица для заполнения'!FR37&lt;='Таблица для заполнения'!FO37</f>
        <v>1</v>
      </c>
      <c r="EL37" s="36" t="b">
        <f>OR(AND('Таблица для заполнения'!FO37='Таблица для заполнения'!FR37,AND('Таблица для заполнения'!FP37='Таблица для заполнения'!FS37,'Таблица для заполнения'!FQ37='Таблица для заполнения'!FT37)),'Таблица для заполнения'!FR37&lt;'Таблица для заполнения'!FO37)</f>
        <v>1</v>
      </c>
      <c r="EM37" s="36" t="b">
        <f>'Таблица для заполнения'!FS37&lt;='Таблица для заполнения'!FP37</f>
        <v>1</v>
      </c>
      <c r="EN37" s="36" t="b">
        <f>'Таблица для заполнения'!FR37&gt;='Таблица для заполнения'!FS37+'Таблица для заполнения'!FT37</f>
        <v>1</v>
      </c>
      <c r="EO37" s="36" t="b">
        <f>'Таблица для заполнения'!FT37&lt;='Таблица для заполнения'!FQ37</f>
        <v>1</v>
      </c>
      <c r="EP37" s="36" t="b">
        <f>'Таблица для заполнения'!FO37-'Таблица для заполнения'!FR37&gt;=('Таблица для заполнения'!FP37+'Таблица для заполнения'!FQ37)-('Таблица для заполнения'!FS37+'Таблица для заполнения'!FT37)</f>
        <v>1</v>
      </c>
      <c r="EQ37" s="36" t="b">
        <f>'Таблица для заполнения'!FU37&lt;='Таблица для заполнения'!FO37</f>
        <v>1</v>
      </c>
      <c r="ER37" s="36" t="b">
        <f>AND(IF('Таблица для заполнения'!EY37=0,'Таблица для заполнения'!FO37=0,'Таблица для заполнения'!FO37&gt;='Таблица для заполнения'!EY37),IF('Таблица для заполнения'!EZ37=0,'Таблица для заполнения'!FP37=0,'Таблица для заполнения'!FP37&gt;='Таблица для заполнения'!EZ37),IF('Таблица для заполнения'!FA37=0,'Таблица для заполнения'!FQ37=0,'Таблица для заполнения'!FQ37&gt;='Таблица для заполнения'!FA37),IF('Таблица для заполнения'!FB37=0,'Таблица для заполнения'!FR37=0,'Таблица для заполнения'!FR37&gt;='Таблица для заполнения'!FB37),IF('Таблица для заполнения'!FC37=0,'Таблица для заполнения'!FS37=0,'Таблица для заполнения'!FS37&gt;='Таблица для заполнения'!FC37),IF('Таблица для заполнения'!FD37=0,'Таблица для заполнения'!FT37=0,'Таблица для заполнения'!FT37&gt;='Таблица для заполнения'!FD37),IF('Таблица для заполнения'!FG37=0,'Таблица для заполнения'!FU37=0,'Таблица для заполнения'!FU37&gt;='Таблица для заполнения'!FG37))</f>
        <v>1</v>
      </c>
      <c r="ES37" s="36" t="b">
        <f>AND('Таблица для заполнения'!FH37&gt;='Таблица для заполнения'!FO37,'Таблица для заполнения'!FI37&gt;='Таблица для заполнения'!FP37,'Таблица для заполнения'!FJ37&gt;='Таблица для заполнения'!FQ37,'Таблица для заполнения'!FK37&gt;='Таблица для заполнения'!FR37,'Таблица для заполнения'!FL37&gt;='Таблица для заполнения'!FS37,'Таблица для заполнения'!FM37&gt;='Таблица для заполнения'!FT37,'Таблица для заполнения'!FN37&gt;='Таблица для заполнения'!FU37)</f>
        <v>1</v>
      </c>
      <c r="ET37" s="36" t="b">
        <f>AND(OR(AND('Таблица для заполнения'!EP37='Таблица для заполнения'!EY37,'Таблица для заполнения'!FH37='Таблица для заполнения'!FO37),AND('Таблица для заполнения'!EP37&gt;'Таблица для заполнения'!EY37,'Таблица для заполнения'!FH37&gt;'Таблица для заполнения'!FO37)),OR(AND('Таблица для заполнения'!EQ37='Таблица для заполнения'!EZ37,'Таблица для заполнения'!FI37='Таблица для заполнения'!FP37),AND('Таблица для заполнения'!EQ37&gt;'Таблица для заполнения'!EZ37,'Таблица для заполнения'!FI37&gt;'Таблица для заполнения'!FP37)),OR(AND('Таблица для заполнения'!ER37='Таблица для заполнения'!FA37,'Таблица для заполнения'!FJ37='Таблица для заполнения'!FQ37),AND('Таблица для заполнения'!ER37&gt;'Таблица для заполнения'!FA37,'Таблица для заполнения'!FJ37&gt;'Таблица для заполнения'!FQ37)),OR(AND('Таблица для заполнения'!ES37='Таблица для заполнения'!FB37,'Таблица для заполнения'!FK37='Таблица для заполнения'!FR37),AND('Таблица для заполнения'!ES37&gt;'Таблица для заполнения'!FB37,'Таблица для заполнения'!FK37&gt;'Таблица для заполнения'!FR37)),OR(AND('Таблица для заполнения'!ET37='Таблица для заполнения'!FC37,'Таблица для заполнения'!FL37='Таблица для заполнения'!FS37),AND('Таблица для заполнения'!ET37&gt;'Таблица для заполнения'!FC37,'Таблица для заполнения'!FL37&gt;'Таблица для заполнения'!FS37)),OR(AND('Таблица для заполнения'!EU37='Таблица для заполнения'!FD37,'Таблица для заполнения'!FM37='Таблица для заполнения'!FT37),AND('Таблица для заполнения'!EU37&gt;'Таблица для заполнения'!FD37,'Таблица для заполнения'!FM37&gt;'Таблица для заполнения'!FT37)),OR(AND('Таблица для заполнения'!EX37='Таблица для заполнения'!FG37,'Таблица для заполнения'!FN37='Таблица для заполнения'!FU37),AND('Таблица для заполнения'!EX37&gt;'Таблица для заполнения'!FG37,'Таблица для заполнения'!FN37&gt;'Таблица для заполнения'!FU37)))</f>
        <v>1</v>
      </c>
      <c r="EU37" s="36" t="b">
        <f>'Таблица для заполнения'!FW37&lt;='Таблица для заполнения'!FV37</f>
        <v>1</v>
      </c>
      <c r="EV37" s="36" t="b">
        <f>'Таблица для заполнения'!FX37&lt;='Таблица для заполнения'!FV37</f>
        <v>1</v>
      </c>
      <c r="EW37" s="36" t="b">
        <f>IF('Таблица для заполнения'!GQ37&gt;0,'Таблица для заполнения'!FX37&gt;0,'Таблица для заполнения'!FX37=0)</f>
        <v>1</v>
      </c>
      <c r="EX37" s="36" t="b">
        <f>'Таблица для заполнения'!FY37&lt;='Таблица для заполнения'!FV37</f>
        <v>1</v>
      </c>
      <c r="EY37" s="36" t="b">
        <f>'Таблица для заполнения'!FZ37&lt;='Таблица для заполнения'!FV37</f>
        <v>1</v>
      </c>
      <c r="EZ37" s="36" t="b">
        <f>'Таблица для заполнения'!FX37&gt;='Таблица для заполнения'!GA37+'Таблица для заполнения'!GB37</f>
        <v>1</v>
      </c>
      <c r="FA37" s="36" t="b">
        <f>'Таблица для заполнения'!FW37='Таблица для заполнения'!GC37+'Таблица для заполнения'!GD37+'Таблица для заполнения'!GE37</f>
        <v>1</v>
      </c>
      <c r="FB37" s="36" t="b">
        <f>'Таблица для заполнения'!GF37='Таблица для заполнения'!GG37+'Таблица для заполнения'!GH37+'Таблица для заполнения'!GI37+'Таблица для заполнения'!GM37</f>
        <v>1</v>
      </c>
      <c r="FC37" s="36" t="b">
        <f>'Таблица для заполнения'!GI37&gt;='Таблица для заполнения'!GJ37+'Таблица для заполнения'!GK37+'Таблица для заполнения'!GL37</f>
        <v>1</v>
      </c>
      <c r="FD37" s="36" t="b">
        <f>'Таблица для заполнения'!GN37&gt;='Таблица для заполнения'!GO37+'Таблица для заполнения'!GS37+'Таблица для заполнения'!GU37+'Таблица для заполнения'!GX37</f>
        <v>1</v>
      </c>
      <c r="FE37" s="36" t="b">
        <f>'Таблица для заполнения'!GP37&lt;='Таблица для заполнения'!GO37</f>
        <v>1</v>
      </c>
      <c r="FF37" s="36" t="b">
        <f>'Таблица для заполнения'!GQ37&lt;='Таблица для заполнения'!GO37</f>
        <v>1</v>
      </c>
      <c r="FG37" s="36" t="b">
        <f>IF('Таблица для заполнения'!FX37&gt;0,'Таблица для заполнения'!GQ37&gt;0,'Таблица для заполнения'!GQ37=0)</f>
        <v>1</v>
      </c>
      <c r="FH37" s="36" t="b">
        <f>'Таблица для заполнения'!GR37&lt;='Таблица для заполнения'!GQ37</f>
        <v>1</v>
      </c>
      <c r="FI37" s="36" t="b">
        <f>'Таблица для заполнения'!GR37&lt;='Таблица для заполнения'!GP37</f>
        <v>1</v>
      </c>
      <c r="FJ37" s="36" t="b">
        <f>'Таблица для заполнения'!GT37&lt;='Таблица для заполнения'!GS37</f>
        <v>1</v>
      </c>
      <c r="FK37" s="36" t="b">
        <f>'Таблица для заполнения'!GV37&lt;='Таблица для заполнения'!GU37</f>
        <v>1</v>
      </c>
      <c r="FL37" s="36" t="b">
        <f>'Таблица для заполнения'!GW37&lt;='Таблица для заполнения'!GU37</f>
        <v>1</v>
      </c>
      <c r="FM37" s="38" t="b">
        <f>'Таблица для заполнения'!GY37&lt;='Таблица для заполнения'!GX37</f>
        <v>1</v>
      </c>
      <c r="FN37" s="42" t="b">
        <f t="shared" si="1"/>
        <v>1</v>
      </c>
      <c r="FO37" s="35" t="b">
        <f>IF($B37&lt;&gt;"",IF(ISNUMBER('Таблица для заполнения'!E37),ABS(ROUND('Таблица для заполнения'!E37,0))='Таблица для заполнения'!E37,FALSE),TRUE)</f>
        <v>1</v>
      </c>
      <c r="FP37" s="36" t="b">
        <f>IF($B37&lt;&gt;"",IF(ISNUMBER('Таблица для заполнения'!F37),ABS(ROUND('Таблица для заполнения'!F37,0))='Таблица для заполнения'!F37,FALSE),TRUE)</f>
        <v>1</v>
      </c>
      <c r="FQ37" s="36" t="b">
        <f>IF($B37&lt;&gt;"",IF(ISNUMBER('Таблица для заполнения'!G37),ABS(ROUND('Таблица для заполнения'!G37,0))='Таблица для заполнения'!G37,FALSE),TRUE)</f>
        <v>1</v>
      </c>
      <c r="FR37" s="36" t="b">
        <f>IF($B37&lt;&gt;"",IF(ISNUMBER('Таблица для заполнения'!H37),ABS(ROUND('Таблица для заполнения'!H37,0))='Таблица для заполнения'!H37,FALSE),TRUE)</f>
        <v>1</v>
      </c>
      <c r="FS37" s="36" t="b">
        <f>IF($B37&lt;&gt;"",IF(ISNUMBER('Таблица для заполнения'!I37),ABS(ROUND('Таблица для заполнения'!I37,0))='Таблица для заполнения'!I37,FALSE),TRUE)</f>
        <v>1</v>
      </c>
      <c r="FT37" s="36" t="b">
        <f>IF($B37&lt;&gt;"",IF(ISNUMBER('Таблица для заполнения'!J37),ABS(ROUND('Таблица для заполнения'!J37,0))='Таблица для заполнения'!J37,FALSE),TRUE)</f>
        <v>1</v>
      </c>
      <c r="FU37" s="36" t="b">
        <f>IF($B37&lt;&gt;"",IF(ISNUMBER('Таблица для заполнения'!K37),ABS(ROUND('Таблица для заполнения'!K37,0))='Таблица для заполнения'!K37,FALSE),TRUE)</f>
        <v>1</v>
      </c>
      <c r="FV37" s="36" t="b">
        <f>IF($B37&lt;&gt;"",IF(ISNUMBER('Таблица для заполнения'!L37),ABS(ROUND('Таблица для заполнения'!L37,0))='Таблица для заполнения'!L37,FALSE),TRUE)</f>
        <v>1</v>
      </c>
      <c r="FW37" s="36" t="b">
        <f>IF($B37&lt;&gt;"",IF(ISNUMBER('Таблица для заполнения'!M37),ABS(ROUND('Таблица для заполнения'!M37,0))='Таблица для заполнения'!M37,FALSE),TRUE)</f>
        <v>1</v>
      </c>
      <c r="FX37" s="36" t="b">
        <f>IF($B37&lt;&gt;"",IF(ISNUMBER('Таблица для заполнения'!N37),ABS(ROUND('Таблица для заполнения'!N37,0))='Таблица для заполнения'!N37,FALSE),TRUE)</f>
        <v>1</v>
      </c>
      <c r="FY37" s="36" t="b">
        <f>IF($B37&lt;&gt;"",IF(ISNUMBER('Таблица для заполнения'!O37),ABS(ROUND('Таблица для заполнения'!O37,0))='Таблица для заполнения'!O37,FALSE),TRUE)</f>
        <v>1</v>
      </c>
      <c r="FZ37" s="36" t="b">
        <f>IF($B37&lt;&gt;"",IF(ISNUMBER('Таблица для заполнения'!P37),ABS(ROUND('Таблица для заполнения'!P37,0))='Таблица для заполнения'!P37,FALSE),TRUE)</f>
        <v>1</v>
      </c>
      <c r="GA37" s="36" t="b">
        <f>IF($B37&lt;&gt;"",IF(ISNUMBER('Таблица для заполнения'!Q37),ABS(ROUND('Таблица для заполнения'!Q37,0))='Таблица для заполнения'!Q37,FALSE),TRUE)</f>
        <v>1</v>
      </c>
      <c r="GB37" s="36" t="b">
        <f>IF($B37&lt;&gt;"",IF(ISNUMBER('Таблица для заполнения'!R37),ABS(ROUND('Таблица для заполнения'!R37,0))='Таблица для заполнения'!R37,FALSE),TRUE)</f>
        <v>1</v>
      </c>
      <c r="GC37" s="36" t="b">
        <f>IF($B37&lt;&gt;"",IF(ISNUMBER('Таблица для заполнения'!S37),ABS(ROUND('Таблица для заполнения'!S37,0))='Таблица для заполнения'!S37,FALSE),TRUE)</f>
        <v>1</v>
      </c>
      <c r="GD37" s="36" t="b">
        <f>IF($B37&lt;&gt;"",IF(ISNUMBER('Таблица для заполнения'!T37),ABS(ROUND('Таблица для заполнения'!T37,0))='Таблица для заполнения'!T37,FALSE),TRUE)</f>
        <v>1</v>
      </c>
      <c r="GE37" s="36" t="b">
        <f>IF($B37&lt;&gt;"",IF(ISNUMBER('Таблица для заполнения'!U37),ABS(ROUND('Таблица для заполнения'!U37,0))='Таблица для заполнения'!U37,FALSE),TRUE)</f>
        <v>1</v>
      </c>
      <c r="GF37" s="36" t="b">
        <f>IF($B37&lt;&gt;"",IF(ISNUMBER('Таблица для заполнения'!V37),ABS(ROUND('Таблица для заполнения'!V37,1))='Таблица для заполнения'!V37,FALSE),TRUE)</f>
        <v>1</v>
      </c>
      <c r="GG37" s="36" t="b">
        <f>IF($B37&lt;&gt;"",IF(ISNUMBER('Таблица для заполнения'!W37),ABS(ROUND('Таблица для заполнения'!W37,0))='Таблица для заполнения'!W37,FALSE),TRUE)</f>
        <v>1</v>
      </c>
      <c r="GH37" s="36" t="b">
        <f>IF($B37&lt;&gt;"",IF(ISNUMBER('Таблица для заполнения'!X37),ABS(ROUND('Таблица для заполнения'!X37,1))='Таблица для заполнения'!X37,FALSE),TRUE)</f>
        <v>1</v>
      </c>
      <c r="GI37" s="36" t="b">
        <f>IF($B37&lt;&gt;"",IF(ISNUMBER('Таблица для заполнения'!Y37),ABS(ROUND('Таблица для заполнения'!Y37,1))='Таблица для заполнения'!Y37,FALSE),TRUE)</f>
        <v>1</v>
      </c>
      <c r="GJ37" s="36" t="b">
        <f>IF($B37&lt;&gt;"",IF(ISNUMBER('Таблица для заполнения'!Z37),ABS(ROUND('Таблица для заполнения'!Z37,0))='Таблица для заполнения'!Z37,FALSE),TRUE)</f>
        <v>1</v>
      </c>
      <c r="GK37" s="36" t="b">
        <f>IF($B37&lt;&gt;"",IF(ISNUMBER('Таблица для заполнения'!AA37),ABS(ROUND('Таблица для заполнения'!AA37,0))='Таблица для заполнения'!AA37,FALSE),TRUE)</f>
        <v>1</v>
      </c>
      <c r="GL37" s="36" t="b">
        <f>IF($B37&lt;&gt;"",IF(ISNUMBER('Таблица для заполнения'!AB37),ABS(ROUND('Таблица для заполнения'!AB37,0))='Таблица для заполнения'!AB37,FALSE),TRUE)</f>
        <v>1</v>
      </c>
      <c r="GM37" s="36" t="b">
        <f>IF($B37&lt;&gt;"",IF(ISNUMBER('Таблица для заполнения'!AC37),ABS(ROUND('Таблица для заполнения'!AC37,0))='Таблица для заполнения'!AC37,FALSE),TRUE)</f>
        <v>1</v>
      </c>
      <c r="GN37" s="36" t="b">
        <f>IF($B37&lt;&gt;"",IF(ISNUMBER('Таблица для заполнения'!AD37),ABS(ROUND('Таблица для заполнения'!AD37,0))='Таблица для заполнения'!AD37,FALSE),TRUE)</f>
        <v>1</v>
      </c>
      <c r="GO37" s="36" t="b">
        <f>IF($B37&lt;&gt;"",IF(ISNUMBER('Таблица для заполнения'!AE37),ABS(ROUND('Таблица для заполнения'!AE37,0))='Таблица для заполнения'!AE37,FALSE),TRUE)</f>
        <v>1</v>
      </c>
      <c r="GP37" s="36" t="b">
        <f>IF($B37&lt;&gt;"",IF(ISNUMBER('Таблица для заполнения'!AF37),ABS(ROUND('Таблица для заполнения'!AF37,0))='Таблица для заполнения'!AF37,FALSE),TRUE)</f>
        <v>1</v>
      </c>
      <c r="GQ37" s="36" t="b">
        <f>IF($B37&lt;&gt;"",IF(ISNUMBER('Таблица для заполнения'!AG37),ABS(ROUND('Таблица для заполнения'!AG37,0))='Таблица для заполнения'!AG37,FALSE),TRUE)</f>
        <v>1</v>
      </c>
      <c r="GR37" s="36" t="b">
        <f>IF($B37&lt;&gt;"",IF(ISNUMBER('Таблица для заполнения'!AH37),ABS(ROUND('Таблица для заполнения'!AH37,0))='Таблица для заполнения'!AH37,FALSE),TRUE)</f>
        <v>1</v>
      </c>
      <c r="GS37" s="36" t="b">
        <f>IF($B37&lt;&gt;"",IF(ISNUMBER('Таблица для заполнения'!AI37),ABS(ROUND('Таблица для заполнения'!AI37,0))='Таблица для заполнения'!AI37,FALSE),TRUE)</f>
        <v>1</v>
      </c>
      <c r="GT37" s="36" t="b">
        <f>IF($B37&lt;&gt;"",IF(ISNUMBER('Таблица для заполнения'!AJ37),ABS(ROUND('Таблица для заполнения'!AJ37,0))='Таблица для заполнения'!AJ37,FALSE),TRUE)</f>
        <v>1</v>
      </c>
      <c r="GU37" s="36" t="b">
        <f>IF($B37&lt;&gt;"",IF(ISNUMBER('Таблица для заполнения'!AK37),ABS(ROUND('Таблица для заполнения'!AK37,0))='Таблица для заполнения'!AK37,FALSE),TRUE)</f>
        <v>1</v>
      </c>
      <c r="GV37" s="36" t="b">
        <f>IF($B37&lt;&gt;"",IF(ISNUMBER('Таблица для заполнения'!AL37),ABS(ROUND('Таблица для заполнения'!AL37,0))='Таблица для заполнения'!AL37,FALSE),TRUE)</f>
        <v>1</v>
      </c>
      <c r="GW37" s="36" t="b">
        <f>IF($B37&lt;&gt;"",IF(ISNUMBER('Таблица для заполнения'!AM37),ABS(ROUND('Таблица для заполнения'!AM37,0))='Таблица для заполнения'!AM37,FALSE),TRUE)</f>
        <v>1</v>
      </c>
      <c r="GX37" s="36" t="b">
        <f>IF($B37&lt;&gt;"",IF(ISNUMBER('Таблица для заполнения'!AN37),ABS(ROUND('Таблица для заполнения'!AN37,0))='Таблица для заполнения'!AN37,FALSE),TRUE)</f>
        <v>1</v>
      </c>
      <c r="GY37" s="36" t="b">
        <f>IF($B37&lt;&gt;"",IF(ISNUMBER('Таблица для заполнения'!AO37),ABS(ROUND('Таблица для заполнения'!AO37,0))='Таблица для заполнения'!AO37,FALSE),TRUE)</f>
        <v>1</v>
      </c>
      <c r="GZ37" s="36" t="b">
        <f>IF($B37&lt;&gt;"",IF(ISNUMBER('Таблица для заполнения'!AP37),ABS(ROUND('Таблица для заполнения'!AP37,0))='Таблица для заполнения'!AP37,FALSE),TRUE)</f>
        <v>1</v>
      </c>
      <c r="HA37" s="36" t="b">
        <f>IF($B37&lt;&gt;"",IF(ISNUMBER('Таблица для заполнения'!AQ37),ABS(ROUND('Таблица для заполнения'!AQ37,0))='Таблица для заполнения'!AQ37,FALSE),TRUE)</f>
        <v>1</v>
      </c>
      <c r="HB37" s="36" t="b">
        <f>IF($B37&lt;&gt;"",IF(ISNUMBER('Таблица для заполнения'!AR37),ABS(ROUND('Таблица для заполнения'!AR37,0))='Таблица для заполнения'!AR37,FALSE),TRUE)</f>
        <v>1</v>
      </c>
      <c r="HC37" s="36" t="b">
        <f>IF($B37&lt;&gt;"",IF(ISNUMBER('Таблица для заполнения'!AS37),ABS(ROUND('Таблица для заполнения'!AS37,0))='Таблица для заполнения'!AS37,FALSE),TRUE)</f>
        <v>1</v>
      </c>
      <c r="HD37" s="36" t="b">
        <f>IF($B37&lt;&gt;"",IF(ISNUMBER('Таблица для заполнения'!AT37),ABS(ROUND('Таблица для заполнения'!AT37,0))='Таблица для заполнения'!AT37,FALSE),TRUE)</f>
        <v>1</v>
      </c>
      <c r="HE37" s="36" t="b">
        <f>IF($B37&lt;&gt;"",IF(ISNUMBER('Таблица для заполнения'!AU37),ABS(ROUND('Таблица для заполнения'!AU37,0))='Таблица для заполнения'!AU37,FALSE),TRUE)</f>
        <v>1</v>
      </c>
      <c r="HF37" s="36" t="b">
        <f>IF($B37&lt;&gt;"",IF(ISNUMBER('Таблица для заполнения'!AV37),ABS(ROUND('Таблица для заполнения'!AV37,0))='Таблица для заполнения'!AV37,FALSE),TRUE)</f>
        <v>1</v>
      </c>
      <c r="HG37" s="36" t="b">
        <f>IF($B37&lt;&gt;"",IF(ISNUMBER('Таблица для заполнения'!AW37),ABS(ROUND('Таблица для заполнения'!AW37,0))='Таблица для заполнения'!AW37,FALSE),TRUE)</f>
        <v>1</v>
      </c>
      <c r="HH37" s="36" t="b">
        <f>IF($B37&lt;&gt;"",IF(ISNUMBER('Таблица для заполнения'!AX37),ABS(ROUND('Таблица для заполнения'!AX37,0))='Таблица для заполнения'!AX37,FALSE),TRUE)</f>
        <v>1</v>
      </c>
      <c r="HI37" s="36" t="b">
        <f>IF($B37&lt;&gt;"",IF(ISNUMBER('Таблица для заполнения'!AY37),ABS(ROUND('Таблица для заполнения'!AY37,0))='Таблица для заполнения'!AY37,FALSE),TRUE)</f>
        <v>1</v>
      </c>
      <c r="HJ37" s="36" t="b">
        <f>IF($B37&lt;&gt;"",IF(ISNUMBER('Таблица для заполнения'!AZ37),ABS(ROUND('Таблица для заполнения'!AZ37,0))='Таблица для заполнения'!AZ37,FALSE),TRUE)</f>
        <v>1</v>
      </c>
      <c r="HK37" s="36" t="b">
        <f>IF($B37&lt;&gt;"",IF(ISNUMBER('Таблица для заполнения'!BA37),ABS(ROUND('Таблица для заполнения'!BA37,0))='Таблица для заполнения'!BA37,FALSE),TRUE)</f>
        <v>1</v>
      </c>
      <c r="HL37" s="36" t="b">
        <f>IF($B37&lt;&gt;"",IF(ISNUMBER('Таблица для заполнения'!BB37),ABS(ROUND('Таблица для заполнения'!BB37,0))='Таблица для заполнения'!BB37,FALSE),TRUE)</f>
        <v>1</v>
      </c>
      <c r="HM37" s="36" t="b">
        <f>IF($B37&lt;&gt;"",IF(ISNUMBER('Таблица для заполнения'!BC37),ABS(ROUND('Таблица для заполнения'!BC37,0))='Таблица для заполнения'!BC37,FALSE),TRUE)</f>
        <v>1</v>
      </c>
      <c r="HN37" s="36" t="b">
        <f>IF($B37&lt;&gt;"",IF(ISNUMBER('Таблица для заполнения'!BD37),ABS(ROUND('Таблица для заполнения'!BD37,0))='Таблица для заполнения'!BD37,FALSE),TRUE)</f>
        <v>1</v>
      </c>
      <c r="HO37" s="36" t="b">
        <f>IF($B37&lt;&gt;"",IF(ISNUMBER('Таблица для заполнения'!BE37),ABS(ROUND('Таблица для заполнения'!BE37,0))='Таблица для заполнения'!BE37,FALSE),TRUE)</f>
        <v>1</v>
      </c>
      <c r="HP37" s="36" t="b">
        <f>IF($B37&lt;&gt;"",IF(ISNUMBER('Таблица для заполнения'!BF37),ABS(ROUND('Таблица для заполнения'!BF37,0))='Таблица для заполнения'!BF37,FALSE),TRUE)</f>
        <v>1</v>
      </c>
      <c r="HQ37" s="36" t="b">
        <f>IF($B37&lt;&gt;"",IF(ISNUMBER('Таблица для заполнения'!BG37),ABS(ROUND('Таблица для заполнения'!BG37,0))='Таблица для заполнения'!BG37,FALSE),TRUE)</f>
        <v>1</v>
      </c>
      <c r="HR37" s="36" t="b">
        <f>IF($B37&lt;&gt;"",IF(ISNUMBER('Таблица для заполнения'!BH37),ABS(ROUND('Таблица для заполнения'!BH37,0))='Таблица для заполнения'!BH37,FALSE),TRUE)</f>
        <v>1</v>
      </c>
      <c r="HS37" s="36" t="b">
        <f>IF($B37&lt;&gt;"",IF(ISNUMBER('Таблица для заполнения'!BI37),ABS(ROUND('Таблица для заполнения'!BI37,0))='Таблица для заполнения'!BI37,FALSE),TRUE)</f>
        <v>1</v>
      </c>
      <c r="HT37" s="36" t="b">
        <f>IF($B37&lt;&gt;"",IF(ISNUMBER('Таблица для заполнения'!BJ37),ABS(ROUND('Таблица для заполнения'!BJ37,0))='Таблица для заполнения'!BJ37,FALSE),TRUE)</f>
        <v>1</v>
      </c>
      <c r="HU37" s="36" t="b">
        <f>IF($B37&lt;&gt;"",IF(ISNUMBER('Таблица для заполнения'!BK37),ABS(ROUND('Таблица для заполнения'!BK37,0))='Таблица для заполнения'!BK37,FALSE),TRUE)</f>
        <v>1</v>
      </c>
      <c r="HV37" s="36" t="b">
        <f>IF($B37&lt;&gt;"",IF(ISNUMBER('Таблица для заполнения'!BL37),ABS(ROUND('Таблица для заполнения'!BL37,0))='Таблица для заполнения'!BL37,FALSE),TRUE)</f>
        <v>1</v>
      </c>
      <c r="HW37" s="36" t="b">
        <f>IF($B37&lt;&gt;"",IF(ISNUMBER('Таблица для заполнения'!BM37),ABS(ROUND('Таблица для заполнения'!BM37,0))='Таблица для заполнения'!BM37,FALSE),TRUE)</f>
        <v>1</v>
      </c>
      <c r="HX37" s="36" t="b">
        <f>IF($B37&lt;&gt;"",IF(ISNUMBER('Таблица для заполнения'!BN37),ABS(ROUND('Таблица для заполнения'!BN37,0))='Таблица для заполнения'!BN37,FALSE),TRUE)</f>
        <v>1</v>
      </c>
      <c r="HY37" s="36" t="b">
        <f>IF($B37&lt;&gt;"",IF(ISNUMBER('Таблица для заполнения'!BO37),ABS(ROUND('Таблица для заполнения'!BO37,0))='Таблица для заполнения'!BO37,FALSE),TRUE)</f>
        <v>1</v>
      </c>
      <c r="HZ37" s="36" t="b">
        <f>IF($B37&lt;&gt;"",IF(ISNUMBER('Таблица для заполнения'!BP37),ABS(ROUND('Таблица для заполнения'!BP37,0))='Таблица для заполнения'!BP37,FALSE),TRUE)</f>
        <v>1</v>
      </c>
      <c r="IA37" s="36" t="b">
        <f>IF($B37&lt;&gt;"",IF(ISNUMBER('Таблица для заполнения'!BQ37),ABS(ROUND('Таблица для заполнения'!BQ37,0))='Таблица для заполнения'!BQ37,FALSE),TRUE)</f>
        <v>1</v>
      </c>
      <c r="IB37" s="36" t="b">
        <f>IF($B37&lt;&gt;"",IF(ISNUMBER('Таблица для заполнения'!BR37),ABS(ROUND('Таблица для заполнения'!BR37,0))='Таблица для заполнения'!BR37,FALSE),TRUE)</f>
        <v>1</v>
      </c>
      <c r="IC37" s="36" t="b">
        <f>IF($B37&lt;&gt;"",IF(ISNUMBER('Таблица для заполнения'!BS37),ABS(ROUND('Таблица для заполнения'!BS37,0))='Таблица для заполнения'!BS37,FALSE),TRUE)</f>
        <v>1</v>
      </c>
      <c r="ID37" s="36" t="b">
        <f>IF($B37&lt;&gt;"",IF(ISNUMBER('Таблица для заполнения'!BT37),ABS(ROUND('Таблица для заполнения'!BT37,0))='Таблица для заполнения'!BT37,FALSE),TRUE)</f>
        <v>1</v>
      </c>
      <c r="IE37" s="36" t="b">
        <f>IF($B37&lt;&gt;"",IF(ISNUMBER('Таблица для заполнения'!BU37),ABS(ROUND('Таблица для заполнения'!BU37,0))='Таблица для заполнения'!BU37,FALSE),TRUE)</f>
        <v>1</v>
      </c>
      <c r="IF37" s="36" t="b">
        <f>IF($B37&lt;&gt;"",IF(ISNUMBER('Таблица для заполнения'!BV37),ABS(ROUND('Таблица для заполнения'!BV37,0))='Таблица для заполнения'!BV37,FALSE),TRUE)</f>
        <v>1</v>
      </c>
      <c r="IG37" s="36" t="b">
        <f>IF($B37&lt;&gt;"",IF(ISNUMBER('Таблица для заполнения'!BW37),ABS(ROUND('Таблица для заполнения'!BW37,0))='Таблица для заполнения'!BW37,FALSE),TRUE)</f>
        <v>1</v>
      </c>
      <c r="IH37" s="36" t="b">
        <f>IF($B37&lt;&gt;"",IF(ISNUMBER('Таблица для заполнения'!BX37),ABS(ROUND('Таблица для заполнения'!BX37,0))='Таблица для заполнения'!BX37,FALSE),TRUE)</f>
        <v>1</v>
      </c>
      <c r="II37" s="36" t="b">
        <f>IF($B37&lt;&gt;"",IF(ISNUMBER('Таблица для заполнения'!BY37),ABS(ROUND('Таблица для заполнения'!BY37,0))='Таблица для заполнения'!BY37,FALSE),TRUE)</f>
        <v>1</v>
      </c>
      <c r="IJ37" s="36" t="b">
        <f>IF($B37&lt;&gt;"",IF(ISNUMBER('Таблица для заполнения'!BZ37),ABS(ROUND('Таблица для заполнения'!BZ37,0))='Таблица для заполнения'!BZ37,FALSE),TRUE)</f>
        <v>1</v>
      </c>
      <c r="IK37" s="36" t="b">
        <f>IF($B37&lt;&gt;"",IF(ISNUMBER('Таблица для заполнения'!CA37),ABS(ROUND('Таблица для заполнения'!CA37,0))='Таблица для заполнения'!CA37,FALSE),TRUE)</f>
        <v>1</v>
      </c>
      <c r="IL37" s="36" t="b">
        <f>IF($B37&lt;&gt;"",IF(ISNUMBER('Таблица для заполнения'!CB37),ABS(ROUND('Таблица для заполнения'!CB37,0))='Таблица для заполнения'!CB37,FALSE),TRUE)</f>
        <v>1</v>
      </c>
      <c r="IM37" s="36" t="b">
        <f>IF($B37&lt;&gt;"",IF(ISNUMBER('Таблица для заполнения'!CC37),ABS(ROUND('Таблица для заполнения'!CC37,0))='Таблица для заполнения'!CC37,FALSE),TRUE)</f>
        <v>1</v>
      </c>
      <c r="IN37" s="36" t="b">
        <f>IF($B37&lt;&gt;"",IF(ISNUMBER('Таблица для заполнения'!CD37),ABS(ROUND('Таблица для заполнения'!CD37,0))='Таблица для заполнения'!CD37,FALSE),TRUE)</f>
        <v>1</v>
      </c>
      <c r="IO37" s="36" t="b">
        <f>IF($B37&lt;&gt;"",IF(ISNUMBER('Таблица для заполнения'!CE37),ABS(ROUND('Таблица для заполнения'!CE37,0))='Таблица для заполнения'!CE37,FALSE),TRUE)</f>
        <v>1</v>
      </c>
      <c r="IP37" s="36" t="b">
        <f>IF($B37&lt;&gt;"",IF(ISNUMBER('Таблица для заполнения'!CF37),ABS(ROUND('Таблица для заполнения'!CF37,0))='Таблица для заполнения'!CF37,FALSE),TRUE)</f>
        <v>1</v>
      </c>
      <c r="IQ37" s="36" t="b">
        <f>IF($B37&lt;&gt;"",IF(ISNUMBER('Таблица для заполнения'!CG37),ABS(ROUND('Таблица для заполнения'!CG37,0))='Таблица для заполнения'!CG37,FALSE),TRUE)</f>
        <v>1</v>
      </c>
      <c r="IR37" s="36" t="b">
        <f>IF($B37&lt;&gt;"",IF(ISNUMBER('Таблица для заполнения'!CH37),ABS(ROUND('Таблица для заполнения'!CH37,0))='Таблица для заполнения'!CH37,FALSE),TRUE)</f>
        <v>1</v>
      </c>
      <c r="IS37" s="36" t="b">
        <f>IF($B37&lt;&gt;"",IF(ISNUMBER('Таблица для заполнения'!CI37),ABS(ROUND('Таблица для заполнения'!CI37,0))='Таблица для заполнения'!CI37,FALSE),TRUE)</f>
        <v>1</v>
      </c>
      <c r="IT37" s="36" t="b">
        <f>IF($B37&lt;&gt;"",IF(ISNUMBER('Таблица для заполнения'!CJ37),ABS(ROUND('Таблица для заполнения'!CJ37,0))='Таблица для заполнения'!CJ37,FALSE),TRUE)</f>
        <v>1</v>
      </c>
      <c r="IU37" s="36" t="b">
        <f>IF($B37&lt;&gt;"",IF(ISNUMBER('Таблица для заполнения'!CK37),ABS(ROUND('Таблица для заполнения'!CK37,0))='Таблица для заполнения'!CK37,FALSE),TRUE)</f>
        <v>1</v>
      </c>
      <c r="IV37" s="36" t="b">
        <f>IF($B37&lt;&gt;"",IF(ISNUMBER('Таблица для заполнения'!CL37),ABS(ROUND('Таблица для заполнения'!CL37,0))='Таблица для заполнения'!CL37,FALSE),TRUE)</f>
        <v>1</v>
      </c>
      <c r="IW37" s="36" t="b">
        <f>IF($B37&lt;&gt;"",IF(ISNUMBER('Таблица для заполнения'!CM37),ABS(ROUND('Таблица для заполнения'!CM37,0))='Таблица для заполнения'!CM37,FALSE),TRUE)</f>
        <v>1</v>
      </c>
      <c r="IX37" s="36" t="b">
        <f>IF($B37&lt;&gt;"",IF(ISNUMBER('Таблица для заполнения'!CN37),ABS(ROUND('Таблица для заполнения'!CN37,0))='Таблица для заполнения'!CN37,FALSE),TRUE)</f>
        <v>1</v>
      </c>
      <c r="IY37" s="36" t="b">
        <f>IF($B37&lt;&gt;"",IF(ISNUMBER('Таблица для заполнения'!CO37),ABS(ROUND('Таблица для заполнения'!CO37,0))='Таблица для заполнения'!CO37,FALSE),TRUE)</f>
        <v>1</v>
      </c>
      <c r="IZ37" s="36" t="b">
        <f>IF($B37&lt;&gt;"",IF(ISNUMBER('Таблица для заполнения'!CP37),ABS(ROUND('Таблица для заполнения'!CP37,0))='Таблица для заполнения'!CP37,FALSE),TRUE)</f>
        <v>1</v>
      </c>
      <c r="JA37" s="36" t="b">
        <f>IF($B37&lt;&gt;"",IF(ISNUMBER('Таблица для заполнения'!CQ37),ABS(ROUND('Таблица для заполнения'!CQ37,0))='Таблица для заполнения'!CQ37,FALSE),TRUE)</f>
        <v>1</v>
      </c>
      <c r="JB37" s="36" t="b">
        <f>IF($B37&lt;&gt;"",IF(ISNUMBER('Таблица для заполнения'!CR37),ABS(ROUND('Таблица для заполнения'!CR37,0))='Таблица для заполнения'!CR37,FALSE),TRUE)</f>
        <v>1</v>
      </c>
      <c r="JC37" s="36" t="b">
        <f>IF($B37&lt;&gt;"",IF(ISNUMBER('Таблица для заполнения'!CS37),ABS(ROUND('Таблица для заполнения'!CS37,0))='Таблица для заполнения'!CS37,FALSE),TRUE)</f>
        <v>1</v>
      </c>
      <c r="JD37" s="36" t="b">
        <f>IF($B37&lt;&gt;"",IF(ISNUMBER('Таблица для заполнения'!CT37),ABS(ROUND('Таблица для заполнения'!CT37,0))='Таблица для заполнения'!CT37,FALSE),TRUE)</f>
        <v>1</v>
      </c>
      <c r="JE37" s="36" t="b">
        <f>IF($B37&lt;&gt;"",IF(ISNUMBER('Таблица для заполнения'!CU37),ABS(ROUND('Таблица для заполнения'!CU37,0))='Таблица для заполнения'!CU37,FALSE),TRUE)</f>
        <v>1</v>
      </c>
      <c r="JF37" s="36" t="b">
        <f>IF($B37&lt;&gt;"",IF(ISNUMBER('Таблица для заполнения'!CV37),ABS(ROUND('Таблица для заполнения'!CV37,0))='Таблица для заполнения'!CV37,FALSE),TRUE)</f>
        <v>1</v>
      </c>
      <c r="JG37" s="36" t="b">
        <f>IF($B37&lt;&gt;"",IF(ISNUMBER('Таблица для заполнения'!CW37),ABS(ROUND('Таблица для заполнения'!CW37,0))='Таблица для заполнения'!CW37,FALSE),TRUE)</f>
        <v>1</v>
      </c>
      <c r="JH37" s="36" t="b">
        <f>IF($B37&lt;&gt;"",IF(ISNUMBER('Таблица для заполнения'!CX37),ABS(ROUND('Таблица для заполнения'!CX37,0))='Таблица для заполнения'!CX37,FALSE),TRUE)</f>
        <v>1</v>
      </c>
      <c r="JI37" s="36" t="b">
        <f>IF($B37&lt;&gt;"",IF(ISNUMBER('Таблица для заполнения'!CY37),ABS(ROUND('Таблица для заполнения'!CY37,0))='Таблица для заполнения'!CY37,FALSE),TRUE)</f>
        <v>1</v>
      </c>
      <c r="JJ37" s="36" t="b">
        <f>IF($B37&lt;&gt;"",IF(ISNUMBER('Таблица для заполнения'!CZ37),ABS(ROUND('Таблица для заполнения'!CZ37,0))='Таблица для заполнения'!CZ37,FALSE),TRUE)</f>
        <v>1</v>
      </c>
      <c r="JK37" s="36" t="b">
        <f>IF($B37&lt;&gt;"",IF(ISNUMBER('Таблица для заполнения'!DA37),ABS(ROUND('Таблица для заполнения'!DA37,0))='Таблица для заполнения'!DA37,FALSE),TRUE)</f>
        <v>1</v>
      </c>
      <c r="JL37" s="36" t="b">
        <f>IF($B37&lt;&gt;"",IF(ISNUMBER('Таблица для заполнения'!DB37),ABS(ROUND('Таблица для заполнения'!DB37,0))='Таблица для заполнения'!DB37,FALSE),TRUE)</f>
        <v>1</v>
      </c>
      <c r="JM37" s="36" t="b">
        <f>IF($B37&lt;&gt;"",IF(ISNUMBER('Таблица для заполнения'!DC37),ABS(ROUND('Таблица для заполнения'!DC37,0))='Таблица для заполнения'!DC37,FALSE),TRUE)</f>
        <v>1</v>
      </c>
      <c r="JN37" s="36" t="b">
        <f>IF($B37&lt;&gt;"",IF(ISNUMBER('Таблица для заполнения'!DD37),ABS(ROUND('Таблица для заполнения'!DD37,0))='Таблица для заполнения'!DD37,FALSE),TRUE)</f>
        <v>1</v>
      </c>
      <c r="JO37" s="36" t="b">
        <f>IF($B37&lt;&gt;"",IF(ISNUMBER('Таблица для заполнения'!DE37),ABS(ROUND('Таблица для заполнения'!DE37,0))='Таблица для заполнения'!DE37,FALSE),TRUE)</f>
        <v>1</v>
      </c>
      <c r="JP37" s="36" t="b">
        <f>IF($B37&lt;&gt;"",IF(ISNUMBER('Таблица для заполнения'!DF37),ABS(ROUND('Таблица для заполнения'!DF37,0))='Таблица для заполнения'!DF37,FALSE),TRUE)</f>
        <v>1</v>
      </c>
      <c r="JQ37" s="36" t="b">
        <f>IF($B37&lt;&gt;"",IF(ISNUMBER('Таблица для заполнения'!DG37),ABS(ROUND('Таблица для заполнения'!DG37,0))='Таблица для заполнения'!DG37,FALSE),TRUE)</f>
        <v>1</v>
      </c>
      <c r="JR37" s="36" t="b">
        <f>IF($B37&lt;&gt;"",IF(ISNUMBER('Таблица для заполнения'!DH37),ABS(ROUND('Таблица для заполнения'!DH37,0))='Таблица для заполнения'!DH37,FALSE),TRUE)</f>
        <v>1</v>
      </c>
      <c r="JS37" s="36" t="b">
        <f>IF($B37&lt;&gt;"",IF(ISNUMBER('Таблица для заполнения'!DI37),ABS(ROUND('Таблица для заполнения'!DI37,0))='Таблица для заполнения'!DI37,FALSE),TRUE)</f>
        <v>1</v>
      </c>
      <c r="JT37" s="36" t="b">
        <f>IF($B37&lt;&gt;"",IF(ISNUMBER('Таблица для заполнения'!DJ37),ABS(ROUND('Таблица для заполнения'!DJ37,0))='Таблица для заполнения'!DJ37,FALSE),TRUE)</f>
        <v>1</v>
      </c>
      <c r="JU37" s="36" t="b">
        <f>IF($B37&lt;&gt;"",IF(ISNUMBER('Таблица для заполнения'!DK37),ABS(ROUND('Таблица для заполнения'!DK37,0))='Таблица для заполнения'!DK37,FALSE),TRUE)</f>
        <v>1</v>
      </c>
      <c r="JV37" s="36" t="b">
        <f>IF($B37&lt;&gt;"",IF(ISNUMBER('Таблица для заполнения'!DL37),ABS(ROUND('Таблица для заполнения'!DL37,0))='Таблица для заполнения'!DL37,FALSE),TRUE)</f>
        <v>1</v>
      </c>
      <c r="JW37" s="36" t="b">
        <f>IF($B37&lt;&gt;"",IF(ISNUMBER('Таблица для заполнения'!DM37),ABS(ROUND('Таблица для заполнения'!DM37,0))='Таблица для заполнения'!DM37,FALSE),TRUE)</f>
        <v>1</v>
      </c>
      <c r="JX37" s="36" t="b">
        <f>IF($B37&lt;&gt;"",IF(ISNUMBER('Таблица для заполнения'!DN37),ABS(ROUND('Таблица для заполнения'!DN37,0))='Таблица для заполнения'!DN37,FALSE),TRUE)</f>
        <v>1</v>
      </c>
      <c r="JY37" s="36" t="b">
        <f>IF($B37&lt;&gt;"",IF(ISNUMBER('Таблица для заполнения'!DO37),ABS(ROUND('Таблица для заполнения'!DO37,0))='Таблица для заполнения'!DO37,FALSE),TRUE)</f>
        <v>1</v>
      </c>
      <c r="JZ37" s="36" t="b">
        <f>IF($B37&lt;&gt;"",IF(ISNUMBER('Таблица для заполнения'!DP37),ABS(ROUND('Таблица для заполнения'!DP37,0))='Таблица для заполнения'!DP37,FALSE),TRUE)</f>
        <v>1</v>
      </c>
      <c r="KA37" s="36" t="b">
        <f>IF($B37&lt;&gt;"",IF(ISNUMBER('Таблица для заполнения'!DQ37),ABS(ROUND('Таблица для заполнения'!DQ37,0))='Таблица для заполнения'!DQ37,FALSE),TRUE)</f>
        <v>1</v>
      </c>
      <c r="KB37" s="36" t="b">
        <f>IF($B37&lt;&gt;"",IF(ISNUMBER('Таблица для заполнения'!DR37),ABS(ROUND('Таблица для заполнения'!DR37,0))='Таблица для заполнения'!DR37,FALSE),TRUE)</f>
        <v>1</v>
      </c>
      <c r="KC37" s="36" t="b">
        <f>IF($B37&lt;&gt;"",IF(ISNUMBER('Таблица для заполнения'!DS37),ABS(ROUND('Таблица для заполнения'!DS37,0))='Таблица для заполнения'!DS37,FALSE),TRUE)</f>
        <v>1</v>
      </c>
      <c r="KD37" s="36" t="b">
        <f>IF($B37&lt;&gt;"",IF(ISNUMBER('Таблица для заполнения'!DT37),ABS(ROUND('Таблица для заполнения'!DT37,0))='Таблица для заполнения'!DT37,FALSE),TRUE)</f>
        <v>1</v>
      </c>
      <c r="KE37" s="36" t="b">
        <f>IF($B37&lt;&gt;"",IF(ISNUMBER('Таблица для заполнения'!DU37),ABS(ROUND('Таблица для заполнения'!DU37,0))='Таблица для заполнения'!DU37,FALSE),TRUE)</f>
        <v>1</v>
      </c>
      <c r="KF37" s="36" t="b">
        <f>IF($B37&lt;&gt;"",IF(ISNUMBER('Таблица для заполнения'!DV37),ABS(ROUND('Таблица для заполнения'!DV37,0))='Таблица для заполнения'!DV37,FALSE),TRUE)</f>
        <v>1</v>
      </c>
      <c r="KG37" s="36" t="b">
        <f>IF($B37&lt;&gt;"",IF(ISNUMBER('Таблица для заполнения'!DW37),ABS(ROUND('Таблица для заполнения'!DW37,0))='Таблица для заполнения'!DW37,FALSE),TRUE)</f>
        <v>1</v>
      </c>
      <c r="KH37" s="36" t="b">
        <f>IF($B37&lt;&gt;"",IF(ISNUMBER('Таблица для заполнения'!DX37),ABS(ROUND('Таблица для заполнения'!DX37,0))='Таблица для заполнения'!DX37,FALSE),TRUE)</f>
        <v>1</v>
      </c>
      <c r="KI37" s="36" t="b">
        <f>IF($B37&lt;&gt;"",IF(ISNUMBER('Таблица для заполнения'!DY37),ABS(ROUND('Таблица для заполнения'!DY37,0))='Таблица для заполнения'!DY37,FALSE),TRUE)</f>
        <v>1</v>
      </c>
      <c r="KJ37" s="36" t="b">
        <f>IF($B37&lt;&gt;"",IF(ISNUMBER('Таблица для заполнения'!DZ37),ABS(ROUND('Таблица для заполнения'!DZ37,0))='Таблица для заполнения'!DZ37,FALSE),TRUE)</f>
        <v>1</v>
      </c>
      <c r="KK37" s="36" t="b">
        <f>IF($B37&lt;&gt;"",IF(ISNUMBER('Таблица для заполнения'!EA37),ABS(ROUND('Таблица для заполнения'!EA37,0))='Таблица для заполнения'!EA37,FALSE),TRUE)</f>
        <v>1</v>
      </c>
      <c r="KL37" s="36" t="b">
        <f>IF($B37&lt;&gt;"",IF(ISNUMBER('Таблица для заполнения'!EB37),ABS(ROUND('Таблица для заполнения'!EB37,0))='Таблица для заполнения'!EB37,FALSE),TRUE)</f>
        <v>1</v>
      </c>
      <c r="KM37" s="36" t="b">
        <f>IF($B37&lt;&gt;"",IF(ISNUMBER('Таблица для заполнения'!EC37),ABS(ROUND('Таблица для заполнения'!EC37,0))='Таблица для заполнения'!EC37,FALSE),TRUE)</f>
        <v>1</v>
      </c>
      <c r="KN37" s="36" t="b">
        <f>IF($B37&lt;&gt;"",IF(ISNUMBER('Таблица для заполнения'!ED37),ABS(ROUND('Таблица для заполнения'!ED37,0))='Таблица для заполнения'!ED37,FALSE),TRUE)</f>
        <v>1</v>
      </c>
      <c r="KO37" s="36" t="b">
        <f>IF($B37&lt;&gt;"",IF(ISNUMBER('Таблица для заполнения'!EE37),ABS(ROUND('Таблица для заполнения'!EE37,0))='Таблица для заполнения'!EE37,FALSE),TRUE)</f>
        <v>1</v>
      </c>
      <c r="KP37" s="36" t="b">
        <f>IF($B37&lt;&gt;"",IF(ISNUMBER('Таблица для заполнения'!EF37),ABS(ROUND('Таблица для заполнения'!EF37,0))='Таблица для заполнения'!EF37,FALSE),TRUE)</f>
        <v>1</v>
      </c>
      <c r="KQ37" s="36" t="b">
        <f>IF($B37&lt;&gt;"",IF(ISNUMBER('Таблица для заполнения'!EG37),ABS(ROUND('Таблица для заполнения'!EG37,0))='Таблица для заполнения'!EG37,FALSE),TRUE)</f>
        <v>1</v>
      </c>
      <c r="KR37" s="36" t="b">
        <f>IF($B37&lt;&gt;"",IF(ISNUMBER('Таблица для заполнения'!EH37),ABS(ROUND('Таблица для заполнения'!EH37,0))='Таблица для заполнения'!EH37,FALSE),TRUE)</f>
        <v>1</v>
      </c>
      <c r="KS37" s="36" t="b">
        <f>IF($B37&lt;&gt;"",IF(ISNUMBER('Таблица для заполнения'!EI37),ABS(ROUND('Таблица для заполнения'!EI37,0))='Таблица для заполнения'!EI37,FALSE),TRUE)</f>
        <v>1</v>
      </c>
      <c r="KT37" s="36" t="b">
        <f>IF($B37&lt;&gt;"",IF(ISNUMBER('Таблица для заполнения'!EJ37),ABS(ROUND('Таблица для заполнения'!EJ37,0))='Таблица для заполнения'!EJ37,FALSE),TRUE)</f>
        <v>1</v>
      </c>
      <c r="KU37" s="36" t="b">
        <f>IF($B37&lt;&gt;"",IF(ISNUMBER('Таблица для заполнения'!EK37),ABS(ROUND('Таблица для заполнения'!EK37,0))='Таблица для заполнения'!EK37,FALSE),TRUE)</f>
        <v>1</v>
      </c>
      <c r="KV37" s="36" t="b">
        <f>IF($B37&lt;&gt;"",IF(ISNUMBER('Таблица для заполнения'!EL37),ABS(ROUND('Таблица для заполнения'!EL37,0))='Таблица для заполнения'!EL37,FALSE),TRUE)</f>
        <v>1</v>
      </c>
      <c r="KW37" s="36" t="b">
        <f>IF($B37&lt;&gt;"",IF(ISNUMBER('Таблица для заполнения'!EM37),ABS(ROUND('Таблица для заполнения'!EM37,0))='Таблица для заполнения'!EM37,FALSE),TRUE)</f>
        <v>1</v>
      </c>
      <c r="KX37" s="36" t="b">
        <f>IF($B37&lt;&gt;"",IF(ISNUMBER('Таблица для заполнения'!EN37),ABS(ROUND('Таблица для заполнения'!EN37,0))='Таблица для заполнения'!EN37,FALSE),TRUE)</f>
        <v>1</v>
      </c>
      <c r="KY37" s="36" t="b">
        <f>IF($B37&lt;&gt;"",IF(ISNUMBER('Таблица для заполнения'!EO37),ABS(ROUND('Таблица для заполнения'!EO37,0))='Таблица для заполнения'!EO37,FALSE),TRUE)</f>
        <v>1</v>
      </c>
      <c r="KZ37" s="36" t="b">
        <f>IF($B37&lt;&gt;"",IF(ISNUMBER('Таблица для заполнения'!EP37),ABS(ROUND('Таблица для заполнения'!EP37,0))='Таблица для заполнения'!EP37,FALSE),TRUE)</f>
        <v>1</v>
      </c>
      <c r="LA37" s="36" t="b">
        <f>IF($B37&lt;&gt;"",IF(ISNUMBER('Таблица для заполнения'!EQ37),ABS(ROUND('Таблица для заполнения'!EQ37,0))='Таблица для заполнения'!EQ37,FALSE),TRUE)</f>
        <v>1</v>
      </c>
      <c r="LB37" s="36" t="b">
        <f>IF($B37&lt;&gt;"",IF(ISNUMBER('Таблица для заполнения'!ER37),ABS(ROUND('Таблица для заполнения'!ER37,0))='Таблица для заполнения'!ER37,FALSE),TRUE)</f>
        <v>1</v>
      </c>
      <c r="LC37" s="36" t="b">
        <f>IF($B37&lt;&gt;"",IF(ISNUMBER('Таблица для заполнения'!ES37),ABS(ROUND('Таблица для заполнения'!ES37,0))='Таблица для заполнения'!ES37,FALSE),TRUE)</f>
        <v>1</v>
      </c>
      <c r="LD37" s="36" t="b">
        <f>IF($B37&lt;&gt;"",IF(ISNUMBER('Таблица для заполнения'!ET37),ABS(ROUND('Таблица для заполнения'!ET37,0))='Таблица для заполнения'!ET37,FALSE),TRUE)</f>
        <v>1</v>
      </c>
      <c r="LE37" s="36" t="b">
        <f>IF($B37&lt;&gt;"",IF(ISNUMBER('Таблица для заполнения'!EU37),ABS(ROUND('Таблица для заполнения'!EU37,0))='Таблица для заполнения'!EU37,FALSE),TRUE)</f>
        <v>1</v>
      </c>
      <c r="LF37" s="36" t="b">
        <f>IF($B37&lt;&gt;"",IF(ISNUMBER('Таблица для заполнения'!EV37),ABS(ROUND('Таблица для заполнения'!EV37,0))='Таблица для заполнения'!EV37,FALSE),TRUE)</f>
        <v>1</v>
      </c>
      <c r="LG37" s="36" t="b">
        <f>IF($B37&lt;&gt;"",IF(ISNUMBER('Таблица для заполнения'!EW37),ABS(ROUND('Таблица для заполнения'!EW37,0))='Таблица для заполнения'!EW37,FALSE),TRUE)</f>
        <v>1</v>
      </c>
      <c r="LH37" s="36" t="b">
        <f>IF($B37&lt;&gt;"",IF(ISNUMBER('Таблица для заполнения'!EX37),ABS(ROUND('Таблица для заполнения'!EX37,0))='Таблица для заполнения'!EX37,FALSE),TRUE)</f>
        <v>1</v>
      </c>
      <c r="LI37" s="36" t="b">
        <f>IF($B37&lt;&gt;"",IF(ISNUMBER('Таблица для заполнения'!EY37),ABS(ROUND('Таблица для заполнения'!EY37,0))='Таблица для заполнения'!EY37,FALSE),TRUE)</f>
        <v>1</v>
      </c>
      <c r="LJ37" s="36" t="b">
        <f>IF($B37&lt;&gt;"",IF(ISNUMBER('Таблица для заполнения'!EZ37),ABS(ROUND('Таблица для заполнения'!EZ37,0))='Таблица для заполнения'!EZ37,FALSE),TRUE)</f>
        <v>1</v>
      </c>
      <c r="LK37" s="36" t="b">
        <f>IF($B37&lt;&gt;"",IF(ISNUMBER('Таблица для заполнения'!FA37),ABS(ROUND('Таблица для заполнения'!FA37,0))='Таблица для заполнения'!FA37,FALSE),TRUE)</f>
        <v>1</v>
      </c>
      <c r="LL37" s="36" t="b">
        <f>IF($B37&lt;&gt;"",IF(ISNUMBER('Таблица для заполнения'!FB37),ABS(ROUND('Таблица для заполнения'!FB37,0))='Таблица для заполнения'!FB37,FALSE),TRUE)</f>
        <v>1</v>
      </c>
      <c r="LM37" s="36" t="b">
        <f>IF($B37&lt;&gt;"",IF(ISNUMBER('Таблица для заполнения'!FC37),ABS(ROUND('Таблица для заполнения'!FC37,0))='Таблица для заполнения'!FC37,FALSE),TRUE)</f>
        <v>1</v>
      </c>
      <c r="LN37" s="36" t="b">
        <f>IF($B37&lt;&gt;"",IF(ISNUMBER('Таблица для заполнения'!FD37),ABS(ROUND('Таблица для заполнения'!FD37,0))='Таблица для заполнения'!FD37,FALSE),TRUE)</f>
        <v>1</v>
      </c>
      <c r="LO37" s="36" t="b">
        <f>IF($B37&lt;&gt;"",IF(ISNUMBER('Таблица для заполнения'!FE37),ABS(ROUND('Таблица для заполнения'!FE37,0))='Таблица для заполнения'!FE37,FALSE),TRUE)</f>
        <v>1</v>
      </c>
      <c r="LP37" s="36" t="b">
        <f>IF($B37&lt;&gt;"",IF(ISNUMBER('Таблица для заполнения'!FF37),ABS(ROUND('Таблица для заполнения'!FF37,0))='Таблица для заполнения'!FF37,FALSE),TRUE)</f>
        <v>1</v>
      </c>
      <c r="LQ37" s="36" t="b">
        <f>IF($B37&lt;&gt;"",IF(ISNUMBER('Таблица для заполнения'!FG37),ABS(ROUND('Таблица для заполнения'!FG37,0))='Таблица для заполнения'!FG37,FALSE),TRUE)</f>
        <v>1</v>
      </c>
      <c r="LR37" s="36" t="b">
        <f>IF($B37&lt;&gt;"",IF(ISNUMBER('Таблица для заполнения'!FH37),ABS(ROUND('Таблица для заполнения'!FH37,0))='Таблица для заполнения'!FH37,FALSE),TRUE)</f>
        <v>1</v>
      </c>
      <c r="LS37" s="36" t="b">
        <f>IF($B37&lt;&gt;"",IF(ISNUMBER('Таблица для заполнения'!FI37),ABS(ROUND('Таблица для заполнения'!FI37,0))='Таблица для заполнения'!FI37,FALSE),TRUE)</f>
        <v>1</v>
      </c>
      <c r="LT37" s="36" t="b">
        <f>IF($B37&lt;&gt;"",IF(ISNUMBER('Таблица для заполнения'!FJ37),ABS(ROUND('Таблица для заполнения'!FJ37,0))='Таблица для заполнения'!FJ37,FALSE),TRUE)</f>
        <v>1</v>
      </c>
      <c r="LU37" s="36" t="b">
        <f>IF($B37&lt;&gt;"",IF(ISNUMBER('Таблица для заполнения'!FK37),ABS(ROUND('Таблица для заполнения'!FK37,0))='Таблица для заполнения'!FK37,FALSE),TRUE)</f>
        <v>1</v>
      </c>
      <c r="LV37" s="36" t="b">
        <f>IF($B37&lt;&gt;"",IF(ISNUMBER('Таблица для заполнения'!FL37),ABS(ROUND('Таблица для заполнения'!FL37,0))='Таблица для заполнения'!FL37,FALSE),TRUE)</f>
        <v>1</v>
      </c>
      <c r="LW37" s="36" t="b">
        <f>IF($B37&lt;&gt;"",IF(ISNUMBER('Таблица для заполнения'!FM37),ABS(ROUND('Таблица для заполнения'!FM37,0))='Таблица для заполнения'!FM37,FALSE),TRUE)</f>
        <v>1</v>
      </c>
      <c r="LX37" s="36" t="b">
        <f>IF($B37&lt;&gt;"",IF(ISNUMBER('Таблица для заполнения'!FN37),ABS(ROUND('Таблица для заполнения'!FN37,0))='Таблица для заполнения'!FN37,FALSE),TRUE)</f>
        <v>1</v>
      </c>
      <c r="LY37" s="36" t="b">
        <f>IF($B37&lt;&gt;"",IF(ISNUMBER('Таблица для заполнения'!FO37),ABS(ROUND('Таблица для заполнения'!FO37,0))='Таблица для заполнения'!FO37,FALSE),TRUE)</f>
        <v>1</v>
      </c>
      <c r="LZ37" s="36" t="b">
        <f>IF($B37&lt;&gt;"",IF(ISNUMBER('Таблица для заполнения'!FP37),ABS(ROUND('Таблица для заполнения'!FP37,0))='Таблица для заполнения'!FP37,FALSE),TRUE)</f>
        <v>1</v>
      </c>
      <c r="MA37" s="36" t="b">
        <f>IF($B37&lt;&gt;"",IF(ISNUMBER('Таблица для заполнения'!FQ37),ABS(ROUND('Таблица для заполнения'!FQ37,0))='Таблица для заполнения'!FQ37,FALSE),TRUE)</f>
        <v>1</v>
      </c>
      <c r="MB37" s="36" t="b">
        <f>IF($B37&lt;&gt;"",IF(ISNUMBER('Таблица для заполнения'!FR37),ABS(ROUND('Таблица для заполнения'!FR37,0))='Таблица для заполнения'!FR37,FALSE),TRUE)</f>
        <v>1</v>
      </c>
      <c r="MC37" s="36" t="b">
        <f>IF($B37&lt;&gt;"",IF(ISNUMBER('Таблица для заполнения'!FS37),ABS(ROUND('Таблица для заполнения'!FS37,0))='Таблица для заполнения'!FS37,FALSE),TRUE)</f>
        <v>1</v>
      </c>
      <c r="MD37" s="36" t="b">
        <f>IF($B37&lt;&gt;"",IF(ISNUMBER('Таблица для заполнения'!FT37),ABS(ROUND('Таблица для заполнения'!FT37,0))='Таблица для заполнения'!FT37,FALSE),TRUE)</f>
        <v>1</v>
      </c>
      <c r="ME37" s="36" t="b">
        <f>IF($B37&lt;&gt;"",IF(ISNUMBER('Таблица для заполнения'!FU37),ABS(ROUND('Таблица для заполнения'!FU37,0))='Таблица для заполнения'!FU37,FALSE),TRUE)</f>
        <v>1</v>
      </c>
      <c r="MF37" s="36" t="b">
        <f>IF($B37&lt;&gt;"",IF(ISNUMBER('Таблица для заполнения'!FV37),ABS(ROUND('Таблица для заполнения'!FV37,0))='Таблица для заполнения'!FV37,FALSE),TRUE)</f>
        <v>1</v>
      </c>
      <c r="MG37" s="36" t="b">
        <f>IF($B37&lt;&gt;"",IF(ISNUMBER('Таблица для заполнения'!FW37),ABS(ROUND('Таблица для заполнения'!FW37,0))='Таблица для заполнения'!FW37,FALSE),TRUE)</f>
        <v>1</v>
      </c>
      <c r="MH37" s="36" t="b">
        <f>IF($B37&lt;&gt;"",IF(ISNUMBER('Таблица для заполнения'!FX37),ABS(ROUND('Таблица для заполнения'!FX37,0))='Таблица для заполнения'!FX37,FALSE),TRUE)</f>
        <v>1</v>
      </c>
      <c r="MI37" s="36" t="b">
        <f>IF($B37&lt;&gt;"",IF(ISNUMBER('Таблица для заполнения'!FY37),ABS(ROUND('Таблица для заполнения'!FY37,0))='Таблица для заполнения'!FY37,FALSE),TRUE)</f>
        <v>1</v>
      </c>
      <c r="MJ37" s="36" t="b">
        <f>IF($B37&lt;&gt;"",IF(ISNUMBER('Таблица для заполнения'!FZ37),ABS(ROUND('Таблица для заполнения'!FZ37,0))='Таблица для заполнения'!FZ37,FALSE),TRUE)</f>
        <v>1</v>
      </c>
      <c r="MK37" s="36" t="b">
        <f>IF($B37&lt;&gt;"",IF(ISNUMBER('Таблица для заполнения'!GA37),ABS(ROUND('Таблица для заполнения'!GA37,0))='Таблица для заполнения'!GA37,FALSE),TRUE)</f>
        <v>1</v>
      </c>
      <c r="ML37" s="36" t="b">
        <f>IF($B37&lt;&gt;"",IF(ISNUMBER('Таблица для заполнения'!GB37),ABS(ROUND('Таблица для заполнения'!GB37,0))='Таблица для заполнения'!GB37,FALSE),TRUE)</f>
        <v>1</v>
      </c>
      <c r="MM37" s="36" t="b">
        <f>IF($B37&lt;&gt;"",IF(ISNUMBER('Таблица для заполнения'!GC37),ABS(ROUND('Таблица для заполнения'!GC37,0))='Таблица для заполнения'!GC37,FALSE),TRUE)</f>
        <v>1</v>
      </c>
      <c r="MN37" s="36" t="b">
        <f>IF($B37&lt;&gt;"",IF(ISNUMBER('Таблица для заполнения'!GD37),ABS(ROUND('Таблица для заполнения'!GD37,0))='Таблица для заполнения'!GD37,FALSE),TRUE)</f>
        <v>1</v>
      </c>
      <c r="MO37" s="36" t="b">
        <f>IF($B37&lt;&gt;"",IF(ISNUMBER('Таблица для заполнения'!GE37),ABS(ROUND('Таблица для заполнения'!GE37,0))='Таблица для заполнения'!GE37,FALSE),TRUE)</f>
        <v>1</v>
      </c>
      <c r="MP37" s="36" t="b">
        <f>IF($B37&lt;&gt;"",IF(ISNUMBER('Таблица для заполнения'!GF37),ABS(ROUND('Таблица для заполнения'!GF37,1))='Таблица для заполнения'!GF37,FALSE),TRUE)</f>
        <v>1</v>
      </c>
      <c r="MQ37" s="36" t="b">
        <f>IF($B37&lt;&gt;"",IF(ISNUMBER('Таблица для заполнения'!GG37),ABS(ROUND('Таблица для заполнения'!GG37,1))='Таблица для заполнения'!GG37,FALSE),TRUE)</f>
        <v>1</v>
      </c>
      <c r="MR37" s="36" t="b">
        <f>IF($B37&lt;&gt;"",IF(ISNUMBER('Таблица для заполнения'!GH37),ABS(ROUND('Таблица для заполнения'!GH37,1))='Таблица для заполнения'!GH37,FALSE),TRUE)</f>
        <v>1</v>
      </c>
      <c r="MS37" s="36" t="b">
        <f>IF($B37&lt;&gt;"",IF(ISNUMBER('Таблица для заполнения'!GI37),ABS(ROUND('Таблица для заполнения'!GI37,1))='Таблица для заполнения'!GI37,FALSE),TRUE)</f>
        <v>1</v>
      </c>
      <c r="MT37" s="36" t="b">
        <f>IF($B37&lt;&gt;"",IF(ISNUMBER('Таблица для заполнения'!GJ37),ABS(ROUND('Таблица для заполнения'!GJ37,1))='Таблица для заполнения'!GJ37,FALSE),TRUE)</f>
        <v>1</v>
      </c>
      <c r="MU37" s="36" t="b">
        <f>IF($B37&lt;&gt;"",IF(ISNUMBER('Таблица для заполнения'!GK37),ABS(ROUND('Таблица для заполнения'!GK37,1))='Таблица для заполнения'!GK37,FALSE),TRUE)</f>
        <v>1</v>
      </c>
      <c r="MV37" s="36" t="b">
        <f>IF($B37&lt;&gt;"",IF(ISNUMBER('Таблица для заполнения'!GL37),ABS(ROUND('Таблица для заполнения'!GL37,1))='Таблица для заполнения'!GL37,FALSE),TRUE)</f>
        <v>1</v>
      </c>
      <c r="MW37" s="36" t="b">
        <f>IF($B37&lt;&gt;"",IF(ISNUMBER('Таблица для заполнения'!GM37),ABS(ROUND('Таблица для заполнения'!GM37,1))='Таблица для заполнения'!GM37,FALSE),TRUE)</f>
        <v>1</v>
      </c>
      <c r="MX37" s="36" t="b">
        <f>IF($B37&lt;&gt;"",IF(ISNUMBER('Таблица для заполнения'!GN37),ABS(ROUND('Таблица для заполнения'!GN37,1))='Таблица для заполнения'!GN37,FALSE),TRUE)</f>
        <v>1</v>
      </c>
      <c r="MY37" s="36" t="b">
        <f>IF($B37&lt;&gt;"",IF(ISNUMBER('Таблица для заполнения'!GO37),ABS(ROUND('Таблица для заполнения'!GO37,1))='Таблица для заполнения'!GO37,FALSE),TRUE)</f>
        <v>1</v>
      </c>
      <c r="MZ37" s="36" t="b">
        <f>IF($B37&lt;&gt;"",IF(ISNUMBER('Таблица для заполнения'!GP37),ABS(ROUND('Таблица для заполнения'!GP37,1))='Таблица для заполнения'!GP37,FALSE),TRUE)</f>
        <v>1</v>
      </c>
      <c r="NA37" s="36" t="b">
        <f>IF($B37&lt;&gt;"",IF(ISNUMBER('Таблица для заполнения'!GQ37),ABS(ROUND('Таблица для заполнения'!GQ37,1))='Таблица для заполнения'!GQ37,FALSE),TRUE)</f>
        <v>1</v>
      </c>
      <c r="NB37" s="36" t="b">
        <f>IF($B37&lt;&gt;"",IF(ISNUMBER('Таблица для заполнения'!GR37),ABS(ROUND('Таблица для заполнения'!GR37,1))='Таблица для заполнения'!GR37,FALSE),TRUE)</f>
        <v>1</v>
      </c>
      <c r="NC37" s="36" t="b">
        <f>IF($B37&lt;&gt;"",IF(ISNUMBER('Таблица для заполнения'!GS37),ABS(ROUND('Таблица для заполнения'!GS37,1))='Таблица для заполнения'!GS37,FALSE),TRUE)</f>
        <v>1</v>
      </c>
      <c r="ND37" s="36" t="b">
        <f>IF($B37&lt;&gt;"",IF(ISNUMBER('Таблица для заполнения'!GT37),ABS(ROUND('Таблица для заполнения'!GT37,1))='Таблица для заполнения'!GT37,FALSE),TRUE)</f>
        <v>1</v>
      </c>
      <c r="NE37" s="36" t="b">
        <f>IF($B37&lt;&gt;"",IF(ISNUMBER('Таблица для заполнения'!GU37),ABS(ROUND('Таблица для заполнения'!GU37,1))='Таблица для заполнения'!GU37,FALSE),TRUE)</f>
        <v>1</v>
      </c>
      <c r="NF37" s="36" t="b">
        <f>IF($B37&lt;&gt;"",IF(ISNUMBER('Таблица для заполнения'!GV37),ABS(ROUND('Таблица для заполнения'!GV37,1))='Таблица для заполнения'!GV37,FALSE),TRUE)</f>
        <v>1</v>
      </c>
      <c r="NG37" s="36" t="b">
        <f>IF($B37&lt;&gt;"",IF(ISNUMBER('Таблица для заполнения'!GW37),ABS(ROUND('Таблица для заполнения'!GW37,1))='Таблица для заполнения'!GW37,FALSE),TRUE)</f>
        <v>1</v>
      </c>
      <c r="NH37" s="36" t="b">
        <f>IF($B37&lt;&gt;"",IF(ISNUMBER('Таблица для заполнения'!GX37),ABS(ROUND('Таблица для заполнения'!GX37,1))='Таблица для заполнения'!GX37,FALSE),TRUE)</f>
        <v>1</v>
      </c>
      <c r="NI37" s="38" t="b">
        <f>IF($B37&lt;&gt;"",IF(ISNUMBER('Таблица для заполнения'!GY37),ABS(ROUND('Таблица для заполнения'!GY37,1))='Таблица для заполнения'!GY37,FALSE),TRUE)</f>
        <v>1</v>
      </c>
    </row>
    <row r="38" spans="1:373" ht="44.25" customHeight="1" thickBot="1" x14ac:dyDescent="0.3">
      <c r="A38" s="2">
        <v>31</v>
      </c>
      <c r="B38" s="17" t="str">
        <f>IF('Таблица для заполнения'!B38=0,"",'Таблица для заполнения'!B38)</f>
        <v/>
      </c>
      <c r="C38" s="35" t="b">
        <f t="shared" si="0"/>
        <v>1</v>
      </c>
      <c r="D38" s="35" t="b">
        <f>'Таблица для заполнения'!F38&lt;='Таблица для заполнения'!E38</f>
        <v>1</v>
      </c>
      <c r="E38" s="119" t="b">
        <f>'Таблица для заполнения'!G38&lt;='Таблица для заполнения'!E38</f>
        <v>1</v>
      </c>
      <c r="F38" s="36" t="b">
        <f>'Таблица для заполнения'!H38&lt;='Таблица для заполнения'!E38</f>
        <v>1</v>
      </c>
      <c r="G38" s="36" t="b">
        <f>'Таблица для заполнения'!I38&lt;='Таблица для заполнения'!E38</f>
        <v>1</v>
      </c>
      <c r="H38" s="36" t="b">
        <f>'Таблица для заполнения'!E38&gt;='Таблица для заполнения'!J38+'Таблица для заполнения'!K38</f>
        <v>1</v>
      </c>
      <c r="I38" s="36" t="b">
        <f>'Таблица для заполнения'!E38='Таблица для заполнения'!L38+'Таблица для заполнения'!M38+'Таблица для заполнения'!N38</f>
        <v>1</v>
      </c>
      <c r="J38" s="36" t="b">
        <f>'Таблица для заполнения'!M38&lt;='Таблица для заполнения'!R38</f>
        <v>1</v>
      </c>
      <c r="K38" s="36" t="b">
        <f>'Таблица для заполнения'!O38&gt;='Таблица для заполнения'!E38</f>
        <v>1</v>
      </c>
      <c r="L38" s="36" t="b">
        <f>'Таблица для заполнения'!O38&gt;='Таблица для заполнения'!P38+'Таблица для заполнения'!Q38</f>
        <v>1</v>
      </c>
      <c r="M38" s="36" t="b">
        <f>'Таблица для заполнения'!R38&lt;='Таблица для заполнения'!O38</f>
        <v>1</v>
      </c>
      <c r="N38" s="36" t="b">
        <f>'Таблица для заполнения'!O38&gt;='Таблица для заполнения'!S38+'Таблица для заполнения'!U38</f>
        <v>1</v>
      </c>
      <c r="O38" s="36" t="b">
        <f>OR(AND('Таблица для заполнения'!S38&gt;0,'Таблица для заполнения'!T38&gt;0),AND('Таблица для заполнения'!S38=0,'Таблица для заполнения'!T38=0))</f>
        <v>1</v>
      </c>
      <c r="P38" s="36" t="b">
        <f>OR(AND('Таблица для заполнения'!U38&gt;0,'Таблица для заполнения'!V38&gt;0),AND('Таблица для заполнения'!U38=0,'Таблица для заполнения'!V38=0))</f>
        <v>1</v>
      </c>
      <c r="Q38" s="36" t="b">
        <f>'Таблица для заполнения'!W38&lt;='Таблица для заполнения'!U38</f>
        <v>1</v>
      </c>
      <c r="R38" s="36" t="b">
        <f>'Таблица для заполнения'!V38&gt;='Таблица для заполнения'!X38+'Таблица для заполнения'!Y38</f>
        <v>1</v>
      </c>
      <c r="S38" s="36" t="b">
        <f>'Таблица для заполнения'!AB38&lt;='Таблица для заполнения'!AA38</f>
        <v>1</v>
      </c>
      <c r="T38" s="36" t="b">
        <f>'Таблица для заполнения'!AD38&lt;='Таблица для заполнения'!AC38</f>
        <v>1</v>
      </c>
      <c r="U38" s="36" t="b">
        <f>OR('Таблица для заполнения'!AA38=0,'Таблица для заполнения'!AA38=1)</f>
        <v>1</v>
      </c>
      <c r="V38" s="36" t="b">
        <f>OR('Таблица для заполнения'!AB38=0,'Таблица для заполнения'!AB38=1)</f>
        <v>1</v>
      </c>
      <c r="W38" s="36" t="b">
        <f>OR('Таблица для заполнения'!AC38=0,'Таблица для заполнения'!AC38=1)</f>
        <v>1</v>
      </c>
      <c r="X38" s="36" t="b">
        <f>OR('Таблица для заполнения'!AD38=0,'Таблица для заполнения'!AD38=1)</f>
        <v>1</v>
      </c>
      <c r="Y38" s="36" t="b">
        <f>'Таблица для заполнения'!AG38&lt;='Таблица для заполнения'!AF38</f>
        <v>1</v>
      </c>
      <c r="Z38" s="36" t="b">
        <f>'Таблица для заполнения'!AI38&lt;='Таблица для заполнения'!AH38</f>
        <v>1</v>
      </c>
      <c r="AA38" s="36" t="b">
        <f>'Таблица для заполнения'!AJ38='Таблица для заполнения'!AM38+'Таблица для заполнения'!AO38</f>
        <v>1</v>
      </c>
      <c r="AB38" s="36" t="b">
        <f>'Таблица для заполнения'!AJ38&gt;='Таблица для заполнения'!AK38+'Таблица для заполнения'!AL38</f>
        <v>1</v>
      </c>
      <c r="AC38" s="36" t="b">
        <f>'Таблица для заполнения'!AN38&lt;='Таблица для заполнения'!AJ38</f>
        <v>1</v>
      </c>
      <c r="AD38" s="36" t="b">
        <f>OR(AND('Таблица для заполнения'!AO38='Таблица для заполнения'!AJ38,AND('Таблица для заполнения'!AK38='Таблица для заполнения'!AP38,'Таблица для заполнения'!AL38='Таблица для заполнения'!AQ38)),'Таблица для заполнения'!AO38&lt;'Таблица для заполнения'!AJ38)</f>
        <v>1</v>
      </c>
      <c r="AE38" s="36" t="b">
        <f>OR(AND('Таблица для заполнения'!AJ38='Таблица для заполнения'!AO38,'Таблица для заполнения'!CM38='Таблица для заполнения'!CR38),AND('Таблица для заполнения'!AJ38&gt;'Таблица для заполнения'!AO38,'Таблица для заполнения'!CM38&gt;'Таблица для заполнения'!CR38))</f>
        <v>1</v>
      </c>
      <c r="AF38" s="36" t="b">
        <f>OR(AND('Таблица для заполнения'!AO38='Таблица для заполнения'!AR38,'Таблица для заполнения'!CR38='Таблица для заполнения'!CU38),AND('Таблица для заполнения'!AO38&gt;'Таблица для заполнения'!AR38,'Таблица для заполнения'!CR38&gt;'Таблица для заполнения'!CU38))</f>
        <v>1</v>
      </c>
      <c r="AG38" s="36" t="b">
        <f>'Таблица для заполнения'!AP38&lt;='Таблица для заполнения'!AK38</f>
        <v>1</v>
      </c>
      <c r="AH38" s="36" t="b">
        <f>'Таблица для заполнения'!AO38&gt;='Таблица для заполнения'!AP38+'Таблица для заполнения'!AQ38</f>
        <v>1</v>
      </c>
      <c r="AI38" s="36" t="b">
        <f>'Таблица для заполнения'!AM38&gt;=('Таблица для заполнения'!AK38+'Таблица для заполнения'!AL38)-('Таблица для заполнения'!AP38+'Таблица для заполнения'!AQ38)</f>
        <v>1</v>
      </c>
      <c r="AJ38" s="36" t="b">
        <f>'Таблица для заполнения'!AQ38&lt;='Таблица для заполнения'!AL38</f>
        <v>1</v>
      </c>
      <c r="AK38" s="36" t="b">
        <f>'Таблица для заполнения'!AO38&gt;='Таблица для заполнения'!AR38+'Таблица для заполнения'!AV38+'Таблица для заполнения'!AW38</f>
        <v>1</v>
      </c>
      <c r="AL38" s="36" t="b">
        <f>OR(AND('Таблица для заполнения'!AR38='Таблица для заполнения'!AO38,AND('Таблица для заполнения'!AP38='Таблица для заполнения'!AS38,'Таблица для заполнения'!AQ38='Таблица для заполнения'!AT38)),'Таблица для заполнения'!AR38&lt;'Таблица для заполнения'!AO38)</f>
        <v>1</v>
      </c>
      <c r="AM38" s="36" t="b">
        <f>'Таблица для заполнения'!AS38&lt;='Таблица для заполнения'!AP38</f>
        <v>1</v>
      </c>
      <c r="AN38" s="36" t="b">
        <f>'Таблица для заполнения'!AR38&gt;='Таблица для заполнения'!AS38+'Таблица для заполнения'!AT38</f>
        <v>1</v>
      </c>
      <c r="AO38" s="36" t="b">
        <f>('Таблица для заполнения'!AO38-'Таблица для заполнения'!AR38)&gt;=('Таблица для заполнения'!AP38+'Таблица для заполнения'!AQ38)-('Таблица для заполнения'!AS38+'Таблица для заполнения'!AT38)</f>
        <v>1</v>
      </c>
      <c r="AP38" s="36" t="b">
        <f>'Таблица для заполнения'!AT38&lt;='Таблица для заполнения'!AQ38</f>
        <v>1</v>
      </c>
      <c r="AQ38" s="36" t="b">
        <f>'Таблица для заполнения'!AU38&lt;='Таблица для заполнения'!AR38</f>
        <v>1</v>
      </c>
      <c r="AR38" s="36" t="b">
        <f>'Таблица для заполнения'!AR38='Таблица для заполнения'!AX38+'Таблица для заполнения'!BF38+'Таблица для заполнения'!BK38+'Таблица для заполнения'!BV38+'Таблица для заполнения'!CA38+'Таблица для заполнения'!CB38+'Таблица для заполнения'!CC38+'Таблица для заполнения'!CD38+'Таблица для заполнения'!CE38+'Таблица для заполнения'!CF38</f>
        <v>1</v>
      </c>
      <c r="AS38" s="36" t="b">
        <f>'Таблица для заполнения'!AX38&gt;='Таблица для заполнения'!AY38+'Таблица для заполнения'!BB38+'Таблица для заполнения'!BE38</f>
        <v>1</v>
      </c>
      <c r="AT38" s="36" t="b">
        <f>'Таблица для заполнения'!AY38='Таблица для заполнения'!AZ38+'Таблица для заполнения'!BA38</f>
        <v>1</v>
      </c>
      <c r="AU38" s="36" t="b">
        <f>'Таблица для заполнения'!BB38='Таблица для заполнения'!BC38+'Таблица для заполнения'!BD38</f>
        <v>1</v>
      </c>
      <c r="AV38" s="36" t="b">
        <f>'Таблица для заполнения'!BF38&gt;='Таблица для заполнения'!BG38+'Таблица для заполнения'!BH38+'Таблица для заполнения'!BI38+'Таблица для заполнения'!BJ38</f>
        <v>1</v>
      </c>
      <c r="AW38" s="36" t="b">
        <f>'Таблица для заполнения'!BK38&gt;='Таблица для заполнения'!BL38+'Таблица для заполнения'!BQ38</f>
        <v>1</v>
      </c>
      <c r="AX38" s="36" t="b">
        <f>'Таблица для заполнения'!BL38&gt;='Таблица для заполнения'!BM38+'Таблица для заполнения'!BN38+'Таблица для заполнения'!BO38+'Таблица для заполнения'!BP38</f>
        <v>1</v>
      </c>
      <c r="AY38" s="36" t="b">
        <f>'Таблица для заполнения'!BQ38&gt;='Таблица для заполнения'!BR38+'Таблица для заполнения'!BS38+'Таблица для заполнения'!BT38+'Таблица для заполнения'!BU38</f>
        <v>1</v>
      </c>
      <c r="AZ38" s="36" t="b">
        <f>'Таблица для заполнения'!BV38&gt;='Таблица для заполнения'!BW38+'Таблица для заполнения'!BX38+'Таблица для заполнения'!BY38+'Таблица для заполнения'!BZ38</f>
        <v>1</v>
      </c>
      <c r="BA38" s="36" t="b">
        <f>'Таблица для заполнения'!CG38+'Таблица для заполнения'!CH38&lt;='Таблица для заполнения'!AO38</f>
        <v>1</v>
      </c>
      <c r="BB38" s="36" t="b">
        <f>'Таблица для заполнения'!CI38&lt;='Таблица для заполнения'!AO38</f>
        <v>1</v>
      </c>
      <c r="BC38" s="36" t="b">
        <f>'Таблица для заполнения'!CJ38&lt;='Таблица для заполнения'!AO38</f>
        <v>1</v>
      </c>
      <c r="BD38" s="36" t="b">
        <f>'Таблица для заполнения'!CK38&lt;='Таблица для заполнения'!AO38</f>
        <v>1</v>
      </c>
      <c r="BE38" s="36" t="b">
        <f>'Таблица для заполнения'!CL38&lt;='Таблица для заполнения'!AO38</f>
        <v>1</v>
      </c>
      <c r="BF38" s="36" t="b">
        <f>'Таблица для заполнения'!CM38='Таблица для заполнения'!CP38+'Таблица для заполнения'!CR38</f>
        <v>1</v>
      </c>
      <c r="BG38" s="36" t="b">
        <f>'Таблица для заполнения'!CM38&gt;='Таблица для заполнения'!CN38+'Таблица для заполнения'!CO38</f>
        <v>1</v>
      </c>
      <c r="BH38" s="36" t="b">
        <f>'Таблица для заполнения'!CQ38&lt;='Таблица для заполнения'!CM38</f>
        <v>1</v>
      </c>
      <c r="BI38" s="36" t="b">
        <f>OR(AND('Таблица для заполнения'!CR38='Таблица для заполнения'!CM38,AND('Таблица для заполнения'!CN38='Таблица для заполнения'!CS38,'Таблица для заполнения'!CO38='Таблица для заполнения'!CT38)),'Таблица для заполнения'!CR38&lt;'Таблица для заполнения'!CM38)</f>
        <v>1</v>
      </c>
      <c r="BJ38" s="36" t="b">
        <f>'Таблица для заполнения'!CS38&lt;='Таблица для заполнения'!CN38</f>
        <v>1</v>
      </c>
      <c r="BK38" s="36" t="b">
        <f>'Таблица для заполнения'!CR38&gt;='Таблица для заполнения'!CS38+'Таблица для заполнения'!CT38</f>
        <v>1</v>
      </c>
      <c r="BL38" s="36" t="b">
        <f>'Таблица для заполнения'!CP38&gt;=('Таблица для заполнения'!CN38+'Таблица для заполнения'!CO38)-('Таблица для заполнения'!CS38+'Таблица для заполнения'!CT38)</f>
        <v>1</v>
      </c>
      <c r="BM38" s="36" t="b">
        <f>'Таблица для заполнения'!CT38&lt;='Таблица для заполнения'!CO38</f>
        <v>1</v>
      </c>
      <c r="BN38" s="36" t="b">
        <f>'Таблица для заполнения'!CR38&gt;='Таблица для заполнения'!CU38+'Таблица для заполнения'!CY38+'Таблица для заполнения'!CZ38</f>
        <v>1</v>
      </c>
      <c r="BO38" s="36" t="b">
        <f>OR(AND('Таблица для заполнения'!CU38='Таблица для заполнения'!CR38,AND('Таблица для заполнения'!CS38='Таблица для заполнения'!CV38,'Таблица для заполнения'!CT38='Таблица для заполнения'!CW38)),'Таблица для заполнения'!CU38&lt;'Таблица для заполнения'!CR38)</f>
        <v>1</v>
      </c>
      <c r="BP38" s="36" t="b">
        <f>'Таблица для заполнения'!CV38&lt;='Таблица для заполнения'!CS38</f>
        <v>1</v>
      </c>
      <c r="BQ38" s="36" t="b">
        <f>'Таблица для заполнения'!CU38&gt;='Таблица для заполнения'!CV38+'Таблица для заполнения'!CW38</f>
        <v>1</v>
      </c>
      <c r="BR38" s="36" t="b">
        <f>'Таблица для заполнения'!CR38-'Таблица для заполнения'!CU38&gt;=('Таблица для заполнения'!CS38+'Таблица для заполнения'!CT38)-('Таблица для заполнения'!CV38+'Таблица для заполнения'!CW38)</f>
        <v>1</v>
      </c>
      <c r="BS38" s="36" t="b">
        <f>'Таблица для заполнения'!CW38&lt;='Таблица для заполнения'!CT38</f>
        <v>1</v>
      </c>
      <c r="BT38" s="36" t="b">
        <f>'Таблица для заполнения'!CX38&lt;='Таблица для заполнения'!CU38</f>
        <v>1</v>
      </c>
      <c r="BU38" s="36" t="b">
        <f>'Таблица для заполнения'!CU38='Таблица для заполнения'!DA38+'Таблица для заполнения'!DI38+'Таблица для заполнения'!DN38+'Таблица для заполнения'!DY38+'Таблица для заполнения'!ED38+'Таблица для заполнения'!EE38+'Таблица для заполнения'!EF38+'Таблица для заполнения'!EG38+'Таблица для заполнения'!EH38+'Таблица для заполнения'!EI38</f>
        <v>1</v>
      </c>
      <c r="BV38" s="36" t="b">
        <f>'Таблица для заполнения'!DA38&gt;='Таблица для заполнения'!DB38+'Таблица для заполнения'!DE38+'Таблица для заполнения'!DH38</f>
        <v>1</v>
      </c>
      <c r="BW38" s="36" t="b">
        <f>'Таблица для заполнения'!DB38='Таблица для заполнения'!DC38+'Таблица для заполнения'!DD38</f>
        <v>1</v>
      </c>
      <c r="BX38" s="36" t="b">
        <f>'Таблица для заполнения'!DE38='Таблица для заполнения'!DF38+'Таблица для заполнения'!DG38</f>
        <v>1</v>
      </c>
      <c r="BY38" s="36" t="b">
        <f>'Таблица для заполнения'!DI38&gt;='Таблица для заполнения'!DJ38+'Таблица для заполнения'!DK38+'Таблица для заполнения'!DL38+'Таблица для заполнения'!DM38</f>
        <v>1</v>
      </c>
      <c r="BZ38" s="36" t="b">
        <f>'Таблица для заполнения'!DN38&gt;='Таблица для заполнения'!DO38+'Таблица для заполнения'!DT38</f>
        <v>1</v>
      </c>
      <c r="CA38" s="36" t="b">
        <f>'Таблица для заполнения'!DO38&gt;='Таблица для заполнения'!DP38+'Таблица для заполнения'!DQ38+'Таблица для заполнения'!DR38+'Таблица для заполнения'!DS38</f>
        <v>1</v>
      </c>
      <c r="CB38" s="36" t="b">
        <f>'Таблица для заполнения'!DT38&gt;='Таблица для заполнения'!DU38+'Таблица для заполнения'!DV38+'Таблица для заполнения'!DW38+'Таблица для заполнения'!DX38</f>
        <v>1</v>
      </c>
      <c r="CC38" s="36" t="b">
        <f>'Таблица для заполнения'!DY38&gt;='Таблица для заполнения'!DZ38+'Таблица для заполнения'!EA38+'Таблица для заполнения'!EB38+'Таблица для заполнения'!EC38</f>
        <v>1</v>
      </c>
      <c r="CD38" s="36" t="b">
        <f>'Таблица для заполнения'!EJ38+'Таблица для заполнения'!EK38&lt;='Таблица для заполнения'!CR38</f>
        <v>1</v>
      </c>
      <c r="CE38" s="36" t="b">
        <f>'Таблица для заполнения'!EL38&lt;='Таблица для заполнения'!CR38</f>
        <v>1</v>
      </c>
      <c r="CF38" s="36" t="b">
        <f>'Таблица для заполнения'!EM38&lt;='Таблица для заполнения'!CR38</f>
        <v>1</v>
      </c>
      <c r="CG38" s="36" t="b">
        <f>'Таблица для заполнения'!EN38&lt;='Таблица для заполнения'!CR38</f>
        <v>1</v>
      </c>
      <c r="CH38" s="36" t="b">
        <f>'Таблица для заполнения'!EO38&lt;='Таблица для заполнения'!CR38</f>
        <v>1</v>
      </c>
      <c r="CI38" s="36" t="b">
        <f>OR(AND('Таблица для заполнения'!AJ38='Таблица для заполнения'!AK38+'Таблица для заполнения'!AL38,'Таблица для заполнения'!CM38='Таблица для заполнения'!CN38+'Таблица для заполнения'!CO38),AND('Таблица для заполнения'!AJ38&gt;'Таблица для заполнения'!AK38+'Таблица для заполнения'!AL38,'Таблица для заполнения'!CM38&gt;'Таблица для заполнения'!CN38+'Таблица для заполнения'!CO38))</f>
        <v>1</v>
      </c>
      <c r="CJ38" s="36" t="b">
        <f>OR(AND('Таблица для заполнения'!AO38='Таблица для заполнения'!AP38+'Таблица для заполнения'!AQ38,'Таблица для заполнения'!CR38='Таблица для заполнения'!CS38+'Таблица для заполнения'!CT38),AND('Таблица для заполнения'!AO38&gt;'Таблица для заполнения'!AP38+'Таблица для заполнения'!AQ38,'Таблица для заполнения'!CR38&gt;'Таблица для заполнения'!CS38+'Таблица для заполнения'!CT38))</f>
        <v>1</v>
      </c>
      <c r="CK38" s="36" t="b">
        <f>OR(AND('Таблица для заполнения'!AR38='Таблица для заполнения'!AS38+'Таблица для заполнения'!AT38,'Таблица для заполнения'!CU38='Таблица для заполнения'!CV38+'Таблица для заполнения'!CW38),AND('Таблица для заполнения'!AR38&gt;'Таблица для заполнения'!AS38+'Таблица для заполнения'!AT38,'Таблица для заполнения'!CU38&gt;'Таблица для заполнения'!CV38+'Таблица для заполнения'!CW38))</f>
        <v>1</v>
      </c>
      <c r="CL38" s="36" t="b">
        <f>OR(AND('Таблица для заполнения'!AO38='Таблица для заполнения'!AR38+'Таблица для заполнения'!AV38+'Таблица для заполнения'!AW38,'Таблица для заполнения'!CR38='Таблица для заполнения'!CU38+'Таблица для заполнения'!CY38+'Таблица для заполнения'!CZ38),AND('Таблица для заполнения'!AO38&gt;'Таблица для заполнения'!AR38+'Таблица для заполнения'!AV38+'Таблица для заполнения'!AW38,'Таблица для заполнения'!CR38&gt;'Таблица для заполнения'!CU38+'Таблица для заполнения'!CY38+'Таблица для заполнения'!CZ38))</f>
        <v>1</v>
      </c>
      <c r="CM38" s="36" t="b">
        <f>OR(AND('Таблица для заполнения'!AX38='Таблица для заполнения'!AY38+'Таблица для заполнения'!BB38+'Таблица для заполнения'!BE38,'Таблица для заполнения'!DA38='Таблица для заполнения'!DB38+'Таблица для заполнения'!DE38+'Таблица для заполнения'!DH38),AND('Таблица для заполнения'!AX38&gt;'Таблица для заполнения'!AY38+'Таблица для заполнения'!BB38+'Таблица для заполнения'!BE38,'Таблица для заполнения'!DA38&gt;'Таблица для заполнения'!DB38+'Таблица для заполнения'!DE38+'Таблица для заполнения'!DH38))</f>
        <v>1</v>
      </c>
      <c r="CN38" s="36" t="b">
        <f>OR(AND('Таблица для заполнения'!BF38='Таблица для заполнения'!BG38+'Таблица для заполнения'!BH38+'Таблица для заполнения'!BI38+'Таблица для заполнения'!BJ38,'Таблица для заполнения'!DI38='Таблица для заполнения'!DJ38+'Таблица для заполнения'!DK38+'Таблица для заполнения'!DL38+'Таблица для заполнения'!DM38),AND('Таблица для заполнения'!BF38&gt;'Таблица для заполнения'!BG38+'Таблица для заполнения'!BH38+'Таблица для заполнения'!BI38+'Таблица для заполнения'!BJ38,'Таблица для заполнения'!DI38&gt;'Таблица для заполнения'!DJ38+'Таблица для заполнения'!DK38+'Таблица для заполнения'!DL38+'Таблица для заполнения'!DM38))</f>
        <v>1</v>
      </c>
      <c r="CO38" s="36" t="b">
        <f>OR(AND('Таблица для заполнения'!BK38='Таблица для заполнения'!BL38+'Таблица для заполнения'!BQ38,'Таблица для заполнения'!DN38='Таблица для заполнения'!DO38+'Таблица для заполнения'!DT38),AND('Таблица для заполнения'!BK38&gt;'Таблица для заполнения'!BL38+'Таблица для заполнения'!BQ38,'Таблица для заполнения'!DN38&gt;'Таблица для заполнения'!DO38+'Таблица для заполнения'!DT38))</f>
        <v>1</v>
      </c>
      <c r="CP38" s="36" t="b">
        <f>AND(IF('Таблица для заполнения'!AJ38=0,'Таблица для заполнения'!CM38=0,'Таблица для заполнения'!CM38&gt;='Таблица для заполнения'!AJ38),IF('Таблица для заполнения'!AK38=0,'Таблица для заполнения'!CN38=0,'Таблица для заполнения'!CN38&gt;='Таблица для заполнения'!AK38),IF('Таблица для заполнения'!AL38=0,'Таблица для заполнения'!CO38=0,'Таблица для заполнения'!CO38&gt;='Таблица для заполнения'!AL38),IF('Таблица для заполнения'!AM38=0,'Таблица для заполнения'!CP38=0,'Таблица для заполнения'!CP38&gt;='Таблица для заполнения'!AM38),IF('Таблица для заполнения'!AN38=0,'Таблица для заполнения'!CQ38=0,'Таблица для заполнения'!CQ38&gt;='Таблица для заполнения'!AN38),IF('Таблица для заполнения'!AO38=0,'Таблица для заполнения'!CR38=0,'Таблица для заполнения'!CR38&gt;='Таблица для заполнения'!AO38),IF('Таблица для заполнения'!AP38=0,'Таблица для заполнения'!CS38=0,'Таблица для заполнения'!CS38&gt;='Таблица для заполнения'!AP38),IF('Таблица для заполнения'!AQ38=0,'Таблица для заполнения'!CT38=0,'Таблица для заполнения'!CT38&gt;='Таблица для заполнения'!AQ38),IF('Таблица для заполнения'!AR38=0,'Таблица для заполнения'!CU38=0,'Таблица для заполнения'!CU38&gt;='Таблица для заполнения'!AR38),IF('Таблица для заполнения'!AS38=0,'Таблица для заполнения'!CV38=0,'Таблица для заполнения'!CV38&gt;='Таблица для заполнения'!AS38),IF('Таблица для заполнения'!AT38=0,'Таблица для заполнения'!CW38=0,'Таблица для заполнения'!CW38&gt;='Таблица для заполнения'!AT38),IF('Таблица для заполнения'!AU38=0,'Таблица для заполнения'!CX38=0,'Таблица для заполнения'!CX38&gt;='Таблица для заполнения'!AU38),IF('Таблица для заполнения'!AV38=0,'Таблица для заполнения'!CY38=0,'Таблица для заполнения'!CY38&gt;='Таблица для заполнения'!AV38),IF('Таблица для заполнения'!AW38=0,'Таблица для заполнения'!CZ38=0,'Таблица для заполнения'!CZ38&gt;='Таблица для заполнения'!AW38),IF('Таблица для заполнения'!AX38=0,'Таблица для заполнения'!DA38=0,'Таблица для заполнения'!DA38&gt;='Таблица для заполнения'!AX38),IF('Таблица для заполнения'!AY38=0,'Таблица для заполнения'!DB38=0,'Таблица для заполнения'!DB38&gt;='Таблица для заполнения'!AY38),IF('Таблица для заполнения'!AZ38=0,'Таблица для заполнения'!DC38=0,'Таблица для заполнения'!DC38&gt;='Таблица для заполнения'!AZ38),IF('Таблица для заполнения'!BA38=0,'Таблица для заполнения'!DD38=0,'Таблица для заполнения'!DD38&gt;='Таблица для заполнения'!BA38),IF('Таблица для заполнения'!BB38=0,'Таблица для заполнения'!DE38=0,'Таблица для заполнения'!DE38&gt;='Таблица для заполнения'!BB38),IF('Таблица для заполнения'!BC38=0,'Таблица для заполнения'!DF38=0,'Таблица для заполнения'!DF38&gt;='Таблица для заполнения'!BC38),IF('Таблица для заполнения'!BD38=0,'Таблица для заполнения'!DG38=0,'Таблица для заполнения'!DG38&gt;='Таблица для заполнения'!BD38),IF('Таблица для заполнения'!BE38=0,'Таблица для заполнения'!DH38=0,'Таблица для заполнения'!DH38&gt;='Таблица для заполнения'!BE38),IF('Таблица для заполнения'!BF38=0,'Таблица для заполнения'!DI38=0,'Таблица для заполнения'!DI38&gt;='Таблица для заполнения'!BF38),IF('Таблица для заполнения'!BG38=0,'Таблица для заполнения'!DJ38=0,'Таблица для заполнения'!DJ38&gt;='Таблица для заполнения'!BG38),IF('Таблица для заполнения'!BH38=0,'Таблица для заполнения'!DK38=0,'Таблица для заполнения'!DK38&gt;='Таблица для заполнения'!BH38),IF('Таблица для заполнения'!BI38=0,'Таблица для заполнения'!DL38=0,'Таблица для заполнения'!DL38&gt;='Таблица для заполнения'!BI38),IF('Таблица для заполнения'!BJ38=0,'Таблица для заполнения'!DM38=0,'Таблица для заполнения'!DM38&gt;='Таблица для заполнения'!BJ38),IF('Таблица для заполнения'!BK38=0,'Таблица для заполнения'!DN38=0,'Таблица для заполнения'!DN38&gt;='Таблица для заполнения'!BK38),IF('Таблица для заполнения'!BL38=0,'Таблица для заполнения'!DO38=0,'Таблица для заполнения'!DO38&gt;='Таблица для заполнения'!BL38),IF('Таблица для заполнения'!BM38=0,'Таблица для заполнения'!DP38=0,'Таблица для заполнения'!DP38&gt;='Таблица для заполнения'!BM38),IF('Таблица для заполнения'!BN38=0,'Таблица для заполнения'!DQ38=0,'Таблица для заполнения'!DQ38&gt;='Таблица для заполнения'!BN38),IF('Таблица для заполнения'!BO38=0,'Таблица для заполнения'!DR38=0,'Таблица для заполнения'!DR38&gt;='Таблица для заполнения'!BO38),IF('Таблица для заполнения'!BP38=0,'Таблица для заполнения'!DS38=0,'Таблица для заполнения'!DS38&gt;='Таблица для заполнения'!BP38),IF('Таблица для заполнения'!BQ38=0,'Таблица для заполнения'!DT38=0,'Таблица для заполнения'!DT38&gt;='Таблица для заполнения'!BQ38),IF('Таблица для заполнения'!BR38=0,'Таблица для заполнения'!DU38=0,'Таблица для заполнения'!DU38&gt;='Таблица для заполнения'!BR38),IF('Таблица для заполнения'!BS38=0,'Таблица для заполнения'!DV38=0,'Таблица для заполнения'!DV38&gt;='Таблица для заполнения'!BS38),IF('Таблица для заполнения'!BT38=0,'Таблица для заполнения'!DW38=0,'Таблица для заполнения'!DW38&gt;='Таблица для заполнения'!BT38),IF('Таблица для заполнения'!BU38=0,'Таблица для заполнения'!DX38=0,'Таблица для заполнения'!DX38&gt;='Таблица для заполнения'!BU38),IF('Таблица для заполнения'!BV38=0,'Таблица для заполнения'!DY38=0,'Таблица для заполнения'!DY38&gt;='Таблица для заполнения'!BV38),IF('Таблица для заполнения'!BW38=0,'Таблица для заполнения'!DZ38=0,'Таблица для заполнения'!DZ38&gt;='Таблица для заполнения'!BW38),IF('Таблица для заполнения'!BX38=0,'Таблица для заполнения'!EA38=0,'Таблица для заполнения'!EA38&gt;='Таблица для заполнения'!BX38),IF('Таблица для заполнения'!BY38=0,'Таблица для заполнения'!EB38=0,'Таблица для заполнения'!EB38&gt;='Таблица для заполнения'!BY38),IF('Таблица для заполнения'!BZ38=0,'Таблица для заполнения'!EC38=0,'Таблица для заполнения'!EC38&gt;='Таблица для заполнения'!BZ38),IF('Таблица для заполнения'!CA38=0,'Таблица для заполнения'!ED38=0,'Таблица для заполнения'!ED38&gt;='Таблица для заполнения'!CA38),IF('Таблица для заполнения'!CB38=0,'Таблица для заполнения'!EE38=0,'Таблица для заполнения'!EE38&gt;='Таблица для заполнения'!CB38),IF('Таблица для заполнения'!CC38=0,'Таблица для заполнения'!EF38=0,'Таблица для заполнения'!EF38&gt;='Таблица для заполнения'!CC38),IF('Таблица для заполнения'!CD38=0,'Таблица для заполнения'!EG38=0,'Таблица для заполнения'!EG38&gt;='Таблица для заполнения'!CD38),IF('Таблица для заполнения'!CE38=0,'Таблица для заполнения'!EH38=0,'Таблица для заполнения'!EH38&gt;='Таблица для заполнения'!CE38),IF('Таблица для заполнения'!CF38=0,'Таблица для заполнения'!EI38=0,'Таблица для заполнения'!EI38&gt;='Таблица для заполнения'!CF38),IF('Таблица для заполнения'!CG38=0,'Таблица для заполнения'!EJ38=0,'Таблица для заполнения'!EJ38&gt;='Таблица для заполнения'!CG38),IF('Таблица для заполнения'!CH38=0,'Таблица для заполнения'!EK38=0,'Таблица для заполнения'!EK38&gt;='Таблица для заполнения'!CH38),IF('Таблица для заполнения'!CI38=0,'Таблица для заполнения'!EL38=0,'Таблица для заполнения'!EL38&gt;='Таблица для заполнения'!CI38),IF('Таблица для заполнения'!CJ38=0,'Таблица для заполнения'!EM38=0,'Таблица для заполнения'!EM38&gt;='Таблица для заполнения'!CJ38),IF('Таблица для заполнения'!CK38=0,'Таблица для заполнения'!EN38=0,'Таблица для заполнения'!EN38&gt;='Таблица для заполнения'!CK38),IF('Таблица для заполнения'!CL38=0,'Таблица для заполнения'!EO38=0,'Таблица для заполнения'!EO38&gt;='Таблица для заполнения'!CL38))</f>
        <v>1</v>
      </c>
      <c r="CQ38" s="36" t="b">
        <f>'Таблица для заполнения'!EP38&gt;='Таблица для заполнения'!EQ38+'Таблица для заполнения'!ER38</f>
        <v>1</v>
      </c>
      <c r="CR38" s="36" t="b">
        <f>'Таблица для заполнения'!ES38&lt;='Таблица для заполнения'!EP38</f>
        <v>1</v>
      </c>
      <c r="CS38" s="36" t="b">
        <f>OR(AND('Таблица для заполнения'!EP38='Таблица для заполнения'!ES38,AND('Таблица для заполнения'!EQ38='Таблица для заполнения'!ET38,'Таблица для заполнения'!ER38='Таблица для заполнения'!EU38)),'Таблица для заполнения'!ES38&lt;'Таблица для заполнения'!EP38)</f>
        <v>1</v>
      </c>
      <c r="CT38" s="36" t="b">
        <f>'Таблица для заполнения'!ET38&lt;='Таблица для заполнения'!EQ38</f>
        <v>1</v>
      </c>
      <c r="CU38" s="36" t="b">
        <f>'Таблица для заполнения'!ES38&gt;='Таблица для заполнения'!ET38+'Таблица для заполнения'!EU38</f>
        <v>1</v>
      </c>
      <c r="CV38" s="36" t="b">
        <f>'Таблица для заполнения'!EU38&lt;='Таблица для заполнения'!ER38</f>
        <v>1</v>
      </c>
      <c r="CW38" s="36" t="b">
        <f>'Таблица для заполнения'!EP38-'Таблица для заполнения'!ES38&gt;=('Таблица для заполнения'!EQ38+'Таблица для заполнения'!ER38)-('Таблица для заполнения'!ET38+'Таблица для заполнения'!EU38)</f>
        <v>1</v>
      </c>
      <c r="CX38" s="36" t="b">
        <f>'Таблица для заполнения'!EV38&lt;='Таблица для заполнения'!EP38</f>
        <v>1</v>
      </c>
      <c r="CY38" s="36" t="b">
        <f>'Таблица для заполнения'!EW38&lt;='Таблица для заполнения'!EP38</f>
        <v>1</v>
      </c>
      <c r="CZ38" s="36" t="b">
        <f>'Таблица для заполнения'!EX38&lt;='Таблица для заполнения'!EP38</f>
        <v>1</v>
      </c>
      <c r="DA38" s="36" t="b">
        <f>IF('Таблица для заполнения'!AF38&gt;0,'Таблица для заполнения'!EX38&gt;=0,'Таблица для заполнения'!EX38=0)</f>
        <v>1</v>
      </c>
      <c r="DB38" s="36" t="b">
        <f>OR(AND('Таблица для заполнения'!EP38='Таблица для заполнения'!ES38,'Таблица для заполнения'!FH38='Таблица для заполнения'!FK38),AND('Таблица для заполнения'!EP38&gt;'Таблица для заполнения'!ES38,'Таблица для заполнения'!FH38&gt;'Таблица для заполнения'!FK38))</f>
        <v>1</v>
      </c>
      <c r="DC38" s="36" t="b">
        <f>OR(AND('Таблица для заполнения'!EQ38='Таблица для заполнения'!ET38,'Таблица для заполнения'!FI38='Таблица для заполнения'!FL38),AND('Таблица для заполнения'!EQ38&gt;'Таблица для заполнения'!ET38,'Таблица для заполнения'!FI38&gt;'Таблица для заполнения'!FL38))</f>
        <v>1</v>
      </c>
      <c r="DD38" s="36" t="b">
        <f>OR(AND('Таблица для заполнения'!ER38='Таблица для заполнения'!EU38,'Таблица для заполнения'!FJ38='Таблица для заполнения'!FM38),AND('Таблица для заполнения'!ER38&gt;'Таблица для заполнения'!EU38,'Таблица для заполнения'!FJ38&gt;'Таблица для заполнения'!FM38))</f>
        <v>1</v>
      </c>
      <c r="DE38" s="36" t="b">
        <f>OR(AND('Таблица для заполнения'!EP38='Таблица для заполнения'!EQ38+'Таблица для заполнения'!ER38,'Таблица для заполнения'!FH38='Таблица для заполнения'!FI38+'Таблица для заполнения'!FJ38),AND('Таблица для заполнения'!EP38&gt;'Таблица для заполнения'!EQ38+'Таблица для заполнения'!ER38,'Таблица для заполнения'!FH38&gt;'Таблица для заполнения'!FI38+'Таблица для заполнения'!FJ38))</f>
        <v>1</v>
      </c>
      <c r="DF38" s="36" t="b">
        <f>OR(AND('Таблица для заполнения'!ES38='Таблица для заполнения'!ET38+'Таблица для заполнения'!EU38,'Таблица для заполнения'!FK38='Таблица для заполнения'!FL38+'Таблица для заполнения'!FM38),AND('Таблица для заполнения'!ES38&gt;'Таблица для заполнения'!ET38+'Таблица для заполнения'!EU38,'Таблица для заполнения'!FK38&gt;'Таблица для заполнения'!FL38+'Таблица для заполнения'!FM38))</f>
        <v>1</v>
      </c>
      <c r="DG38" s="36" t="b">
        <f>'Таблица для заполнения'!EP38-'Таблица для заполнения'!EY38&gt;=('Таблица для заполнения'!EQ38+'Таблица для заполнения'!ER38)-('Таблица для заполнения'!EZ38+'Таблица для заполнения'!FA38)</f>
        <v>1</v>
      </c>
      <c r="DH38" s="36" t="b">
        <f>'Таблица для заполнения'!ES38-'Таблица для заполнения'!FB38&gt;=('Таблица для заполнения'!ET38+'Таблица для заполнения'!EU38)-('Таблица для заполнения'!FC38+'Таблица для заполнения'!FD38)</f>
        <v>1</v>
      </c>
      <c r="DI38" s="36" t="b">
        <f>'Таблица для заполнения'!EY38&gt;='Таблица для заполнения'!EZ38+'Таблица для заполнения'!FA38</f>
        <v>1</v>
      </c>
      <c r="DJ38" s="36" t="b">
        <f>'Таблица для заполнения'!FB38&lt;='Таблица для заполнения'!EY38</f>
        <v>1</v>
      </c>
      <c r="DK38" s="36" t="b">
        <f>OR(AND('Таблица для заполнения'!EY38='Таблица для заполнения'!FB38,AND('Таблица для заполнения'!EZ38='Таблица для заполнения'!FC38,'Таблица для заполнения'!FA38='Таблица для заполнения'!FD38)),'Таблица для заполнения'!FB38&lt;'Таблица для заполнения'!EY38)</f>
        <v>1</v>
      </c>
      <c r="DL38" s="36" t="b">
        <f>'Таблица для заполнения'!FC38&lt;='Таблица для заполнения'!EZ38</f>
        <v>1</v>
      </c>
      <c r="DM38" s="36" t="b">
        <f>'Таблица для заполнения'!FB38&gt;='Таблица для заполнения'!FC38+'Таблица для заполнения'!FD38</f>
        <v>1</v>
      </c>
      <c r="DN38" s="36" t="b">
        <f>'Таблица для заполнения'!FD38&lt;='Таблица для заполнения'!FA38</f>
        <v>1</v>
      </c>
      <c r="DO38" s="36" t="b">
        <f>'Таблица для заполнения'!EY38-'Таблица для заполнения'!FB38&gt;=('Таблица для заполнения'!EZ38+'Таблица для заполнения'!FA38)-('Таблица для заполнения'!FC38+'Таблица для заполнения'!FD38)</f>
        <v>1</v>
      </c>
      <c r="DP38" s="36" t="b">
        <f>'Таблица для заполнения'!FE38&lt;='Таблица для заполнения'!EY38</f>
        <v>1</v>
      </c>
      <c r="DQ38" s="36" t="b">
        <f>'Таблица для заполнения'!FF38&lt;='Таблица для заполнения'!EY38</f>
        <v>1</v>
      </c>
      <c r="DR38" s="36" t="b">
        <f>'Таблица для заполнения'!FG38&lt;='Таблица для заполнения'!EY38</f>
        <v>1</v>
      </c>
      <c r="DS38" s="36" t="b">
        <f>OR(AND('Таблица для заполнения'!EY38='Таблица для заполнения'!FB38,'Таблица для заполнения'!FO38='Таблица для заполнения'!FR38),AND('Таблица для заполнения'!EY38&gt;'Таблица для заполнения'!FB38,'Таблица для заполнения'!FO38&gt;'Таблица для заполнения'!FR38))</f>
        <v>1</v>
      </c>
      <c r="DT38" s="36" t="b">
        <f>OR(AND('Таблица для заполнения'!EZ38='Таблица для заполнения'!FC38,'Таблица для заполнения'!FP38='Таблица для заполнения'!FS38),AND('Таблица для заполнения'!EZ38&gt;'Таблица для заполнения'!FC38,'Таблица для заполнения'!FP38&gt;'Таблица для заполнения'!FS38))</f>
        <v>1</v>
      </c>
      <c r="DU38" s="36" t="b">
        <f>OR(AND('Таблица для заполнения'!FA38='Таблица для заполнения'!FD38,'Таблица для заполнения'!FQ38='Таблица для заполнения'!FT38),AND('Таблица для заполнения'!FA38&gt;'Таблица для заполнения'!FD38,'Таблица для заполнения'!FQ38&gt;'Таблица для заполнения'!FT38))</f>
        <v>1</v>
      </c>
      <c r="DV38" s="36" t="b">
        <f>OR(AND('Таблица для заполнения'!EY38='Таблица для заполнения'!EZ38+'Таблица для заполнения'!FA38,'Таблица для заполнения'!FO38='Таблица для заполнения'!FP38+'Таблица для заполнения'!FQ38),AND('Таблица для заполнения'!EY38&gt;'Таблица для заполнения'!EZ38+'Таблица для заполнения'!FA38,'Таблица для заполнения'!FO38&gt;'Таблица для заполнения'!FP38+'Таблица для заполнения'!FQ38))</f>
        <v>1</v>
      </c>
      <c r="DW38" s="36" t="b">
        <f>OR(AND('Таблица для заполнения'!FB38='Таблица для заполнения'!FC38+'Таблица для заполнения'!FD38,'Таблица для заполнения'!FR38='Таблица для заполнения'!FS38+'Таблица для заполнения'!FT38),AND('Таблица для заполнения'!FB38&gt;'Таблица для заполнения'!FC38+'Таблица для заполнения'!FD38,'Таблица для заполнения'!FR38&gt;'Таблица для заполнения'!FS38+'Таблица для заполнения'!FT38))</f>
        <v>1</v>
      </c>
      <c r="DX38" s="36" t="b">
        <f>'Таблица для заполнения'!FH38-'Таблица для заполнения'!FO38&gt;=('Таблица для заполнения'!FI38+'Таблица для заполнения'!FJ38)-('Таблица для заполнения'!FP38+'Таблица для заполнения'!FQ38)</f>
        <v>1</v>
      </c>
      <c r="DY38" s="36" t="b">
        <f>'Таблица для заполнения'!FK38-'Таблица для заполнения'!FR38&gt;=('Таблица для заполнения'!FL38+'Таблица для заполнения'!FM38)-('Таблица для заполнения'!FS38+'Таблица для заполнения'!FT38)</f>
        <v>1</v>
      </c>
      <c r="DZ38" s="36" t="b">
        <f>AND('Таблица для заполнения'!EP38&gt;='Таблица для заполнения'!EY38,'Таблица для заполнения'!EQ38&gt;='Таблица для заполнения'!EZ38,'Таблица для заполнения'!ER38&gt;='Таблица для заполнения'!FA38,'Таблица для заполнения'!ES38&gt;='Таблица для заполнения'!FB38,'Таблица для заполнения'!ET38&gt;='Таблица для заполнения'!FC38,'Таблица для заполнения'!EU38&gt;='Таблица для заполнения'!FD38,'Таблица для заполнения'!EV38&gt;='Таблица для заполнения'!FE38,'Таблица для заполнения'!EW38&gt;='Таблица для заполнения'!FF38,'Таблица для заполнения'!EX38&gt;='Таблица для заполнения'!FG38)</f>
        <v>1</v>
      </c>
      <c r="EA38" s="36" t="b">
        <f>'Таблица для заполнения'!FH38&gt;='Таблица для заполнения'!FI38+'Таблица для заполнения'!FJ38</f>
        <v>1</v>
      </c>
      <c r="EB38" s="36" t="b">
        <f>'Таблица для заполнения'!FK38&lt;='Таблица для заполнения'!FH38</f>
        <v>1</v>
      </c>
      <c r="EC38" s="36" t="b">
        <f>OR(AND('Таблица для заполнения'!FH38='Таблица для заполнения'!FK38,AND('Таблица для заполнения'!FI38='Таблица для заполнения'!FL38,'Таблица для заполнения'!FJ38='Таблица для заполнения'!FM38)),'Таблица для заполнения'!FK38&lt;'Таблица для заполнения'!FH38)</f>
        <v>1</v>
      </c>
      <c r="ED38" s="36" t="b">
        <f>'Таблица для заполнения'!FL38&lt;='Таблица для заполнения'!FI38</f>
        <v>1</v>
      </c>
      <c r="EE38" s="36" t="b">
        <f>'Таблица для заполнения'!FK38&gt;='Таблица для заполнения'!FL38+'Таблица для заполнения'!FM38</f>
        <v>1</v>
      </c>
      <c r="EF38" s="36" t="b">
        <f>'Таблица для заполнения'!FM38&lt;='Таблица для заполнения'!FJ38</f>
        <v>1</v>
      </c>
      <c r="EG38" s="36" t="b">
        <f>'Таблица для заполнения'!FH38-'Таблица для заполнения'!FK38&gt;=('Таблица для заполнения'!FI38+'Таблица для заполнения'!FJ38)-('Таблица для заполнения'!FL38+'Таблица для заполнения'!FM38)</f>
        <v>1</v>
      </c>
      <c r="EH38" s="36" t="b">
        <f>'Таблица для заполнения'!FN38&lt;='Таблица для заполнения'!FH38</f>
        <v>1</v>
      </c>
      <c r="EI38" s="36" t="b">
        <f>AND(IF('Таблица для заполнения'!EP38=0,'Таблица для заполнения'!FH38=0,'Таблица для заполнения'!FH38&gt;='Таблица для заполнения'!EP38),IF('Таблица для заполнения'!EQ38=0,'Таблица для заполнения'!FI38=0,'Таблица для заполнения'!FI38&gt;='Таблица для заполнения'!EQ38),IF('Таблица для заполнения'!ER38=0,'Таблица для заполнения'!FJ38=0,'Таблица для заполнения'!FJ38&gt;='Таблица для заполнения'!ER38),IF('Таблица для заполнения'!ES38=0,'Таблица для заполнения'!FK38=0,'Таблица для заполнения'!FK38&gt;='Таблица для заполнения'!ES38),IF('Таблица для заполнения'!ET38=0,'Таблица для заполнения'!FL38=0,'Таблица для заполнения'!FL38&gt;='Таблица для заполнения'!ET38),IF('Таблица для заполнения'!EU38=0,'Таблица для заполнения'!FM38=0,'Таблица для заполнения'!FM38&gt;='Таблица для заполнения'!EU38),IF('Таблица для заполнения'!EX38=0,'Таблица для заполнения'!FN38=0,'Таблица для заполнения'!FN38&gt;='Таблица для заполнения'!EX38))</f>
        <v>1</v>
      </c>
      <c r="EJ38" s="36" t="b">
        <f>'Таблица для заполнения'!FO38&gt;='Таблица для заполнения'!FP38+'Таблица для заполнения'!FQ38</f>
        <v>1</v>
      </c>
      <c r="EK38" s="36" t="b">
        <f>'Таблица для заполнения'!FR38&lt;='Таблица для заполнения'!FO38</f>
        <v>1</v>
      </c>
      <c r="EL38" s="36" t="b">
        <f>OR(AND('Таблица для заполнения'!FO38='Таблица для заполнения'!FR38,AND('Таблица для заполнения'!FP38='Таблица для заполнения'!FS38,'Таблица для заполнения'!FQ38='Таблица для заполнения'!FT38)),'Таблица для заполнения'!FR38&lt;'Таблица для заполнения'!FO38)</f>
        <v>1</v>
      </c>
      <c r="EM38" s="36" t="b">
        <f>'Таблица для заполнения'!FS38&lt;='Таблица для заполнения'!FP38</f>
        <v>1</v>
      </c>
      <c r="EN38" s="36" t="b">
        <f>'Таблица для заполнения'!FR38&gt;='Таблица для заполнения'!FS38+'Таблица для заполнения'!FT38</f>
        <v>1</v>
      </c>
      <c r="EO38" s="36" t="b">
        <f>'Таблица для заполнения'!FT38&lt;='Таблица для заполнения'!FQ38</f>
        <v>1</v>
      </c>
      <c r="EP38" s="36" t="b">
        <f>'Таблица для заполнения'!FO38-'Таблица для заполнения'!FR38&gt;=('Таблица для заполнения'!FP38+'Таблица для заполнения'!FQ38)-('Таблица для заполнения'!FS38+'Таблица для заполнения'!FT38)</f>
        <v>1</v>
      </c>
      <c r="EQ38" s="36" t="b">
        <f>'Таблица для заполнения'!FU38&lt;='Таблица для заполнения'!FO38</f>
        <v>1</v>
      </c>
      <c r="ER38" s="36" t="b">
        <f>AND(IF('Таблица для заполнения'!EY38=0,'Таблица для заполнения'!FO38=0,'Таблица для заполнения'!FO38&gt;='Таблица для заполнения'!EY38),IF('Таблица для заполнения'!EZ38=0,'Таблица для заполнения'!FP38=0,'Таблица для заполнения'!FP38&gt;='Таблица для заполнения'!EZ38),IF('Таблица для заполнения'!FA38=0,'Таблица для заполнения'!FQ38=0,'Таблица для заполнения'!FQ38&gt;='Таблица для заполнения'!FA38),IF('Таблица для заполнения'!FB38=0,'Таблица для заполнения'!FR38=0,'Таблица для заполнения'!FR38&gt;='Таблица для заполнения'!FB38),IF('Таблица для заполнения'!FC38=0,'Таблица для заполнения'!FS38=0,'Таблица для заполнения'!FS38&gt;='Таблица для заполнения'!FC38),IF('Таблица для заполнения'!FD38=0,'Таблица для заполнения'!FT38=0,'Таблица для заполнения'!FT38&gt;='Таблица для заполнения'!FD38),IF('Таблица для заполнения'!FG38=0,'Таблица для заполнения'!FU38=0,'Таблица для заполнения'!FU38&gt;='Таблица для заполнения'!FG38))</f>
        <v>1</v>
      </c>
      <c r="ES38" s="36" t="b">
        <f>AND('Таблица для заполнения'!FH38&gt;='Таблица для заполнения'!FO38,'Таблица для заполнения'!FI38&gt;='Таблица для заполнения'!FP38,'Таблица для заполнения'!FJ38&gt;='Таблица для заполнения'!FQ38,'Таблица для заполнения'!FK38&gt;='Таблица для заполнения'!FR38,'Таблица для заполнения'!FL38&gt;='Таблица для заполнения'!FS38,'Таблица для заполнения'!FM38&gt;='Таблица для заполнения'!FT38,'Таблица для заполнения'!FN38&gt;='Таблица для заполнения'!FU38)</f>
        <v>1</v>
      </c>
      <c r="ET38" s="36" t="b">
        <f>AND(OR(AND('Таблица для заполнения'!EP38='Таблица для заполнения'!EY38,'Таблица для заполнения'!FH38='Таблица для заполнения'!FO38),AND('Таблица для заполнения'!EP38&gt;'Таблица для заполнения'!EY38,'Таблица для заполнения'!FH38&gt;'Таблица для заполнения'!FO38)),OR(AND('Таблица для заполнения'!EQ38='Таблица для заполнения'!EZ38,'Таблица для заполнения'!FI38='Таблица для заполнения'!FP38),AND('Таблица для заполнения'!EQ38&gt;'Таблица для заполнения'!EZ38,'Таблица для заполнения'!FI38&gt;'Таблица для заполнения'!FP38)),OR(AND('Таблица для заполнения'!ER38='Таблица для заполнения'!FA38,'Таблица для заполнения'!FJ38='Таблица для заполнения'!FQ38),AND('Таблица для заполнения'!ER38&gt;'Таблица для заполнения'!FA38,'Таблица для заполнения'!FJ38&gt;'Таблица для заполнения'!FQ38)),OR(AND('Таблица для заполнения'!ES38='Таблица для заполнения'!FB38,'Таблица для заполнения'!FK38='Таблица для заполнения'!FR38),AND('Таблица для заполнения'!ES38&gt;'Таблица для заполнения'!FB38,'Таблица для заполнения'!FK38&gt;'Таблица для заполнения'!FR38)),OR(AND('Таблица для заполнения'!ET38='Таблица для заполнения'!FC38,'Таблица для заполнения'!FL38='Таблица для заполнения'!FS38),AND('Таблица для заполнения'!ET38&gt;'Таблица для заполнения'!FC38,'Таблица для заполнения'!FL38&gt;'Таблица для заполнения'!FS38)),OR(AND('Таблица для заполнения'!EU38='Таблица для заполнения'!FD38,'Таблица для заполнения'!FM38='Таблица для заполнения'!FT38),AND('Таблица для заполнения'!EU38&gt;'Таблица для заполнения'!FD38,'Таблица для заполнения'!FM38&gt;'Таблица для заполнения'!FT38)),OR(AND('Таблица для заполнения'!EX38='Таблица для заполнения'!FG38,'Таблица для заполнения'!FN38='Таблица для заполнения'!FU38),AND('Таблица для заполнения'!EX38&gt;'Таблица для заполнения'!FG38,'Таблица для заполнения'!FN38&gt;'Таблица для заполнения'!FU38)))</f>
        <v>1</v>
      </c>
      <c r="EU38" s="36" t="b">
        <f>'Таблица для заполнения'!FW38&lt;='Таблица для заполнения'!FV38</f>
        <v>1</v>
      </c>
      <c r="EV38" s="36" t="b">
        <f>'Таблица для заполнения'!FX38&lt;='Таблица для заполнения'!FV38</f>
        <v>1</v>
      </c>
      <c r="EW38" s="36" t="b">
        <f>IF('Таблица для заполнения'!GQ38&gt;0,'Таблица для заполнения'!FX38&gt;0,'Таблица для заполнения'!FX38=0)</f>
        <v>1</v>
      </c>
      <c r="EX38" s="36" t="b">
        <f>'Таблица для заполнения'!FY38&lt;='Таблица для заполнения'!FV38</f>
        <v>1</v>
      </c>
      <c r="EY38" s="36" t="b">
        <f>'Таблица для заполнения'!FZ38&lt;='Таблица для заполнения'!FV38</f>
        <v>1</v>
      </c>
      <c r="EZ38" s="36" t="b">
        <f>'Таблица для заполнения'!FX38&gt;='Таблица для заполнения'!GA38+'Таблица для заполнения'!GB38</f>
        <v>1</v>
      </c>
      <c r="FA38" s="36" t="b">
        <f>'Таблица для заполнения'!FW38='Таблица для заполнения'!GC38+'Таблица для заполнения'!GD38+'Таблица для заполнения'!GE38</f>
        <v>1</v>
      </c>
      <c r="FB38" s="36" t="b">
        <f>'Таблица для заполнения'!GF38='Таблица для заполнения'!GG38+'Таблица для заполнения'!GH38+'Таблица для заполнения'!GI38+'Таблица для заполнения'!GM38</f>
        <v>1</v>
      </c>
      <c r="FC38" s="36" t="b">
        <f>'Таблица для заполнения'!GI38&gt;='Таблица для заполнения'!GJ38+'Таблица для заполнения'!GK38+'Таблица для заполнения'!GL38</f>
        <v>1</v>
      </c>
      <c r="FD38" s="36" t="b">
        <f>'Таблица для заполнения'!GN38&gt;='Таблица для заполнения'!GO38+'Таблица для заполнения'!GS38+'Таблица для заполнения'!GU38+'Таблица для заполнения'!GX38</f>
        <v>1</v>
      </c>
      <c r="FE38" s="36" t="b">
        <f>'Таблица для заполнения'!GP38&lt;='Таблица для заполнения'!GO38</f>
        <v>1</v>
      </c>
      <c r="FF38" s="36" t="b">
        <f>'Таблица для заполнения'!GQ38&lt;='Таблица для заполнения'!GO38</f>
        <v>1</v>
      </c>
      <c r="FG38" s="36" t="b">
        <f>IF('Таблица для заполнения'!FX38&gt;0,'Таблица для заполнения'!GQ38&gt;0,'Таблица для заполнения'!GQ38=0)</f>
        <v>1</v>
      </c>
      <c r="FH38" s="36" t="b">
        <f>'Таблица для заполнения'!GR38&lt;='Таблица для заполнения'!GQ38</f>
        <v>1</v>
      </c>
      <c r="FI38" s="36" t="b">
        <f>'Таблица для заполнения'!GR38&lt;='Таблица для заполнения'!GP38</f>
        <v>1</v>
      </c>
      <c r="FJ38" s="36" t="b">
        <f>'Таблица для заполнения'!GT38&lt;='Таблица для заполнения'!GS38</f>
        <v>1</v>
      </c>
      <c r="FK38" s="36" t="b">
        <f>'Таблица для заполнения'!GV38&lt;='Таблица для заполнения'!GU38</f>
        <v>1</v>
      </c>
      <c r="FL38" s="36" t="b">
        <f>'Таблица для заполнения'!GW38&lt;='Таблица для заполнения'!GU38</f>
        <v>1</v>
      </c>
      <c r="FM38" s="38" t="b">
        <f>'Таблица для заполнения'!GY38&lt;='Таблица для заполнения'!GX38</f>
        <v>1</v>
      </c>
      <c r="FN38" s="42" t="b">
        <f t="shared" si="1"/>
        <v>1</v>
      </c>
      <c r="FO38" s="35" t="b">
        <f>IF($B38&lt;&gt;"",IF(ISNUMBER('Таблица для заполнения'!E38),ABS(ROUND('Таблица для заполнения'!E38,0))='Таблица для заполнения'!E38,FALSE),TRUE)</f>
        <v>1</v>
      </c>
      <c r="FP38" s="36" t="b">
        <f>IF($B38&lt;&gt;"",IF(ISNUMBER('Таблица для заполнения'!F38),ABS(ROUND('Таблица для заполнения'!F38,0))='Таблица для заполнения'!F38,FALSE),TRUE)</f>
        <v>1</v>
      </c>
      <c r="FQ38" s="36" t="b">
        <f>IF($B38&lt;&gt;"",IF(ISNUMBER('Таблица для заполнения'!G38),ABS(ROUND('Таблица для заполнения'!G38,0))='Таблица для заполнения'!G38,FALSE),TRUE)</f>
        <v>1</v>
      </c>
      <c r="FR38" s="36" t="b">
        <f>IF($B38&lt;&gt;"",IF(ISNUMBER('Таблица для заполнения'!H38),ABS(ROUND('Таблица для заполнения'!H38,0))='Таблица для заполнения'!H38,FALSE),TRUE)</f>
        <v>1</v>
      </c>
      <c r="FS38" s="36" t="b">
        <f>IF($B38&lt;&gt;"",IF(ISNUMBER('Таблица для заполнения'!I38),ABS(ROUND('Таблица для заполнения'!I38,0))='Таблица для заполнения'!I38,FALSE),TRUE)</f>
        <v>1</v>
      </c>
      <c r="FT38" s="36" t="b">
        <f>IF($B38&lt;&gt;"",IF(ISNUMBER('Таблица для заполнения'!J38),ABS(ROUND('Таблица для заполнения'!J38,0))='Таблица для заполнения'!J38,FALSE),TRUE)</f>
        <v>1</v>
      </c>
      <c r="FU38" s="36" t="b">
        <f>IF($B38&lt;&gt;"",IF(ISNUMBER('Таблица для заполнения'!K38),ABS(ROUND('Таблица для заполнения'!K38,0))='Таблица для заполнения'!K38,FALSE),TRUE)</f>
        <v>1</v>
      </c>
      <c r="FV38" s="36" t="b">
        <f>IF($B38&lt;&gt;"",IF(ISNUMBER('Таблица для заполнения'!L38),ABS(ROUND('Таблица для заполнения'!L38,0))='Таблица для заполнения'!L38,FALSE),TRUE)</f>
        <v>1</v>
      </c>
      <c r="FW38" s="36" t="b">
        <f>IF($B38&lt;&gt;"",IF(ISNUMBER('Таблица для заполнения'!M38),ABS(ROUND('Таблица для заполнения'!M38,0))='Таблица для заполнения'!M38,FALSE),TRUE)</f>
        <v>1</v>
      </c>
      <c r="FX38" s="36" t="b">
        <f>IF($B38&lt;&gt;"",IF(ISNUMBER('Таблица для заполнения'!N38),ABS(ROUND('Таблица для заполнения'!N38,0))='Таблица для заполнения'!N38,FALSE),TRUE)</f>
        <v>1</v>
      </c>
      <c r="FY38" s="36" t="b">
        <f>IF($B38&lt;&gt;"",IF(ISNUMBER('Таблица для заполнения'!O38),ABS(ROUND('Таблица для заполнения'!O38,0))='Таблица для заполнения'!O38,FALSE),TRUE)</f>
        <v>1</v>
      </c>
      <c r="FZ38" s="36" t="b">
        <f>IF($B38&lt;&gt;"",IF(ISNUMBER('Таблица для заполнения'!P38),ABS(ROUND('Таблица для заполнения'!P38,0))='Таблица для заполнения'!P38,FALSE),TRUE)</f>
        <v>1</v>
      </c>
      <c r="GA38" s="36" t="b">
        <f>IF($B38&lt;&gt;"",IF(ISNUMBER('Таблица для заполнения'!Q38),ABS(ROUND('Таблица для заполнения'!Q38,0))='Таблица для заполнения'!Q38,FALSE),TRUE)</f>
        <v>1</v>
      </c>
      <c r="GB38" s="36" t="b">
        <f>IF($B38&lt;&gt;"",IF(ISNUMBER('Таблица для заполнения'!R38),ABS(ROUND('Таблица для заполнения'!R38,0))='Таблица для заполнения'!R38,FALSE),TRUE)</f>
        <v>1</v>
      </c>
      <c r="GC38" s="36" t="b">
        <f>IF($B38&lt;&gt;"",IF(ISNUMBER('Таблица для заполнения'!S38),ABS(ROUND('Таблица для заполнения'!S38,0))='Таблица для заполнения'!S38,FALSE),TRUE)</f>
        <v>1</v>
      </c>
      <c r="GD38" s="36" t="b">
        <f>IF($B38&lt;&gt;"",IF(ISNUMBER('Таблица для заполнения'!T38),ABS(ROUND('Таблица для заполнения'!T38,0))='Таблица для заполнения'!T38,FALSE),TRUE)</f>
        <v>1</v>
      </c>
      <c r="GE38" s="36" t="b">
        <f>IF($B38&lt;&gt;"",IF(ISNUMBER('Таблица для заполнения'!U38),ABS(ROUND('Таблица для заполнения'!U38,0))='Таблица для заполнения'!U38,FALSE),TRUE)</f>
        <v>1</v>
      </c>
      <c r="GF38" s="36" t="b">
        <f>IF($B38&lt;&gt;"",IF(ISNUMBER('Таблица для заполнения'!V38),ABS(ROUND('Таблица для заполнения'!V38,1))='Таблица для заполнения'!V38,FALSE),TRUE)</f>
        <v>1</v>
      </c>
      <c r="GG38" s="36" t="b">
        <f>IF($B38&lt;&gt;"",IF(ISNUMBER('Таблица для заполнения'!W38),ABS(ROUND('Таблица для заполнения'!W38,0))='Таблица для заполнения'!W38,FALSE),TRUE)</f>
        <v>1</v>
      </c>
      <c r="GH38" s="36" t="b">
        <f>IF($B38&lt;&gt;"",IF(ISNUMBER('Таблица для заполнения'!X38),ABS(ROUND('Таблица для заполнения'!X38,1))='Таблица для заполнения'!X38,FALSE),TRUE)</f>
        <v>1</v>
      </c>
      <c r="GI38" s="36" t="b">
        <f>IF($B38&lt;&gt;"",IF(ISNUMBER('Таблица для заполнения'!Y38),ABS(ROUND('Таблица для заполнения'!Y38,1))='Таблица для заполнения'!Y38,FALSE),TRUE)</f>
        <v>1</v>
      </c>
      <c r="GJ38" s="36" t="b">
        <f>IF($B38&lt;&gt;"",IF(ISNUMBER('Таблица для заполнения'!Z38),ABS(ROUND('Таблица для заполнения'!Z38,0))='Таблица для заполнения'!Z38,FALSE),TRUE)</f>
        <v>1</v>
      </c>
      <c r="GK38" s="36" t="b">
        <f>IF($B38&lt;&gt;"",IF(ISNUMBER('Таблица для заполнения'!AA38),ABS(ROUND('Таблица для заполнения'!AA38,0))='Таблица для заполнения'!AA38,FALSE),TRUE)</f>
        <v>1</v>
      </c>
      <c r="GL38" s="36" t="b">
        <f>IF($B38&lt;&gt;"",IF(ISNUMBER('Таблица для заполнения'!AB38),ABS(ROUND('Таблица для заполнения'!AB38,0))='Таблица для заполнения'!AB38,FALSE),TRUE)</f>
        <v>1</v>
      </c>
      <c r="GM38" s="36" t="b">
        <f>IF($B38&lt;&gt;"",IF(ISNUMBER('Таблица для заполнения'!AC38),ABS(ROUND('Таблица для заполнения'!AC38,0))='Таблица для заполнения'!AC38,FALSE),TRUE)</f>
        <v>1</v>
      </c>
      <c r="GN38" s="36" t="b">
        <f>IF($B38&lt;&gt;"",IF(ISNUMBER('Таблица для заполнения'!AD38),ABS(ROUND('Таблица для заполнения'!AD38,0))='Таблица для заполнения'!AD38,FALSE),TRUE)</f>
        <v>1</v>
      </c>
      <c r="GO38" s="36" t="b">
        <f>IF($B38&lt;&gt;"",IF(ISNUMBER('Таблица для заполнения'!AE38),ABS(ROUND('Таблица для заполнения'!AE38,0))='Таблица для заполнения'!AE38,FALSE),TRUE)</f>
        <v>1</v>
      </c>
      <c r="GP38" s="36" t="b">
        <f>IF($B38&lt;&gt;"",IF(ISNUMBER('Таблица для заполнения'!AF38),ABS(ROUND('Таблица для заполнения'!AF38,0))='Таблица для заполнения'!AF38,FALSE),TRUE)</f>
        <v>1</v>
      </c>
      <c r="GQ38" s="36" t="b">
        <f>IF($B38&lt;&gt;"",IF(ISNUMBER('Таблица для заполнения'!AG38),ABS(ROUND('Таблица для заполнения'!AG38,0))='Таблица для заполнения'!AG38,FALSE),TRUE)</f>
        <v>1</v>
      </c>
      <c r="GR38" s="36" t="b">
        <f>IF($B38&lt;&gt;"",IF(ISNUMBER('Таблица для заполнения'!AH38),ABS(ROUND('Таблица для заполнения'!AH38,0))='Таблица для заполнения'!AH38,FALSE),TRUE)</f>
        <v>1</v>
      </c>
      <c r="GS38" s="36" t="b">
        <f>IF($B38&lt;&gt;"",IF(ISNUMBER('Таблица для заполнения'!AI38),ABS(ROUND('Таблица для заполнения'!AI38,0))='Таблица для заполнения'!AI38,FALSE),TRUE)</f>
        <v>1</v>
      </c>
      <c r="GT38" s="36" t="b">
        <f>IF($B38&lt;&gt;"",IF(ISNUMBER('Таблица для заполнения'!AJ38),ABS(ROUND('Таблица для заполнения'!AJ38,0))='Таблица для заполнения'!AJ38,FALSE),TRUE)</f>
        <v>1</v>
      </c>
      <c r="GU38" s="36" t="b">
        <f>IF($B38&lt;&gt;"",IF(ISNUMBER('Таблица для заполнения'!AK38),ABS(ROUND('Таблица для заполнения'!AK38,0))='Таблица для заполнения'!AK38,FALSE),TRUE)</f>
        <v>1</v>
      </c>
      <c r="GV38" s="36" t="b">
        <f>IF($B38&lt;&gt;"",IF(ISNUMBER('Таблица для заполнения'!AL38),ABS(ROUND('Таблица для заполнения'!AL38,0))='Таблица для заполнения'!AL38,FALSE),TRUE)</f>
        <v>1</v>
      </c>
      <c r="GW38" s="36" t="b">
        <f>IF($B38&lt;&gt;"",IF(ISNUMBER('Таблица для заполнения'!AM38),ABS(ROUND('Таблица для заполнения'!AM38,0))='Таблица для заполнения'!AM38,FALSE),TRUE)</f>
        <v>1</v>
      </c>
      <c r="GX38" s="36" t="b">
        <f>IF($B38&lt;&gt;"",IF(ISNUMBER('Таблица для заполнения'!AN38),ABS(ROUND('Таблица для заполнения'!AN38,0))='Таблица для заполнения'!AN38,FALSE),TRUE)</f>
        <v>1</v>
      </c>
      <c r="GY38" s="36" t="b">
        <f>IF($B38&lt;&gt;"",IF(ISNUMBER('Таблица для заполнения'!AO38),ABS(ROUND('Таблица для заполнения'!AO38,0))='Таблица для заполнения'!AO38,FALSE),TRUE)</f>
        <v>1</v>
      </c>
      <c r="GZ38" s="36" t="b">
        <f>IF($B38&lt;&gt;"",IF(ISNUMBER('Таблица для заполнения'!AP38),ABS(ROUND('Таблица для заполнения'!AP38,0))='Таблица для заполнения'!AP38,FALSE),TRUE)</f>
        <v>1</v>
      </c>
      <c r="HA38" s="36" t="b">
        <f>IF($B38&lt;&gt;"",IF(ISNUMBER('Таблица для заполнения'!AQ38),ABS(ROUND('Таблица для заполнения'!AQ38,0))='Таблица для заполнения'!AQ38,FALSE),TRUE)</f>
        <v>1</v>
      </c>
      <c r="HB38" s="36" t="b">
        <f>IF($B38&lt;&gt;"",IF(ISNUMBER('Таблица для заполнения'!AR38),ABS(ROUND('Таблица для заполнения'!AR38,0))='Таблица для заполнения'!AR38,FALSE),TRUE)</f>
        <v>1</v>
      </c>
      <c r="HC38" s="36" t="b">
        <f>IF($B38&lt;&gt;"",IF(ISNUMBER('Таблица для заполнения'!AS38),ABS(ROUND('Таблица для заполнения'!AS38,0))='Таблица для заполнения'!AS38,FALSE),TRUE)</f>
        <v>1</v>
      </c>
      <c r="HD38" s="36" t="b">
        <f>IF($B38&lt;&gt;"",IF(ISNUMBER('Таблица для заполнения'!AT38),ABS(ROUND('Таблица для заполнения'!AT38,0))='Таблица для заполнения'!AT38,FALSE),TRUE)</f>
        <v>1</v>
      </c>
      <c r="HE38" s="36" t="b">
        <f>IF($B38&lt;&gt;"",IF(ISNUMBER('Таблица для заполнения'!AU38),ABS(ROUND('Таблица для заполнения'!AU38,0))='Таблица для заполнения'!AU38,FALSE),TRUE)</f>
        <v>1</v>
      </c>
      <c r="HF38" s="36" t="b">
        <f>IF($B38&lt;&gt;"",IF(ISNUMBER('Таблица для заполнения'!AV38),ABS(ROUND('Таблица для заполнения'!AV38,0))='Таблица для заполнения'!AV38,FALSE),TRUE)</f>
        <v>1</v>
      </c>
      <c r="HG38" s="36" t="b">
        <f>IF($B38&lt;&gt;"",IF(ISNUMBER('Таблица для заполнения'!AW38),ABS(ROUND('Таблица для заполнения'!AW38,0))='Таблица для заполнения'!AW38,FALSE),TRUE)</f>
        <v>1</v>
      </c>
      <c r="HH38" s="36" t="b">
        <f>IF($B38&lt;&gt;"",IF(ISNUMBER('Таблица для заполнения'!AX38),ABS(ROUND('Таблица для заполнения'!AX38,0))='Таблица для заполнения'!AX38,FALSE),TRUE)</f>
        <v>1</v>
      </c>
      <c r="HI38" s="36" t="b">
        <f>IF($B38&lt;&gt;"",IF(ISNUMBER('Таблица для заполнения'!AY38),ABS(ROUND('Таблица для заполнения'!AY38,0))='Таблица для заполнения'!AY38,FALSE),TRUE)</f>
        <v>1</v>
      </c>
      <c r="HJ38" s="36" t="b">
        <f>IF($B38&lt;&gt;"",IF(ISNUMBER('Таблица для заполнения'!AZ38),ABS(ROUND('Таблица для заполнения'!AZ38,0))='Таблица для заполнения'!AZ38,FALSE),TRUE)</f>
        <v>1</v>
      </c>
      <c r="HK38" s="36" t="b">
        <f>IF($B38&lt;&gt;"",IF(ISNUMBER('Таблица для заполнения'!BA38),ABS(ROUND('Таблица для заполнения'!BA38,0))='Таблица для заполнения'!BA38,FALSE),TRUE)</f>
        <v>1</v>
      </c>
      <c r="HL38" s="36" t="b">
        <f>IF($B38&lt;&gt;"",IF(ISNUMBER('Таблица для заполнения'!BB38),ABS(ROUND('Таблица для заполнения'!BB38,0))='Таблица для заполнения'!BB38,FALSE),TRUE)</f>
        <v>1</v>
      </c>
      <c r="HM38" s="36" t="b">
        <f>IF($B38&lt;&gt;"",IF(ISNUMBER('Таблица для заполнения'!BC38),ABS(ROUND('Таблица для заполнения'!BC38,0))='Таблица для заполнения'!BC38,FALSE),TRUE)</f>
        <v>1</v>
      </c>
      <c r="HN38" s="36" t="b">
        <f>IF($B38&lt;&gt;"",IF(ISNUMBER('Таблица для заполнения'!BD38),ABS(ROUND('Таблица для заполнения'!BD38,0))='Таблица для заполнения'!BD38,FALSE),TRUE)</f>
        <v>1</v>
      </c>
      <c r="HO38" s="36" t="b">
        <f>IF($B38&lt;&gt;"",IF(ISNUMBER('Таблица для заполнения'!BE38),ABS(ROUND('Таблица для заполнения'!BE38,0))='Таблица для заполнения'!BE38,FALSE),TRUE)</f>
        <v>1</v>
      </c>
      <c r="HP38" s="36" t="b">
        <f>IF($B38&lt;&gt;"",IF(ISNUMBER('Таблица для заполнения'!BF38),ABS(ROUND('Таблица для заполнения'!BF38,0))='Таблица для заполнения'!BF38,FALSE),TRUE)</f>
        <v>1</v>
      </c>
      <c r="HQ38" s="36" t="b">
        <f>IF($B38&lt;&gt;"",IF(ISNUMBER('Таблица для заполнения'!BG38),ABS(ROUND('Таблица для заполнения'!BG38,0))='Таблица для заполнения'!BG38,FALSE),TRUE)</f>
        <v>1</v>
      </c>
      <c r="HR38" s="36" t="b">
        <f>IF($B38&lt;&gt;"",IF(ISNUMBER('Таблица для заполнения'!BH38),ABS(ROUND('Таблица для заполнения'!BH38,0))='Таблица для заполнения'!BH38,FALSE),TRUE)</f>
        <v>1</v>
      </c>
      <c r="HS38" s="36" t="b">
        <f>IF($B38&lt;&gt;"",IF(ISNUMBER('Таблица для заполнения'!BI38),ABS(ROUND('Таблица для заполнения'!BI38,0))='Таблица для заполнения'!BI38,FALSE),TRUE)</f>
        <v>1</v>
      </c>
      <c r="HT38" s="36" t="b">
        <f>IF($B38&lt;&gt;"",IF(ISNUMBER('Таблица для заполнения'!BJ38),ABS(ROUND('Таблица для заполнения'!BJ38,0))='Таблица для заполнения'!BJ38,FALSE),TRUE)</f>
        <v>1</v>
      </c>
      <c r="HU38" s="36" t="b">
        <f>IF($B38&lt;&gt;"",IF(ISNUMBER('Таблица для заполнения'!BK38),ABS(ROUND('Таблица для заполнения'!BK38,0))='Таблица для заполнения'!BK38,FALSE),TRUE)</f>
        <v>1</v>
      </c>
      <c r="HV38" s="36" t="b">
        <f>IF($B38&lt;&gt;"",IF(ISNUMBER('Таблица для заполнения'!BL38),ABS(ROUND('Таблица для заполнения'!BL38,0))='Таблица для заполнения'!BL38,FALSE),TRUE)</f>
        <v>1</v>
      </c>
      <c r="HW38" s="36" t="b">
        <f>IF($B38&lt;&gt;"",IF(ISNUMBER('Таблица для заполнения'!BM38),ABS(ROUND('Таблица для заполнения'!BM38,0))='Таблица для заполнения'!BM38,FALSE),TRUE)</f>
        <v>1</v>
      </c>
      <c r="HX38" s="36" t="b">
        <f>IF($B38&lt;&gt;"",IF(ISNUMBER('Таблица для заполнения'!BN38),ABS(ROUND('Таблица для заполнения'!BN38,0))='Таблица для заполнения'!BN38,FALSE),TRUE)</f>
        <v>1</v>
      </c>
      <c r="HY38" s="36" t="b">
        <f>IF($B38&lt;&gt;"",IF(ISNUMBER('Таблица для заполнения'!BO38),ABS(ROUND('Таблица для заполнения'!BO38,0))='Таблица для заполнения'!BO38,FALSE),TRUE)</f>
        <v>1</v>
      </c>
      <c r="HZ38" s="36" t="b">
        <f>IF($B38&lt;&gt;"",IF(ISNUMBER('Таблица для заполнения'!BP38),ABS(ROUND('Таблица для заполнения'!BP38,0))='Таблица для заполнения'!BP38,FALSE),TRUE)</f>
        <v>1</v>
      </c>
      <c r="IA38" s="36" t="b">
        <f>IF($B38&lt;&gt;"",IF(ISNUMBER('Таблица для заполнения'!BQ38),ABS(ROUND('Таблица для заполнения'!BQ38,0))='Таблица для заполнения'!BQ38,FALSE),TRUE)</f>
        <v>1</v>
      </c>
      <c r="IB38" s="36" t="b">
        <f>IF($B38&lt;&gt;"",IF(ISNUMBER('Таблица для заполнения'!BR38),ABS(ROUND('Таблица для заполнения'!BR38,0))='Таблица для заполнения'!BR38,FALSE),TRUE)</f>
        <v>1</v>
      </c>
      <c r="IC38" s="36" t="b">
        <f>IF($B38&lt;&gt;"",IF(ISNUMBER('Таблица для заполнения'!BS38),ABS(ROUND('Таблица для заполнения'!BS38,0))='Таблица для заполнения'!BS38,FALSE),TRUE)</f>
        <v>1</v>
      </c>
      <c r="ID38" s="36" t="b">
        <f>IF($B38&lt;&gt;"",IF(ISNUMBER('Таблица для заполнения'!BT38),ABS(ROUND('Таблица для заполнения'!BT38,0))='Таблица для заполнения'!BT38,FALSE),TRUE)</f>
        <v>1</v>
      </c>
      <c r="IE38" s="36" t="b">
        <f>IF($B38&lt;&gt;"",IF(ISNUMBER('Таблица для заполнения'!BU38),ABS(ROUND('Таблица для заполнения'!BU38,0))='Таблица для заполнения'!BU38,FALSE),TRUE)</f>
        <v>1</v>
      </c>
      <c r="IF38" s="36" t="b">
        <f>IF($B38&lt;&gt;"",IF(ISNUMBER('Таблица для заполнения'!BV38),ABS(ROUND('Таблица для заполнения'!BV38,0))='Таблица для заполнения'!BV38,FALSE),TRUE)</f>
        <v>1</v>
      </c>
      <c r="IG38" s="36" t="b">
        <f>IF($B38&lt;&gt;"",IF(ISNUMBER('Таблица для заполнения'!BW38),ABS(ROUND('Таблица для заполнения'!BW38,0))='Таблица для заполнения'!BW38,FALSE),TRUE)</f>
        <v>1</v>
      </c>
      <c r="IH38" s="36" t="b">
        <f>IF($B38&lt;&gt;"",IF(ISNUMBER('Таблица для заполнения'!BX38),ABS(ROUND('Таблица для заполнения'!BX38,0))='Таблица для заполнения'!BX38,FALSE),TRUE)</f>
        <v>1</v>
      </c>
      <c r="II38" s="36" t="b">
        <f>IF($B38&lt;&gt;"",IF(ISNUMBER('Таблица для заполнения'!BY38),ABS(ROUND('Таблица для заполнения'!BY38,0))='Таблица для заполнения'!BY38,FALSE),TRUE)</f>
        <v>1</v>
      </c>
      <c r="IJ38" s="36" t="b">
        <f>IF($B38&lt;&gt;"",IF(ISNUMBER('Таблица для заполнения'!BZ38),ABS(ROUND('Таблица для заполнения'!BZ38,0))='Таблица для заполнения'!BZ38,FALSE),TRUE)</f>
        <v>1</v>
      </c>
      <c r="IK38" s="36" t="b">
        <f>IF($B38&lt;&gt;"",IF(ISNUMBER('Таблица для заполнения'!CA38),ABS(ROUND('Таблица для заполнения'!CA38,0))='Таблица для заполнения'!CA38,FALSE),TRUE)</f>
        <v>1</v>
      </c>
      <c r="IL38" s="36" t="b">
        <f>IF($B38&lt;&gt;"",IF(ISNUMBER('Таблица для заполнения'!CB38),ABS(ROUND('Таблица для заполнения'!CB38,0))='Таблица для заполнения'!CB38,FALSE),TRUE)</f>
        <v>1</v>
      </c>
      <c r="IM38" s="36" t="b">
        <f>IF($B38&lt;&gt;"",IF(ISNUMBER('Таблица для заполнения'!CC38),ABS(ROUND('Таблица для заполнения'!CC38,0))='Таблица для заполнения'!CC38,FALSE),TRUE)</f>
        <v>1</v>
      </c>
      <c r="IN38" s="36" t="b">
        <f>IF($B38&lt;&gt;"",IF(ISNUMBER('Таблица для заполнения'!CD38),ABS(ROUND('Таблица для заполнения'!CD38,0))='Таблица для заполнения'!CD38,FALSE),TRUE)</f>
        <v>1</v>
      </c>
      <c r="IO38" s="36" t="b">
        <f>IF($B38&lt;&gt;"",IF(ISNUMBER('Таблица для заполнения'!CE38),ABS(ROUND('Таблица для заполнения'!CE38,0))='Таблица для заполнения'!CE38,FALSE),TRUE)</f>
        <v>1</v>
      </c>
      <c r="IP38" s="36" t="b">
        <f>IF($B38&lt;&gt;"",IF(ISNUMBER('Таблица для заполнения'!CF38),ABS(ROUND('Таблица для заполнения'!CF38,0))='Таблица для заполнения'!CF38,FALSE),TRUE)</f>
        <v>1</v>
      </c>
      <c r="IQ38" s="36" t="b">
        <f>IF($B38&lt;&gt;"",IF(ISNUMBER('Таблица для заполнения'!CG38),ABS(ROUND('Таблица для заполнения'!CG38,0))='Таблица для заполнения'!CG38,FALSE),TRUE)</f>
        <v>1</v>
      </c>
      <c r="IR38" s="36" t="b">
        <f>IF($B38&lt;&gt;"",IF(ISNUMBER('Таблица для заполнения'!CH38),ABS(ROUND('Таблица для заполнения'!CH38,0))='Таблица для заполнения'!CH38,FALSE),TRUE)</f>
        <v>1</v>
      </c>
      <c r="IS38" s="36" t="b">
        <f>IF($B38&lt;&gt;"",IF(ISNUMBER('Таблица для заполнения'!CI38),ABS(ROUND('Таблица для заполнения'!CI38,0))='Таблица для заполнения'!CI38,FALSE),TRUE)</f>
        <v>1</v>
      </c>
      <c r="IT38" s="36" t="b">
        <f>IF($B38&lt;&gt;"",IF(ISNUMBER('Таблица для заполнения'!CJ38),ABS(ROUND('Таблица для заполнения'!CJ38,0))='Таблица для заполнения'!CJ38,FALSE),TRUE)</f>
        <v>1</v>
      </c>
      <c r="IU38" s="36" t="b">
        <f>IF($B38&lt;&gt;"",IF(ISNUMBER('Таблица для заполнения'!CK38),ABS(ROUND('Таблица для заполнения'!CK38,0))='Таблица для заполнения'!CK38,FALSE),TRUE)</f>
        <v>1</v>
      </c>
      <c r="IV38" s="36" t="b">
        <f>IF($B38&lt;&gt;"",IF(ISNUMBER('Таблица для заполнения'!CL38),ABS(ROUND('Таблица для заполнения'!CL38,0))='Таблица для заполнения'!CL38,FALSE),TRUE)</f>
        <v>1</v>
      </c>
      <c r="IW38" s="36" t="b">
        <f>IF($B38&lt;&gt;"",IF(ISNUMBER('Таблица для заполнения'!CM38),ABS(ROUND('Таблица для заполнения'!CM38,0))='Таблица для заполнения'!CM38,FALSE),TRUE)</f>
        <v>1</v>
      </c>
      <c r="IX38" s="36" t="b">
        <f>IF($B38&lt;&gt;"",IF(ISNUMBER('Таблица для заполнения'!CN38),ABS(ROUND('Таблица для заполнения'!CN38,0))='Таблица для заполнения'!CN38,FALSE),TRUE)</f>
        <v>1</v>
      </c>
      <c r="IY38" s="36" t="b">
        <f>IF($B38&lt;&gt;"",IF(ISNUMBER('Таблица для заполнения'!CO38),ABS(ROUND('Таблица для заполнения'!CO38,0))='Таблица для заполнения'!CO38,FALSE),TRUE)</f>
        <v>1</v>
      </c>
      <c r="IZ38" s="36" t="b">
        <f>IF($B38&lt;&gt;"",IF(ISNUMBER('Таблица для заполнения'!CP38),ABS(ROUND('Таблица для заполнения'!CP38,0))='Таблица для заполнения'!CP38,FALSE),TRUE)</f>
        <v>1</v>
      </c>
      <c r="JA38" s="36" t="b">
        <f>IF($B38&lt;&gt;"",IF(ISNUMBER('Таблица для заполнения'!CQ38),ABS(ROUND('Таблица для заполнения'!CQ38,0))='Таблица для заполнения'!CQ38,FALSE),TRUE)</f>
        <v>1</v>
      </c>
      <c r="JB38" s="36" t="b">
        <f>IF($B38&lt;&gt;"",IF(ISNUMBER('Таблица для заполнения'!CR38),ABS(ROUND('Таблица для заполнения'!CR38,0))='Таблица для заполнения'!CR38,FALSE),TRUE)</f>
        <v>1</v>
      </c>
      <c r="JC38" s="36" t="b">
        <f>IF($B38&lt;&gt;"",IF(ISNUMBER('Таблица для заполнения'!CS38),ABS(ROUND('Таблица для заполнения'!CS38,0))='Таблица для заполнения'!CS38,FALSE),TRUE)</f>
        <v>1</v>
      </c>
      <c r="JD38" s="36" t="b">
        <f>IF($B38&lt;&gt;"",IF(ISNUMBER('Таблица для заполнения'!CT38),ABS(ROUND('Таблица для заполнения'!CT38,0))='Таблица для заполнения'!CT38,FALSE),TRUE)</f>
        <v>1</v>
      </c>
      <c r="JE38" s="36" t="b">
        <f>IF($B38&lt;&gt;"",IF(ISNUMBER('Таблица для заполнения'!CU38),ABS(ROUND('Таблица для заполнения'!CU38,0))='Таблица для заполнения'!CU38,FALSE),TRUE)</f>
        <v>1</v>
      </c>
      <c r="JF38" s="36" t="b">
        <f>IF($B38&lt;&gt;"",IF(ISNUMBER('Таблица для заполнения'!CV38),ABS(ROUND('Таблица для заполнения'!CV38,0))='Таблица для заполнения'!CV38,FALSE),TRUE)</f>
        <v>1</v>
      </c>
      <c r="JG38" s="36" t="b">
        <f>IF($B38&lt;&gt;"",IF(ISNUMBER('Таблица для заполнения'!CW38),ABS(ROUND('Таблица для заполнения'!CW38,0))='Таблица для заполнения'!CW38,FALSE),TRUE)</f>
        <v>1</v>
      </c>
      <c r="JH38" s="36" t="b">
        <f>IF($B38&lt;&gt;"",IF(ISNUMBER('Таблица для заполнения'!CX38),ABS(ROUND('Таблица для заполнения'!CX38,0))='Таблица для заполнения'!CX38,FALSE),TRUE)</f>
        <v>1</v>
      </c>
      <c r="JI38" s="36" t="b">
        <f>IF($B38&lt;&gt;"",IF(ISNUMBER('Таблица для заполнения'!CY38),ABS(ROUND('Таблица для заполнения'!CY38,0))='Таблица для заполнения'!CY38,FALSE),TRUE)</f>
        <v>1</v>
      </c>
      <c r="JJ38" s="36" t="b">
        <f>IF($B38&lt;&gt;"",IF(ISNUMBER('Таблица для заполнения'!CZ38),ABS(ROUND('Таблица для заполнения'!CZ38,0))='Таблица для заполнения'!CZ38,FALSE),TRUE)</f>
        <v>1</v>
      </c>
      <c r="JK38" s="36" t="b">
        <f>IF($B38&lt;&gt;"",IF(ISNUMBER('Таблица для заполнения'!DA38),ABS(ROUND('Таблица для заполнения'!DA38,0))='Таблица для заполнения'!DA38,FALSE),TRUE)</f>
        <v>1</v>
      </c>
      <c r="JL38" s="36" t="b">
        <f>IF($B38&lt;&gt;"",IF(ISNUMBER('Таблица для заполнения'!DB38),ABS(ROUND('Таблица для заполнения'!DB38,0))='Таблица для заполнения'!DB38,FALSE),TRUE)</f>
        <v>1</v>
      </c>
      <c r="JM38" s="36" t="b">
        <f>IF($B38&lt;&gt;"",IF(ISNUMBER('Таблица для заполнения'!DC38),ABS(ROUND('Таблица для заполнения'!DC38,0))='Таблица для заполнения'!DC38,FALSE),TRUE)</f>
        <v>1</v>
      </c>
      <c r="JN38" s="36" t="b">
        <f>IF($B38&lt;&gt;"",IF(ISNUMBER('Таблица для заполнения'!DD38),ABS(ROUND('Таблица для заполнения'!DD38,0))='Таблица для заполнения'!DD38,FALSE),TRUE)</f>
        <v>1</v>
      </c>
      <c r="JO38" s="36" t="b">
        <f>IF($B38&lt;&gt;"",IF(ISNUMBER('Таблица для заполнения'!DE38),ABS(ROUND('Таблица для заполнения'!DE38,0))='Таблица для заполнения'!DE38,FALSE),TRUE)</f>
        <v>1</v>
      </c>
      <c r="JP38" s="36" t="b">
        <f>IF($B38&lt;&gt;"",IF(ISNUMBER('Таблица для заполнения'!DF38),ABS(ROUND('Таблица для заполнения'!DF38,0))='Таблица для заполнения'!DF38,FALSE),TRUE)</f>
        <v>1</v>
      </c>
      <c r="JQ38" s="36" t="b">
        <f>IF($B38&lt;&gt;"",IF(ISNUMBER('Таблица для заполнения'!DG38),ABS(ROUND('Таблица для заполнения'!DG38,0))='Таблица для заполнения'!DG38,FALSE),TRUE)</f>
        <v>1</v>
      </c>
      <c r="JR38" s="36" t="b">
        <f>IF($B38&lt;&gt;"",IF(ISNUMBER('Таблица для заполнения'!DH38),ABS(ROUND('Таблица для заполнения'!DH38,0))='Таблица для заполнения'!DH38,FALSE),TRUE)</f>
        <v>1</v>
      </c>
      <c r="JS38" s="36" t="b">
        <f>IF($B38&lt;&gt;"",IF(ISNUMBER('Таблица для заполнения'!DI38),ABS(ROUND('Таблица для заполнения'!DI38,0))='Таблица для заполнения'!DI38,FALSE),TRUE)</f>
        <v>1</v>
      </c>
      <c r="JT38" s="36" t="b">
        <f>IF($B38&lt;&gt;"",IF(ISNUMBER('Таблица для заполнения'!DJ38),ABS(ROUND('Таблица для заполнения'!DJ38,0))='Таблица для заполнения'!DJ38,FALSE),TRUE)</f>
        <v>1</v>
      </c>
      <c r="JU38" s="36" t="b">
        <f>IF($B38&lt;&gt;"",IF(ISNUMBER('Таблица для заполнения'!DK38),ABS(ROUND('Таблица для заполнения'!DK38,0))='Таблица для заполнения'!DK38,FALSE),TRUE)</f>
        <v>1</v>
      </c>
      <c r="JV38" s="36" t="b">
        <f>IF($B38&lt;&gt;"",IF(ISNUMBER('Таблица для заполнения'!DL38),ABS(ROUND('Таблица для заполнения'!DL38,0))='Таблица для заполнения'!DL38,FALSE),TRUE)</f>
        <v>1</v>
      </c>
      <c r="JW38" s="36" t="b">
        <f>IF($B38&lt;&gt;"",IF(ISNUMBER('Таблица для заполнения'!DM38),ABS(ROUND('Таблица для заполнения'!DM38,0))='Таблица для заполнения'!DM38,FALSE),TRUE)</f>
        <v>1</v>
      </c>
      <c r="JX38" s="36" t="b">
        <f>IF($B38&lt;&gt;"",IF(ISNUMBER('Таблица для заполнения'!DN38),ABS(ROUND('Таблица для заполнения'!DN38,0))='Таблица для заполнения'!DN38,FALSE),TRUE)</f>
        <v>1</v>
      </c>
      <c r="JY38" s="36" t="b">
        <f>IF($B38&lt;&gt;"",IF(ISNUMBER('Таблица для заполнения'!DO38),ABS(ROUND('Таблица для заполнения'!DO38,0))='Таблица для заполнения'!DO38,FALSE),TRUE)</f>
        <v>1</v>
      </c>
      <c r="JZ38" s="36" t="b">
        <f>IF($B38&lt;&gt;"",IF(ISNUMBER('Таблица для заполнения'!DP38),ABS(ROUND('Таблица для заполнения'!DP38,0))='Таблица для заполнения'!DP38,FALSE),TRUE)</f>
        <v>1</v>
      </c>
      <c r="KA38" s="36" t="b">
        <f>IF($B38&lt;&gt;"",IF(ISNUMBER('Таблица для заполнения'!DQ38),ABS(ROUND('Таблица для заполнения'!DQ38,0))='Таблица для заполнения'!DQ38,FALSE),TRUE)</f>
        <v>1</v>
      </c>
      <c r="KB38" s="36" t="b">
        <f>IF($B38&lt;&gt;"",IF(ISNUMBER('Таблица для заполнения'!DR38),ABS(ROUND('Таблица для заполнения'!DR38,0))='Таблица для заполнения'!DR38,FALSE),TRUE)</f>
        <v>1</v>
      </c>
      <c r="KC38" s="36" t="b">
        <f>IF($B38&lt;&gt;"",IF(ISNUMBER('Таблица для заполнения'!DS38),ABS(ROUND('Таблица для заполнения'!DS38,0))='Таблица для заполнения'!DS38,FALSE),TRUE)</f>
        <v>1</v>
      </c>
      <c r="KD38" s="36" t="b">
        <f>IF($B38&lt;&gt;"",IF(ISNUMBER('Таблица для заполнения'!DT38),ABS(ROUND('Таблица для заполнения'!DT38,0))='Таблица для заполнения'!DT38,FALSE),TRUE)</f>
        <v>1</v>
      </c>
      <c r="KE38" s="36" t="b">
        <f>IF($B38&lt;&gt;"",IF(ISNUMBER('Таблица для заполнения'!DU38),ABS(ROUND('Таблица для заполнения'!DU38,0))='Таблица для заполнения'!DU38,FALSE),TRUE)</f>
        <v>1</v>
      </c>
      <c r="KF38" s="36" t="b">
        <f>IF($B38&lt;&gt;"",IF(ISNUMBER('Таблица для заполнения'!DV38),ABS(ROUND('Таблица для заполнения'!DV38,0))='Таблица для заполнения'!DV38,FALSE),TRUE)</f>
        <v>1</v>
      </c>
      <c r="KG38" s="36" t="b">
        <f>IF($B38&lt;&gt;"",IF(ISNUMBER('Таблица для заполнения'!DW38),ABS(ROUND('Таблица для заполнения'!DW38,0))='Таблица для заполнения'!DW38,FALSE),TRUE)</f>
        <v>1</v>
      </c>
      <c r="KH38" s="36" t="b">
        <f>IF($B38&lt;&gt;"",IF(ISNUMBER('Таблица для заполнения'!DX38),ABS(ROUND('Таблица для заполнения'!DX38,0))='Таблица для заполнения'!DX38,FALSE),TRUE)</f>
        <v>1</v>
      </c>
      <c r="KI38" s="36" t="b">
        <f>IF($B38&lt;&gt;"",IF(ISNUMBER('Таблица для заполнения'!DY38),ABS(ROUND('Таблица для заполнения'!DY38,0))='Таблица для заполнения'!DY38,FALSE),TRUE)</f>
        <v>1</v>
      </c>
      <c r="KJ38" s="36" t="b">
        <f>IF($B38&lt;&gt;"",IF(ISNUMBER('Таблица для заполнения'!DZ38),ABS(ROUND('Таблица для заполнения'!DZ38,0))='Таблица для заполнения'!DZ38,FALSE),TRUE)</f>
        <v>1</v>
      </c>
      <c r="KK38" s="36" t="b">
        <f>IF($B38&lt;&gt;"",IF(ISNUMBER('Таблица для заполнения'!EA38),ABS(ROUND('Таблица для заполнения'!EA38,0))='Таблица для заполнения'!EA38,FALSE),TRUE)</f>
        <v>1</v>
      </c>
      <c r="KL38" s="36" t="b">
        <f>IF($B38&lt;&gt;"",IF(ISNUMBER('Таблица для заполнения'!EB38),ABS(ROUND('Таблица для заполнения'!EB38,0))='Таблица для заполнения'!EB38,FALSE),TRUE)</f>
        <v>1</v>
      </c>
      <c r="KM38" s="36" t="b">
        <f>IF($B38&lt;&gt;"",IF(ISNUMBER('Таблица для заполнения'!EC38),ABS(ROUND('Таблица для заполнения'!EC38,0))='Таблица для заполнения'!EC38,FALSE),TRUE)</f>
        <v>1</v>
      </c>
      <c r="KN38" s="36" t="b">
        <f>IF($B38&lt;&gt;"",IF(ISNUMBER('Таблица для заполнения'!ED38),ABS(ROUND('Таблица для заполнения'!ED38,0))='Таблица для заполнения'!ED38,FALSE),TRUE)</f>
        <v>1</v>
      </c>
      <c r="KO38" s="36" t="b">
        <f>IF($B38&lt;&gt;"",IF(ISNUMBER('Таблица для заполнения'!EE38),ABS(ROUND('Таблица для заполнения'!EE38,0))='Таблица для заполнения'!EE38,FALSE),TRUE)</f>
        <v>1</v>
      </c>
      <c r="KP38" s="36" t="b">
        <f>IF($B38&lt;&gt;"",IF(ISNUMBER('Таблица для заполнения'!EF38),ABS(ROUND('Таблица для заполнения'!EF38,0))='Таблица для заполнения'!EF38,FALSE),TRUE)</f>
        <v>1</v>
      </c>
      <c r="KQ38" s="36" t="b">
        <f>IF($B38&lt;&gt;"",IF(ISNUMBER('Таблица для заполнения'!EG38),ABS(ROUND('Таблица для заполнения'!EG38,0))='Таблица для заполнения'!EG38,FALSE),TRUE)</f>
        <v>1</v>
      </c>
      <c r="KR38" s="36" t="b">
        <f>IF($B38&lt;&gt;"",IF(ISNUMBER('Таблица для заполнения'!EH38),ABS(ROUND('Таблица для заполнения'!EH38,0))='Таблица для заполнения'!EH38,FALSE),TRUE)</f>
        <v>1</v>
      </c>
      <c r="KS38" s="36" t="b">
        <f>IF($B38&lt;&gt;"",IF(ISNUMBER('Таблица для заполнения'!EI38),ABS(ROUND('Таблица для заполнения'!EI38,0))='Таблица для заполнения'!EI38,FALSE),TRUE)</f>
        <v>1</v>
      </c>
      <c r="KT38" s="36" t="b">
        <f>IF($B38&lt;&gt;"",IF(ISNUMBER('Таблица для заполнения'!EJ38),ABS(ROUND('Таблица для заполнения'!EJ38,0))='Таблица для заполнения'!EJ38,FALSE),TRUE)</f>
        <v>1</v>
      </c>
      <c r="KU38" s="36" t="b">
        <f>IF($B38&lt;&gt;"",IF(ISNUMBER('Таблица для заполнения'!EK38),ABS(ROUND('Таблица для заполнения'!EK38,0))='Таблица для заполнения'!EK38,FALSE),TRUE)</f>
        <v>1</v>
      </c>
      <c r="KV38" s="36" t="b">
        <f>IF($B38&lt;&gt;"",IF(ISNUMBER('Таблица для заполнения'!EL38),ABS(ROUND('Таблица для заполнения'!EL38,0))='Таблица для заполнения'!EL38,FALSE),TRUE)</f>
        <v>1</v>
      </c>
      <c r="KW38" s="36" t="b">
        <f>IF($B38&lt;&gt;"",IF(ISNUMBER('Таблица для заполнения'!EM38),ABS(ROUND('Таблица для заполнения'!EM38,0))='Таблица для заполнения'!EM38,FALSE),TRUE)</f>
        <v>1</v>
      </c>
      <c r="KX38" s="36" t="b">
        <f>IF($B38&lt;&gt;"",IF(ISNUMBER('Таблица для заполнения'!EN38),ABS(ROUND('Таблица для заполнения'!EN38,0))='Таблица для заполнения'!EN38,FALSE),TRUE)</f>
        <v>1</v>
      </c>
      <c r="KY38" s="36" t="b">
        <f>IF($B38&lt;&gt;"",IF(ISNUMBER('Таблица для заполнения'!EO38),ABS(ROUND('Таблица для заполнения'!EO38,0))='Таблица для заполнения'!EO38,FALSE),TRUE)</f>
        <v>1</v>
      </c>
      <c r="KZ38" s="36" t="b">
        <f>IF($B38&lt;&gt;"",IF(ISNUMBER('Таблица для заполнения'!EP38),ABS(ROUND('Таблица для заполнения'!EP38,0))='Таблица для заполнения'!EP38,FALSE),TRUE)</f>
        <v>1</v>
      </c>
      <c r="LA38" s="36" t="b">
        <f>IF($B38&lt;&gt;"",IF(ISNUMBER('Таблица для заполнения'!EQ38),ABS(ROUND('Таблица для заполнения'!EQ38,0))='Таблица для заполнения'!EQ38,FALSE),TRUE)</f>
        <v>1</v>
      </c>
      <c r="LB38" s="36" t="b">
        <f>IF($B38&lt;&gt;"",IF(ISNUMBER('Таблица для заполнения'!ER38),ABS(ROUND('Таблица для заполнения'!ER38,0))='Таблица для заполнения'!ER38,FALSE),TRUE)</f>
        <v>1</v>
      </c>
      <c r="LC38" s="36" t="b">
        <f>IF($B38&lt;&gt;"",IF(ISNUMBER('Таблица для заполнения'!ES38),ABS(ROUND('Таблица для заполнения'!ES38,0))='Таблица для заполнения'!ES38,FALSE),TRUE)</f>
        <v>1</v>
      </c>
      <c r="LD38" s="36" t="b">
        <f>IF($B38&lt;&gt;"",IF(ISNUMBER('Таблица для заполнения'!ET38),ABS(ROUND('Таблица для заполнения'!ET38,0))='Таблица для заполнения'!ET38,FALSE),TRUE)</f>
        <v>1</v>
      </c>
      <c r="LE38" s="36" t="b">
        <f>IF($B38&lt;&gt;"",IF(ISNUMBER('Таблица для заполнения'!EU38),ABS(ROUND('Таблица для заполнения'!EU38,0))='Таблица для заполнения'!EU38,FALSE),TRUE)</f>
        <v>1</v>
      </c>
      <c r="LF38" s="36" t="b">
        <f>IF($B38&lt;&gt;"",IF(ISNUMBER('Таблица для заполнения'!EV38),ABS(ROUND('Таблица для заполнения'!EV38,0))='Таблица для заполнения'!EV38,FALSE),TRUE)</f>
        <v>1</v>
      </c>
      <c r="LG38" s="36" t="b">
        <f>IF($B38&lt;&gt;"",IF(ISNUMBER('Таблица для заполнения'!EW38),ABS(ROUND('Таблица для заполнения'!EW38,0))='Таблица для заполнения'!EW38,FALSE),TRUE)</f>
        <v>1</v>
      </c>
      <c r="LH38" s="36" t="b">
        <f>IF($B38&lt;&gt;"",IF(ISNUMBER('Таблица для заполнения'!EX38),ABS(ROUND('Таблица для заполнения'!EX38,0))='Таблица для заполнения'!EX38,FALSE),TRUE)</f>
        <v>1</v>
      </c>
      <c r="LI38" s="36" t="b">
        <f>IF($B38&lt;&gt;"",IF(ISNUMBER('Таблица для заполнения'!EY38),ABS(ROUND('Таблица для заполнения'!EY38,0))='Таблица для заполнения'!EY38,FALSE),TRUE)</f>
        <v>1</v>
      </c>
      <c r="LJ38" s="36" t="b">
        <f>IF($B38&lt;&gt;"",IF(ISNUMBER('Таблица для заполнения'!EZ38),ABS(ROUND('Таблица для заполнения'!EZ38,0))='Таблица для заполнения'!EZ38,FALSE),TRUE)</f>
        <v>1</v>
      </c>
      <c r="LK38" s="36" t="b">
        <f>IF($B38&lt;&gt;"",IF(ISNUMBER('Таблица для заполнения'!FA38),ABS(ROUND('Таблица для заполнения'!FA38,0))='Таблица для заполнения'!FA38,FALSE),TRUE)</f>
        <v>1</v>
      </c>
      <c r="LL38" s="36" t="b">
        <f>IF($B38&lt;&gt;"",IF(ISNUMBER('Таблица для заполнения'!FB38),ABS(ROUND('Таблица для заполнения'!FB38,0))='Таблица для заполнения'!FB38,FALSE),TRUE)</f>
        <v>1</v>
      </c>
      <c r="LM38" s="36" t="b">
        <f>IF($B38&lt;&gt;"",IF(ISNUMBER('Таблица для заполнения'!FC38),ABS(ROUND('Таблица для заполнения'!FC38,0))='Таблица для заполнения'!FC38,FALSE),TRUE)</f>
        <v>1</v>
      </c>
      <c r="LN38" s="36" t="b">
        <f>IF($B38&lt;&gt;"",IF(ISNUMBER('Таблица для заполнения'!FD38),ABS(ROUND('Таблица для заполнения'!FD38,0))='Таблица для заполнения'!FD38,FALSE),TRUE)</f>
        <v>1</v>
      </c>
      <c r="LO38" s="36" t="b">
        <f>IF($B38&lt;&gt;"",IF(ISNUMBER('Таблица для заполнения'!FE38),ABS(ROUND('Таблица для заполнения'!FE38,0))='Таблица для заполнения'!FE38,FALSE),TRUE)</f>
        <v>1</v>
      </c>
      <c r="LP38" s="36" t="b">
        <f>IF($B38&lt;&gt;"",IF(ISNUMBER('Таблица для заполнения'!FF38),ABS(ROUND('Таблица для заполнения'!FF38,0))='Таблица для заполнения'!FF38,FALSE),TRUE)</f>
        <v>1</v>
      </c>
      <c r="LQ38" s="36" t="b">
        <f>IF($B38&lt;&gt;"",IF(ISNUMBER('Таблица для заполнения'!FG38),ABS(ROUND('Таблица для заполнения'!FG38,0))='Таблица для заполнения'!FG38,FALSE),TRUE)</f>
        <v>1</v>
      </c>
      <c r="LR38" s="36" t="b">
        <f>IF($B38&lt;&gt;"",IF(ISNUMBER('Таблица для заполнения'!FH38),ABS(ROUND('Таблица для заполнения'!FH38,0))='Таблица для заполнения'!FH38,FALSE),TRUE)</f>
        <v>1</v>
      </c>
      <c r="LS38" s="36" t="b">
        <f>IF($B38&lt;&gt;"",IF(ISNUMBER('Таблица для заполнения'!FI38),ABS(ROUND('Таблица для заполнения'!FI38,0))='Таблица для заполнения'!FI38,FALSE),TRUE)</f>
        <v>1</v>
      </c>
      <c r="LT38" s="36" t="b">
        <f>IF($B38&lt;&gt;"",IF(ISNUMBER('Таблица для заполнения'!FJ38),ABS(ROUND('Таблица для заполнения'!FJ38,0))='Таблица для заполнения'!FJ38,FALSE),TRUE)</f>
        <v>1</v>
      </c>
      <c r="LU38" s="36" t="b">
        <f>IF($B38&lt;&gt;"",IF(ISNUMBER('Таблица для заполнения'!FK38),ABS(ROUND('Таблица для заполнения'!FK38,0))='Таблица для заполнения'!FK38,FALSE),TRUE)</f>
        <v>1</v>
      </c>
      <c r="LV38" s="36" t="b">
        <f>IF($B38&lt;&gt;"",IF(ISNUMBER('Таблица для заполнения'!FL38),ABS(ROUND('Таблица для заполнения'!FL38,0))='Таблица для заполнения'!FL38,FALSE),TRUE)</f>
        <v>1</v>
      </c>
      <c r="LW38" s="36" t="b">
        <f>IF($B38&lt;&gt;"",IF(ISNUMBER('Таблица для заполнения'!FM38),ABS(ROUND('Таблица для заполнения'!FM38,0))='Таблица для заполнения'!FM38,FALSE),TRUE)</f>
        <v>1</v>
      </c>
      <c r="LX38" s="36" t="b">
        <f>IF($B38&lt;&gt;"",IF(ISNUMBER('Таблица для заполнения'!FN38),ABS(ROUND('Таблица для заполнения'!FN38,0))='Таблица для заполнения'!FN38,FALSE),TRUE)</f>
        <v>1</v>
      </c>
      <c r="LY38" s="36" t="b">
        <f>IF($B38&lt;&gt;"",IF(ISNUMBER('Таблица для заполнения'!FO38),ABS(ROUND('Таблица для заполнения'!FO38,0))='Таблица для заполнения'!FO38,FALSE),TRUE)</f>
        <v>1</v>
      </c>
      <c r="LZ38" s="36" t="b">
        <f>IF($B38&lt;&gt;"",IF(ISNUMBER('Таблица для заполнения'!FP38),ABS(ROUND('Таблица для заполнения'!FP38,0))='Таблица для заполнения'!FP38,FALSE),TRUE)</f>
        <v>1</v>
      </c>
      <c r="MA38" s="36" t="b">
        <f>IF($B38&lt;&gt;"",IF(ISNUMBER('Таблица для заполнения'!FQ38),ABS(ROUND('Таблица для заполнения'!FQ38,0))='Таблица для заполнения'!FQ38,FALSE),TRUE)</f>
        <v>1</v>
      </c>
      <c r="MB38" s="36" t="b">
        <f>IF($B38&lt;&gt;"",IF(ISNUMBER('Таблица для заполнения'!FR38),ABS(ROUND('Таблица для заполнения'!FR38,0))='Таблица для заполнения'!FR38,FALSE),TRUE)</f>
        <v>1</v>
      </c>
      <c r="MC38" s="36" t="b">
        <f>IF($B38&lt;&gt;"",IF(ISNUMBER('Таблица для заполнения'!FS38),ABS(ROUND('Таблица для заполнения'!FS38,0))='Таблица для заполнения'!FS38,FALSE),TRUE)</f>
        <v>1</v>
      </c>
      <c r="MD38" s="36" t="b">
        <f>IF($B38&lt;&gt;"",IF(ISNUMBER('Таблица для заполнения'!FT38),ABS(ROUND('Таблица для заполнения'!FT38,0))='Таблица для заполнения'!FT38,FALSE),TRUE)</f>
        <v>1</v>
      </c>
      <c r="ME38" s="36" t="b">
        <f>IF($B38&lt;&gt;"",IF(ISNUMBER('Таблица для заполнения'!FU38),ABS(ROUND('Таблица для заполнения'!FU38,0))='Таблица для заполнения'!FU38,FALSE),TRUE)</f>
        <v>1</v>
      </c>
      <c r="MF38" s="36" t="b">
        <f>IF($B38&lt;&gt;"",IF(ISNUMBER('Таблица для заполнения'!FV38),ABS(ROUND('Таблица для заполнения'!FV38,0))='Таблица для заполнения'!FV38,FALSE),TRUE)</f>
        <v>1</v>
      </c>
      <c r="MG38" s="36" t="b">
        <f>IF($B38&lt;&gt;"",IF(ISNUMBER('Таблица для заполнения'!FW38),ABS(ROUND('Таблица для заполнения'!FW38,0))='Таблица для заполнения'!FW38,FALSE),TRUE)</f>
        <v>1</v>
      </c>
      <c r="MH38" s="36" t="b">
        <f>IF($B38&lt;&gt;"",IF(ISNUMBER('Таблица для заполнения'!FX38),ABS(ROUND('Таблица для заполнения'!FX38,0))='Таблица для заполнения'!FX38,FALSE),TRUE)</f>
        <v>1</v>
      </c>
      <c r="MI38" s="36" t="b">
        <f>IF($B38&lt;&gt;"",IF(ISNUMBER('Таблица для заполнения'!FY38),ABS(ROUND('Таблица для заполнения'!FY38,0))='Таблица для заполнения'!FY38,FALSE),TRUE)</f>
        <v>1</v>
      </c>
      <c r="MJ38" s="36" t="b">
        <f>IF($B38&lt;&gt;"",IF(ISNUMBER('Таблица для заполнения'!FZ38),ABS(ROUND('Таблица для заполнения'!FZ38,0))='Таблица для заполнения'!FZ38,FALSE),TRUE)</f>
        <v>1</v>
      </c>
      <c r="MK38" s="36" t="b">
        <f>IF($B38&lt;&gt;"",IF(ISNUMBER('Таблица для заполнения'!GA38),ABS(ROUND('Таблица для заполнения'!GA38,0))='Таблица для заполнения'!GA38,FALSE),TRUE)</f>
        <v>1</v>
      </c>
      <c r="ML38" s="36" t="b">
        <f>IF($B38&lt;&gt;"",IF(ISNUMBER('Таблица для заполнения'!GB38),ABS(ROUND('Таблица для заполнения'!GB38,0))='Таблица для заполнения'!GB38,FALSE),TRUE)</f>
        <v>1</v>
      </c>
      <c r="MM38" s="36" t="b">
        <f>IF($B38&lt;&gt;"",IF(ISNUMBER('Таблица для заполнения'!GC38),ABS(ROUND('Таблица для заполнения'!GC38,0))='Таблица для заполнения'!GC38,FALSE),TRUE)</f>
        <v>1</v>
      </c>
      <c r="MN38" s="36" t="b">
        <f>IF($B38&lt;&gt;"",IF(ISNUMBER('Таблица для заполнения'!GD38),ABS(ROUND('Таблица для заполнения'!GD38,0))='Таблица для заполнения'!GD38,FALSE),TRUE)</f>
        <v>1</v>
      </c>
      <c r="MO38" s="36" t="b">
        <f>IF($B38&lt;&gt;"",IF(ISNUMBER('Таблица для заполнения'!GE38),ABS(ROUND('Таблица для заполнения'!GE38,0))='Таблица для заполнения'!GE38,FALSE),TRUE)</f>
        <v>1</v>
      </c>
      <c r="MP38" s="36" t="b">
        <f>IF($B38&lt;&gt;"",IF(ISNUMBER('Таблица для заполнения'!GF38),ABS(ROUND('Таблица для заполнения'!GF38,1))='Таблица для заполнения'!GF38,FALSE),TRUE)</f>
        <v>1</v>
      </c>
      <c r="MQ38" s="36" t="b">
        <f>IF($B38&lt;&gt;"",IF(ISNUMBER('Таблица для заполнения'!GG38),ABS(ROUND('Таблица для заполнения'!GG38,1))='Таблица для заполнения'!GG38,FALSE),TRUE)</f>
        <v>1</v>
      </c>
      <c r="MR38" s="36" t="b">
        <f>IF($B38&lt;&gt;"",IF(ISNUMBER('Таблица для заполнения'!GH38),ABS(ROUND('Таблица для заполнения'!GH38,1))='Таблица для заполнения'!GH38,FALSE),TRUE)</f>
        <v>1</v>
      </c>
      <c r="MS38" s="36" t="b">
        <f>IF($B38&lt;&gt;"",IF(ISNUMBER('Таблица для заполнения'!GI38),ABS(ROUND('Таблица для заполнения'!GI38,1))='Таблица для заполнения'!GI38,FALSE),TRUE)</f>
        <v>1</v>
      </c>
      <c r="MT38" s="36" t="b">
        <f>IF($B38&lt;&gt;"",IF(ISNUMBER('Таблица для заполнения'!GJ38),ABS(ROUND('Таблица для заполнения'!GJ38,1))='Таблица для заполнения'!GJ38,FALSE),TRUE)</f>
        <v>1</v>
      </c>
      <c r="MU38" s="36" t="b">
        <f>IF($B38&lt;&gt;"",IF(ISNUMBER('Таблица для заполнения'!GK38),ABS(ROUND('Таблица для заполнения'!GK38,1))='Таблица для заполнения'!GK38,FALSE),TRUE)</f>
        <v>1</v>
      </c>
      <c r="MV38" s="36" t="b">
        <f>IF($B38&lt;&gt;"",IF(ISNUMBER('Таблица для заполнения'!GL38),ABS(ROUND('Таблица для заполнения'!GL38,1))='Таблица для заполнения'!GL38,FALSE),TRUE)</f>
        <v>1</v>
      </c>
      <c r="MW38" s="36" t="b">
        <f>IF($B38&lt;&gt;"",IF(ISNUMBER('Таблица для заполнения'!GM38),ABS(ROUND('Таблица для заполнения'!GM38,1))='Таблица для заполнения'!GM38,FALSE),TRUE)</f>
        <v>1</v>
      </c>
      <c r="MX38" s="36" t="b">
        <f>IF($B38&lt;&gt;"",IF(ISNUMBER('Таблица для заполнения'!GN38),ABS(ROUND('Таблица для заполнения'!GN38,1))='Таблица для заполнения'!GN38,FALSE),TRUE)</f>
        <v>1</v>
      </c>
      <c r="MY38" s="36" t="b">
        <f>IF($B38&lt;&gt;"",IF(ISNUMBER('Таблица для заполнения'!GO38),ABS(ROUND('Таблица для заполнения'!GO38,1))='Таблица для заполнения'!GO38,FALSE),TRUE)</f>
        <v>1</v>
      </c>
      <c r="MZ38" s="36" t="b">
        <f>IF($B38&lt;&gt;"",IF(ISNUMBER('Таблица для заполнения'!GP38),ABS(ROUND('Таблица для заполнения'!GP38,1))='Таблица для заполнения'!GP38,FALSE),TRUE)</f>
        <v>1</v>
      </c>
      <c r="NA38" s="36" t="b">
        <f>IF($B38&lt;&gt;"",IF(ISNUMBER('Таблица для заполнения'!GQ38),ABS(ROUND('Таблица для заполнения'!GQ38,1))='Таблица для заполнения'!GQ38,FALSE),TRUE)</f>
        <v>1</v>
      </c>
      <c r="NB38" s="36" t="b">
        <f>IF($B38&lt;&gt;"",IF(ISNUMBER('Таблица для заполнения'!GR38),ABS(ROUND('Таблица для заполнения'!GR38,1))='Таблица для заполнения'!GR38,FALSE),TRUE)</f>
        <v>1</v>
      </c>
      <c r="NC38" s="36" t="b">
        <f>IF($B38&lt;&gt;"",IF(ISNUMBER('Таблица для заполнения'!GS38),ABS(ROUND('Таблица для заполнения'!GS38,1))='Таблица для заполнения'!GS38,FALSE),TRUE)</f>
        <v>1</v>
      </c>
      <c r="ND38" s="36" t="b">
        <f>IF($B38&lt;&gt;"",IF(ISNUMBER('Таблица для заполнения'!GT38),ABS(ROUND('Таблица для заполнения'!GT38,1))='Таблица для заполнения'!GT38,FALSE),TRUE)</f>
        <v>1</v>
      </c>
      <c r="NE38" s="36" t="b">
        <f>IF($B38&lt;&gt;"",IF(ISNUMBER('Таблица для заполнения'!GU38),ABS(ROUND('Таблица для заполнения'!GU38,1))='Таблица для заполнения'!GU38,FALSE),TRUE)</f>
        <v>1</v>
      </c>
      <c r="NF38" s="36" t="b">
        <f>IF($B38&lt;&gt;"",IF(ISNUMBER('Таблица для заполнения'!GV38),ABS(ROUND('Таблица для заполнения'!GV38,1))='Таблица для заполнения'!GV38,FALSE),TRUE)</f>
        <v>1</v>
      </c>
      <c r="NG38" s="36" t="b">
        <f>IF($B38&lt;&gt;"",IF(ISNUMBER('Таблица для заполнения'!GW38),ABS(ROUND('Таблица для заполнения'!GW38,1))='Таблица для заполнения'!GW38,FALSE),TRUE)</f>
        <v>1</v>
      </c>
      <c r="NH38" s="36" t="b">
        <f>IF($B38&lt;&gt;"",IF(ISNUMBER('Таблица для заполнения'!GX38),ABS(ROUND('Таблица для заполнения'!GX38,1))='Таблица для заполнения'!GX38,FALSE),TRUE)</f>
        <v>1</v>
      </c>
      <c r="NI38" s="38" t="b">
        <f>IF($B38&lt;&gt;"",IF(ISNUMBER('Таблица для заполнения'!GY38),ABS(ROUND('Таблица для заполнения'!GY38,1))='Таблица для заполнения'!GY38,FALSE),TRUE)</f>
        <v>1</v>
      </c>
    </row>
    <row r="39" spans="1:373" ht="44.25" customHeight="1" thickBot="1" x14ac:dyDescent="0.3">
      <c r="A39" s="2">
        <v>32</v>
      </c>
      <c r="B39" s="17" t="str">
        <f>IF('Таблица для заполнения'!B39=0,"",'Таблица для заполнения'!B39)</f>
        <v/>
      </c>
      <c r="C39" s="35" t="b">
        <f t="shared" si="0"/>
        <v>1</v>
      </c>
      <c r="D39" s="35" t="b">
        <f>'Таблица для заполнения'!F39&lt;='Таблица для заполнения'!E39</f>
        <v>1</v>
      </c>
      <c r="E39" s="119" t="b">
        <f>'Таблица для заполнения'!G39&lt;='Таблица для заполнения'!E39</f>
        <v>1</v>
      </c>
      <c r="F39" s="36" t="b">
        <f>'Таблица для заполнения'!H39&lt;='Таблица для заполнения'!E39</f>
        <v>1</v>
      </c>
      <c r="G39" s="36" t="b">
        <f>'Таблица для заполнения'!I39&lt;='Таблица для заполнения'!E39</f>
        <v>1</v>
      </c>
      <c r="H39" s="36" t="b">
        <f>'Таблица для заполнения'!E39&gt;='Таблица для заполнения'!J39+'Таблица для заполнения'!K39</f>
        <v>1</v>
      </c>
      <c r="I39" s="36" t="b">
        <f>'Таблица для заполнения'!E39='Таблица для заполнения'!L39+'Таблица для заполнения'!M39+'Таблица для заполнения'!N39</f>
        <v>1</v>
      </c>
      <c r="J39" s="36" t="b">
        <f>'Таблица для заполнения'!M39&lt;='Таблица для заполнения'!R39</f>
        <v>1</v>
      </c>
      <c r="K39" s="36" t="b">
        <f>'Таблица для заполнения'!O39&gt;='Таблица для заполнения'!E39</f>
        <v>1</v>
      </c>
      <c r="L39" s="36" t="b">
        <f>'Таблица для заполнения'!O39&gt;='Таблица для заполнения'!P39+'Таблица для заполнения'!Q39</f>
        <v>1</v>
      </c>
      <c r="M39" s="36" t="b">
        <f>'Таблица для заполнения'!R39&lt;='Таблица для заполнения'!O39</f>
        <v>1</v>
      </c>
      <c r="N39" s="36" t="b">
        <f>'Таблица для заполнения'!O39&gt;='Таблица для заполнения'!S39+'Таблица для заполнения'!U39</f>
        <v>1</v>
      </c>
      <c r="O39" s="36" t="b">
        <f>OR(AND('Таблица для заполнения'!S39&gt;0,'Таблица для заполнения'!T39&gt;0),AND('Таблица для заполнения'!S39=0,'Таблица для заполнения'!T39=0))</f>
        <v>1</v>
      </c>
      <c r="P39" s="36" t="b">
        <f>OR(AND('Таблица для заполнения'!U39&gt;0,'Таблица для заполнения'!V39&gt;0),AND('Таблица для заполнения'!U39=0,'Таблица для заполнения'!V39=0))</f>
        <v>1</v>
      </c>
      <c r="Q39" s="36" t="b">
        <f>'Таблица для заполнения'!W39&lt;='Таблица для заполнения'!U39</f>
        <v>1</v>
      </c>
      <c r="R39" s="36" t="b">
        <f>'Таблица для заполнения'!V39&gt;='Таблица для заполнения'!X39+'Таблица для заполнения'!Y39</f>
        <v>1</v>
      </c>
      <c r="S39" s="36" t="b">
        <f>'Таблица для заполнения'!AB39&lt;='Таблица для заполнения'!AA39</f>
        <v>1</v>
      </c>
      <c r="T39" s="36" t="b">
        <f>'Таблица для заполнения'!AD39&lt;='Таблица для заполнения'!AC39</f>
        <v>1</v>
      </c>
      <c r="U39" s="36" t="b">
        <f>OR('Таблица для заполнения'!AA39=0,'Таблица для заполнения'!AA39=1)</f>
        <v>1</v>
      </c>
      <c r="V39" s="36" t="b">
        <f>OR('Таблица для заполнения'!AB39=0,'Таблица для заполнения'!AB39=1)</f>
        <v>1</v>
      </c>
      <c r="W39" s="36" t="b">
        <f>OR('Таблица для заполнения'!AC39=0,'Таблица для заполнения'!AC39=1)</f>
        <v>1</v>
      </c>
      <c r="X39" s="36" t="b">
        <f>OR('Таблица для заполнения'!AD39=0,'Таблица для заполнения'!AD39=1)</f>
        <v>1</v>
      </c>
      <c r="Y39" s="36" t="b">
        <f>'Таблица для заполнения'!AG39&lt;='Таблица для заполнения'!AF39</f>
        <v>1</v>
      </c>
      <c r="Z39" s="36" t="b">
        <f>'Таблица для заполнения'!AI39&lt;='Таблица для заполнения'!AH39</f>
        <v>1</v>
      </c>
      <c r="AA39" s="36" t="b">
        <f>'Таблица для заполнения'!AJ39='Таблица для заполнения'!AM39+'Таблица для заполнения'!AO39</f>
        <v>1</v>
      </c>
      <c r="AB39" s="36" t="b">
        <f>'Таблица для заполнения'!AJ39&gt;='Таблица для заполнения'!AK39+'Таблица для заполнения'!AL39</f>
        <v>1</v>
      </c>
      <c r="AC39" s="36" t="b">
        <f>'Таблица для заполнения'!AN39&lt;='Таблица для заполнения'!AJ39</f>
        <v>1</v>
      </c>
      <c r="AD39" s="36" t="b">
        <f>OR(AND('Таблица для заполнения'!AO39='Таблица для заполнения'!AJ39,AND('Таблица для заполнения'!AK39='Таблица для заполнения'!AP39,'Таблица для заполнения'!AL39='Таблица для заполнения'!AQ39)),'Таблица для заполнения'!AO39&lt;'Таблица для заполнения'!AJ39)</f>
        <v>1</v>
      </c>
      <c r="AE39" s="36" t="b">
        <f>OR(AND('Таблица для заполнения'!AJ39='Таблица для заполнения'!AO39,'Таблица для заполнения'!CM39='Таблица для заполнения'!CR39),AND('Таблица для заполнения'!AJ39&gt;'Таблица для заполнения'!AO39,'Таблица для заполнения'!CM39&gt;'Таблица для заполнения'!CR39))</f>
        <v>1</v>
      </c>
      <c r="AF39" s="36" t="b">
        <f>OR(AND('Таблица для заполнения'!AO39='Таблица для заполнения'!AR39,'Таблица для заполнения'!CR39='Таблица для заполнения'!CU39),AND('Таблица для заполнения'!AO39&gt;'Таблица для заполнения'!AR39,'Таблица для заполнения'!CR39&gt;'Таблица для заполнения'!CU39))</f>
        <v>1</v>
      </c>
      <c r="AG39" s="36" t="b">
        <f>'Таблица для заполнения'!AP39&lt;='Таблица для заполнения'!AK39</f>
        <v>1</v>
      </c>
      <c r="AH39" s="36" t="b">
        <f>'Таблица для заполнения'!AO39&gt;='Таблица для заполнения'!AP39+'Таблица для заполнения'!AQ39</f>
        <v>1</v>
      </c>
      <c r="AI39" s="36" t="b">
        <f>'Таблица для заполнения'!AM39&gt;=('Таблица для заполнения'!AK39+'Таблица для заполнения'!AL39)-('Таблица для заполнения'!AP39+'Таблица для заполнения'!AQ39)</f>
        <v>1</v>
      </c>
      <c r="AJ39" s="36" t="b">
        <f>'Таблица для заполнения'!AQ39&lt;='Таблица для заполнения'!AL39</f>
        <v>1</v>
      </c>
      <c r="AK39" s="36" t="b">
        <f>'Таблица для заполнения'!AO39&gt;='Таблица для заполнения'!AR39+'Таблица для заполнения'!AV39+'Таблица для заполнения'!AW39</f>
        <v>1</v>
      </c>
      <c r="AL39" s="36" t="b">
        <f>OR(AND('Таблица для заполнения'!AR39='Таблица для заполнения'!AO39,AND('Таблица для заполнения'!AP39='Таблица для заполнения'!AS39,'Таблица для заполнения'!AQ39='Таблица для заполнения'!AT39)),'Таблица для заполнения'!AR39&lt;'Таблица для заполнения'!AO39)</f>
        <v>1</v>
      </c>
      <c r="AM39" s="36" t="b">
        <f>'Таблица для заполнения'!AS39&lt;='Таблица для заполнения'!AP39</f>
        <v>1</v>
      </c>
      <c r="AN39" s="36" t="b">
        <f>'Таблица для заполнения'!AR39&gt;='Таблица для заполнения'!AS39+'Таблица для заполнения'!AT39</f>
        <v>1</v>
      </c>
      <c r="AO39" s="36" t="b">
        <f>('Таблица для заполнения'!AO39-'Таблица для заполнения'!AR39)&gt;=('Таблица для заполнения'!AP39+'Таблица для заполнения'!AQ39)-('Таблица для заполнения'!AS39+'Таблица для заполнения'!AT39)</f>
        <v>1</v>
      </c>
      <c r="AP39" s="36" t="b">
        <f>'Таблица для заполнения'!AT39&lt;='Таблица для заполнения'!AQ39</f>
        <v>1</v>
      </c>
      <c r="AQ39" s="36" t="b">
        <f>'Таблица для заполнения'!AU39&lt;='Таблица для заполнения'!AR39</f>
        <v>1</v>
      </c>
      <c r="AR39" s="36" t="b">
        <f>'Таблица для заполнения'!AR39='Таблица для заполнения'!AX39+'Таблица для заполнения'!BF39+'Таблица для заполнения'!BK39+'Таблица для заполнения'!BV39+'Таблица для заполнения'!CA39+'Таблица для заполнения'!CB39+'Таблица для заполнения'!CC39+'Таблица для заполнения'!CD39+'Таблица для заполнения'!CE39+'Таблица для заполнения'!CF39</f>
        <v>1</v>
      </c>
      <c r="AS39" s="36" t="b">
        <f>'Таблица для заполнения'!AX39&gt;='Таблица для заполнения'!AY39+'Таблица для заполнения'!BB39+'Таблица для заполнения'!BE39</f>
        <v>1</v>
      </c>
      <c r="AT39" s="36" t="b">
        <f>'Таблица для заполнения'!AY39='Таблица для заполнения'!AZ39+'Таблица для заполнения'!BA39</f>
        <v>1</v>
      </c>
      <c r="AU39" s="36" t="b">
        <f>'Таблица для заполнения'!BB39='Таблица для заполнения'!BC39+'Таблица для заполнения'!BD39</f>
        <v>1</v>
      </c>
      <c r="AV39" s="36" t="b">
        <f>'Таблица для заполнения'!BF39&gt;='Таблица для заполнения'!BG39+'Таблица для заполнения'!BH39+'Таблица для заполнения'!BI39+'Таблица для заполнения'!BJ39</f>
        <v>1</v>
      </c>
      <c r="AW39" s="36" t="b">
        <f>'Таблица для заполнения'!BK39&gt;='Таблица для заполнения'!BL39+'Таблица для заполнения'!BQ39</f>
        <v>1</v>
      </c>
      <c r="AX39" s="36" t="b">
        <f>'Таблица для заполнения'!BL39&gt;='Таблица для заполнения'!BM39+'Таблица для заполнения'!BN39+'Таблица для заполнения'!BO39+'Таблица для заполнения'!BP39</f>
        <v>1</v>
      </c>
      <c r="AY39" s="36" t="b">
        <f>'Таблица для заполнения'!BQ39&gt;='Таблица для заполнения'!BR39+'Таблица для заполнения'!BS39+'Таблица для заполнения'!BT39+'Таблица для заполнения'!BU39</f>
        <v>1</v>
      </c>
      <c r="AZ39" s="36" t="b">
        <f>'Таблица для заполнения'!BV39&gt;='Таблица для заполнения'!BW39+'Таблица для заполнения'!BX39+'Таблица для заполнения'!BY39+'Таблица для заполнения'!BZ39</f>
        <v>1</v>
      </c>
      <c r="BA39" s="36" t="b">
        <f>'Таблица для заполнения'!CG39+'Таблица для заполнения'!CH39&lt;='Таблица для заполнения'!AO39</f>
        <v>1</v>
      </c>
      <c r="BB39" s="36" t="b">
        <f>'Таблица для заполнения'!CI39&lt;='Таблица для заполнения'!AO39</f>
        <v>1</v>
      </c>
      <c r="BC39" s="36" t="b">
        <f>'Таблица для заполнения'!CJ39&lt;='Таблица для заполнения'!AO39</f>
        <v>1</v>
      </c>
      <c r="BD39" s="36" t="b">
        <f>'Таблица для заполнения'!CK39&lt;='Таблица для заполнения'!AO39</f>
        <v>1</v>
      </c>
      <c r="BE39" s="36" t="b">
        <f>'Таблица для заполнения'!CL39&lt;='Таблица для заполнения'!AO39</f>
        <v>1</v>
      </c>
      <c r="BF39" s="36" t="b">
        <f>'Таблица для заполнения'!CM39='Таблица для заполнения'!CP39+'Таблица для заполнения'!CR39</f>
        <v>1</v>
      </c>
      <c r="BG39" s="36" t="b">
        <f>'Таблица для заполнения'!CM39&gt;='Таблица для заполнения'!CN39+'Таблица для заполнения'!CO39</f>
        <v>1</v>
      </c>
      <c r="BH39" s="36" t="b">
        <f>'Таблица для заполнения'!CQ39&lt;='Таблица для заполнения'!CM39</f>
        <v>1</v>
      </c>
      <c r="BI39" s="36" t="b">
        <f>OR(AND('Таблица для заполнения'!CR39='Таблица для заполнения'!CM39,AND('Таблица для заполнения'!CN39='Таблица для заполнения'!CS39,'Таблица для заполнения'!CO39='Таблица для заполнения'!CT39)),'Таблица для заполнения'!CR39&lt;'Таблица для заполнения'!CM39)</f>
        <v>1</v>
      </c>
      <c r="BJ39" s="36" t="b">
        <f>'Таблица для заполнения'!CS39&lt;='Таблица для заполнения'!CN39</f>
        <v>1</v>
      </c>
      <c r="BK39" s="36" t="b">
        <f>'Таблица для заполнения'!CR39&gt;='Таблица для заполнения'!CS39+'Таблица для заполнения'!CT39</f>
        <v>1</v>
      </c>
      <c r="BL39" s="36" t="b">
        <f>'Таблица для заполнения'!CP39&gt;=('Таблица для заполнения'!CN39+'Таблица для заполнения'!CO39)-('Таблица для заполнения'!CS39+'Таблица для заполнения'!CT39)</f>
        <v>1</v>
      </c>
      <c r="BM39" s="36" t="b">
        <f>'Таблица для заполнения'!CT39&lt;='Таблица для заполнения'!CO39</f>
        <v>1</v>
      </c>
      <c r="BN39" s="36" t="b">
        <f>'Таблица для заполнения'!CR39&gt;='Таблица для заполнения'!CU39+'Таблица для заполнения'!CY39+'Таблица для заполнения'!CZ39</f>
        <v>1</v>
      </c>
      <c r="BO39" s="36" t="b">
        <f>OR(AND('Таблица для заполнения'!CU39='Таблица для заполнения'!CR39,AND('Таблица для заполнения'!CS39='Таблица для заполнения'!CV39,'Таблица для заполнения'!CT39='Таблица для заполнения'!CW39)),'Таблица для заполнения'!CU39&lt;'Таблица для заполнения'!CR39)</f>
        <v>1</v>
      </c>
      <c r="BP39" s="36" t="b">
        <f>'Таблица для заполнения'!CV39&lt;='Таблица для заполнения'!CS39</f>
        <v>1</v>
      </c>
      <c r="BQ39" s="36" t="b">
        <f>'Таблица для заполнения'!CU39&gt;='Таблица для заполнения'!CV39+'Таблица для заполнения'!CW39</f>
        <v>1</v>
      </c>
      <c r="BR39" s="36" t="b">
        <f>'Таблица для заполнения'!CR39-'Таблица для заполнения'!CU39&gt;=('Таблица для заполнения'!CS39+'Таблица для заполнения'!CT39)-('Таблица для заполнения'!CV39+'Таблица для заполнения'!CW39)</f>
        <v>1</v>
      </c>
      <c r="BS39" s="36" t="b">
        <f>'Таблица для заполнения'!CW39&lt;='Таблица для заполнения'!CT39</f>
        <v>1</v>
      </c>
      <c r="BT39" s="36" t="b">
        <f>'Таблица для заполнения'!CX39&lt;='Таблица для заполнения'!CU39</f>
        <v>1</v>
      </c>
      <c r="BU39" s="36" t="b">
        <f>'Таблица для заполнения'!CU39='Таблица для заполнения'!DA39+'Таблица для заполнения'!DI39+'Таблица для заполнения'!DN39+'Таблица для заполнения'!DY39+'Таблица для заполнения'!ED39+'Таблица для заполнения'!EE39+'Таблица для заполнения'!EF39+'Таблица для заполнения'!EG39+'Таблица для заполнения'!EH39+'Таблица для заполнения'!EI39</f>
        <v>1</v>
      </c>
      <c r="BV39" s="36" t="b">
        <f>'Таблица для заполнения'!DA39&gt;='Таблица для заполнения'!DB39+'Таблица для заполнения'!DE39+'Таблица для заполнения'!DH39</f>
        <v>1</v>
      </c>
      <c r="BW39" s="36" t="b">
        <f>'Таблица для заполнения'!DB39='Таблица для заполнения'!DC39+'Таблица для заполнения'!DD39</f>
        <v>1</v>
      </c>
      <c r="BX39" s="36" t="b">
        <f>'Таблица для заполнения'!DE39='Таблица для заполнения'!DF39+'Таблица для заполнения'!DG39</f>
        <v>1</v>
      </c>
      <c r="BY39" s="36" t="b">
        <f>'Таблица для заполнения'!DI39&gt;='Таблица для заполнения'!DJ39+'Таблица для заполнения'!DK39+'Таблица для заполнения'!DL39+'Таблица для заполнения'!DM39</f>
        <v>1</v>
      </c>
      <c r="BZ39" s="36" t="b">
        <f>'Таблица для заполнения'!DN39&gt;='Таблица для заполнения'!DO39+'Таблица для заполнения'!DT39</f>
        <v>1</v>
      </c>
      <c r="CA39" s="36" t="b">
        <f>'Таблица для заполнения'!DO39&gt;='Таблица для заполнения'!DP39+'Таблица для заполнения'!DQ39+'Таблица для заполнения'!DR39+'Таблица для заполнения'!DS39</f>
        <v>1</v>
      </c>
      <c r="CB39" s="36" t="b">
        <f>'Таблица для заполнения'!DT39&gt;='Таблица для заполнения'!DU39+'Таблица для заполнения'!DV39+'Таблица для заполнения'!DW39+'Таблица для заполнения'!DX39</f>
        <v>1</v>
      </c>
      <c r="CC39" s="36" t="b">
        <f>'Таблица для заполнения'!DY39&gt;='Таблица для заполнения'!DZ39+'Таблица для заполнения'!EA39+'Таблица для заполнения'!EB39+'Таблица для заполнения'!EC39</f>
        <v>1</v>
      </c>
      <c r="CD39" s="36" t="b">
        <f>'Таблица для заполнения'!EJ39+'Таблица для заполнения'!EK39&lt;='Таблица для заполнения'!CR39</f>
        <v>1</v>
      </c>
      <c r="CE39" s="36" t="b">
        <f>'Таблица для заполнения'!EL39&lt;='Таблица для заполнения'!CR39</f>
        <v>1</v>
      </c>
      <c r="CF39" s="36" t="b">
        <f>'Таблица для заполнения'!EM39&lt;='Таблица для заполнения'!CR39</f>
        <v>1</v>
      </c>
      <c r="CG39" s="36" t="b">
        <f>'Таблица для заполнения'!EN39&lt;='Таблица для заполнения'!CR39</f>
        <v>1</v>
      </c>
      <c r="CH39" s="36" t="b">
        <f>'Таблица для заполнения'!EO39&lt;='Таблица для заполнения'!CR39</f>
        <v>1</v>
      </c>
      <c r="CI39" s="36" t="b">
        <f>OR(AND('Таблица для заполнения'!AJ39='Таблица для заполнения'!AK39+'Таблица для заполнения'!AL39,'Таблица для заполнения'!CM39='Таблица для заполнения'!CN39+'Таблица для заполнения'!CO39),AND('Таблица для заполнения'!AJ39&gt;'Таблица для заполнения'!AK39+'Таблица для заполнения'!AL39,'Таблица для заполнения'!CM39&gt;'Таблица для заполнения'!CN39+'Таблица для заполнения'!CO39))</f>
        <v>1</v>
      </c>
      <c r="CJ39" s="36" t="b">
        <f>OR(AND('Таблица для заполнения'!AO39='Таблица для заполнения'!AP39+'Таблица для заполнения'!AQ39,'Таблица для заполнения'!CR39='Таблица для заполнения'!CS39+'Таблица для заполнения'!CT39),AND('Таблица для заполнения'!AO39&gt;'Таблица для заполнения'!AP39+'Таблица для заполнения'!AQ39,'Таблица для заполнения'!CR39&gt;'Таблица для заполнения'!CS39+'Таблица для заполнения'!CT39))</f>
        <v>1</v>
      </c>
      <c r="CK39" s="36" t="b">
        <f>OR(AND('Таблица для заполнения'!AR39='Таблица для заполнения'!AS39+'Таблица для заполнения'!AT39,'Таблица для заполнения'!CU39='Таблица для заполнения'!CV39+'Таблица для заполнения'!CW39),AND('Таблица для заполнения'!AR39&gt;'Таблица для заполнения'!AS39+'Таблица для заполнения'!AT39,'Таблица для заполнения'!CU39&gt;'Таблица для заполнения'!CV39+'Таблица для заполнения'!CW39))</f>
        <v>1</v>
      </c>
      <c r="CL39" s="36" t="b">
        <f>OR(AND('Таблица для заполнения'!AO39='Таблица для заполнения'!AR39+'Таблица для заполнения'!AV39+'Таблица для заполнения'!AW39,'Таблица для заполнения'!CR39='Таблица для заполнения'!CU39+'Таблица для заполнения'!CY39+'Таблица для заполнения'!CZ39),AND('Таблица для заполнения'!AO39&gt;'Таблица для заполнения'!AR39+'Таблица для заполнения'!AV39+'Таблица для заполнения'!AW39,'Таблица для заполнения'!CR39&gt;'Таблица для заполнения'!CU39+'Таблица для заполнения'!CY39+'Таблица для заполнения'!CZ39))</f>
        <v>1</v>
      </c>
      <c r="CM39" s="36" t="b">
        <f>OR(AND('Таблица для заполнения'!AX39='Таблица для заполнения'!AY39+'Таблица для заполнения'!BB39+'Таблица для заполнения'!BE39,'Таблица для заполнения'!DA39='Таблица для заполнения'!DB39+'Таблица для заполнения'!DE39+'Таблица для заполнения'!DH39),AND('Таблица для заполнения'!AX39&gt;'Таблица для заполнения'!AY39+'Таблица для заполнения'!BB39+'Таблица для заполнения'!BE39,'Таблица для заполнения'!DA39&gt;'Таблица для заполнения'!DB39+'Таблица для заполнения'!DE39+'Таблица для заполнения'!DH39))</f>
        <v>1</v>
      </c>
      <c r="CN39" s="36" t="b">
        <f>OR(AND('Таблица для заполнения'!BF39='Таблица для заполнения'!BG39+'Таблица для заполнения'!BH39+'Таблица для заполнения'!BI39+'Таблица для заполнения'!BJ39,'Таблица для заполнения'!DI39='Таблица для заполнения'!DJ39+'Таблица для заполнения'!DK39+'Таблица для заполнения'!DL39+'Таблица для заполнения'!DM39),AND('Таблица для заполнения'!BF39&gt;'Таблица для заполнения'!BG39+'Таблица для заполнения'!BH39+'Таблица для заполнения'!BI39+'Таблица для заполнения'!BJ39,'Таблица для заполнения'!DI39&gt;'Таблица для заполнения'!DJ39+'Таблица для заполнения'!DK39+'Таблица для заполнения'!DL39+'Таблица для заполнения'!DM39))</f>
        <v>1</v>
      </c>
      <c r="CO39" s="36" t="b">
        <f>OR(AND('Таблица для заполнения'!BK39='Таблица для заполнения'!BL39+'Таблица для заполнения'!BQ39,'Таблица для заполнения'!DN39='Таблица для заполнения'!DO39+'Таблица для заполнения'!DT39),AND('Таблица для заполнения'!BK39&gt;'Таблица для заполнения'!BL39+'Таблица для заполнения'!BQ39,'Таблица для заполнения'!DN39&gt;'Таблица для заполнения'!DO39+'Таблица для заполнения'!DT39))</f>
        <v>1</v>
      </c>
      <c r="CP39" s="36" t="b">
        <f>AND(IF('Таблица для заполнения'!AJ39=0,'Таблица для заполнения'!CM39=0,'Таблица для заполнения'!CM39&gt;='Таблица для заполнения'!AJ39),IF('Таблица для заполнения'!AK39=0,'Таблица для заполнения'!CN39=0,'Таблица для заполнения'!CN39&gt;='Таблица для заполнения'!AK39),IF('Таблица для заполнения'!AL39=0,'Таблица для заполнения'!CO39=0,'Таблица для заполнения'!CO39&gt;='Таблица для заполнения'!AL39),IF('Таблица для заполнения'!AM39=0,'Таблица для заполнения'!CP39=0,'Таблица для заполнения'!CP39&gt;='Таблица для заполнения'!AM39),IF('Таблица для заполнения'!AN39=0,'Таблица для заполнения'!CQ39=0,'Таблица для заполнения'!CQ39&gt;='Таблица для заполнения'!AN39),IF('Таблица для заполнения'!AO39=0,'Таблица для заполнения'!CR39=0,'Таблица для заполнения'!CR39&gt;='Таблица для заполнения'!AO39),IF('Таблица для заполнения'!AP39=0,'Таблица для заполнения'!CS39=0,'Таблица для заполнения'!CS39&gt;='Таблица для заполнения'!AP39),IF('Таблица для заполнения'!AQ39=0,'Таблица для заполнения'!CT39=0,'Таблица для заполнения'!CT39&gt;='Таблица для заполнения'!AQ39),IF('Таблица для заполнения'!AR39=0,'Таблица для заполнения'!CU39=0,'Таблица для заполнения'!CU39&gt;='Таблица для заполнения'!AR39),IF('Таблица для заполнения'!AS39=0,'Таблица для заполнения'!CV39=0,'Таблица для заполнения'!CV39&gt;='Таблица для заполнения'!AS39),IF('Таблица для заполнения'!AT39=0,'Таблица для заполнения'!CW39=0,'Таблица для заполнения'!CW39&gt;='Таблица для заполнения'!AT39),IF('Таблица для заполнения'!AU39=0,'Таблица для заполнения'!CX39=0,'Таблица для заполнения'!CX39&gt;='Таблица для заполнения'!AU39),IF('Таблица для заполнения'!AV39=0,'Таблица для заполнения'!CY39=0,'Таблица для заполнения'!CY39&gt;='Таблица для заполнения'!AV39),IF('Таблица для заполнения'!AW39=0,'Таблица для заполнения'!CZ39=0,'Таблица для заполнения'!CZ39&gt;='Таблица для заполнения'!AW39),IF('Таблица для заполнения'!AX39=0,'Таблица для заполнения'!DA39=0,'Таблица для заполнения'!DA39&gt;='Таблица для заполнения'!AX39),IF('Таблица для заполнения'!AY39=0,'Таблица для заполнения'!DB39=0,'Таблица для заполнения'!DB39&gt;='Таблица для заполнения'!AY39),IF('Таблица для заполнения'!AZ39=0,'Таблица для заполнения'!DC39=0,'Таблица для заполнения'!DC39&gt;='Таблица для заполнения'!AZ39),IF('Таблица для заполнения'!BA39=0,'Таблица для заполнения'!DD39=0,'Таблица для заполнения'!DD39&gt;='Таблица для заполнения'!BA39),IF('Таблица для заполнения'!BB39=0,'Таблица для заполнения'!DE39=0,'Таблица для заполнения'!DE39&gt;='Таблица для заполнения'!BB39),IF('Таблица для заполнения'!BC39=0,'Таблица для заполнения'!DF39=0,'Таблица для заполнения'!DF39&gt;='Таблица для заполнения'!BC39),IF('Таблица для заполнения'!BD39=0,'Таблица для заполнения'!DG39=0,'Таблица для заполнения'!DG39&gt;='Таблица для заполнения'!BD39),IF('Таблица для заполнения'!BE39=0,'Таблица для заполнения'!DH39=0,'Таблица для заполнения'!DH39&gt;='Таблица для заполнения'!BE39),IF('Таблица для заполнения'!BF39=0,'Таблица для заполнения'!DI39=0,'Таблица для заполнения'!DI39&gt;='Таблица для заполнения'!BF39),IF('Таблица для заполнения'!BG39=0,'Таблица для заполнения'!DJ39=0,'Таблица для заполнения'!DJ39&gt;='Таблица для заполнения'!BG39),IF('Таблица для заполнения'!BH39=0,'Таблица для заполнения'!DK39=0,'Таблица для заполнения'!DK39&gt;='Таблица для заполнения'!BH39),IF('Таблица для заполнения'!BI39=0,'Таблица для заполнения'!DL39=0,'Таблица для заполнения'!DL39&gt;='Таблица для заполнения'!BI39),IF('Таблица для заполнения'!BJ39=0,'Таблица для заполнения'!DM39=0,'Таблица для заполнения'!DM39&gt;='Таблица для заполнения'!BJ39),IF('Таблица для заполнения'!BK39=0,'Таблица для заполнения'!DN39=0,'Таблица для заполнения'!DN39&gt;='Таблица для заполнения'!BK39),IF('Таблица для заполнения'!BL39=0,'Таблица для заполнения'!DO39=0,'Таблица для заполнения'!DO39&gt;='Таблица для заполнения'!BL39),IF('Таблица для заполнения'!BM39=0,'Таблица для заполнения'!DP39=0,'Таблица для заполнения'!DP39&gt;='Таблица для заполнения'!BM39),IF('Таблица для заполнения'!BN39=0,'Таблица для заполнения'!DQ39=0,'Таблица для заполнения'!DQ39&gt;='Таблица для заполнения'!BN39),IF('Таблица для заполнения'!BO39=0,'Таблица для заполнения'!DR39=0,'Таблица для заполнения'!DR39&gt;='Таблица для заполнения'!BO39),IF('Таблица для заполнения'!BP39=0,'Таблица для заполнения'!DS39=0,'Таблица для заполнения'!DS39&gt;='Таблица для заполнения'!BP39),IF('Таблица для заполнения'!BQ39=0,'Таблица для заполнения'!DT39=0,'Таблица для заполнения'!DT39&gt;='Таблица для заполнения'!BQ39),IF('Таблица для заполнения'!BR39=0,'Таблица для заполнения'!DU39=0,'Таблица для заполнения'!DU39&gt;='Таблица для заполнения'!BR39),IF('Таблица для заполнения'!BS39=0,'Таблица для заполнения'!DV39=0,'Таблица для заполнения'!DV39&gt;='Таблица для заполнения'!BS39),IF('Таблица для заполнения'!BT39=0,'Таблица для заполнения'!DW39=0,'Таблица для заполнения'!DW39&gt;='Таблица для заполнения'!BT39),IF('Таблица для заполнения'!BU39=0,'Таблица для заполнения'!DX39=0,'Таблица для заполнения'!DX39&gt;='Таблица для заполнения'!BU39),IF('Таблица для заполнения'!BV39=0,'Таблица для заполнения'!DY39=0,'Таблица для заполнения'!DY39&gt;='Таблица для заполнения'!BV39),IF('Таблица для заполнения'!BW39=0,'Таблица для заполнения'!DZ39=0,'Таблица для заполнения'!DZ39&gt;='Таблица для заполнения'!BW39),IF('Таблица для заполнения'!BX39=0,'Таблица для заполнения'!EA39=0,'Таблица для заполнения'!EA39&gt;='Таблица для заполнения'!BX39),IF('Таблица для заполнения'!BY39=0,'Таблица для заполнения'!EB39=0,'Таблица для заполнения'!EB39&gt;='Таблица для заполнения'!BY39),IF('Таблица для заполнения'!BZ39=0,'Таблица для заполнения'!EC39=0,'Таблица для заполнения'!EC39&gt;='Таблица для заполнения'!BZ39),IF('Таблица для заполнения'!CA39=0,'Таблица для заполнения'!ED39=0,'Таблица для заполнения'!ED39&gt;='Таблица для заполнения'!CA39),IF('Таблица для заполнения'!CB39=0,'Таблица для заполнения'!EE39=0,'Таблица для заполнения'!EE39&gt;='Таблица для заполнения'!CB39),IF('Таблица для заполнения'!CC39=0,'Таблица для заполнения'!EF39=0,'Таблица для заполнения'!EF39&gt;='Таблица для заполнения'!CC39),IF('Таблица для заполнения'!CD39=0,'Таблица для заполнения'!EG39=0,'Таблица для заполнения'!EG39&gt;='Таблица для заполнения'!CD39),IF('Таблица для заполнения'!CE39=0,'Таблица для заполнения'!EH39=0,'Таблица для заполнения'!EH39&gt;='Таблица для заполнения'!CE39),IF('Таблица для заполнения'!CF39=0,'Таблица для заполнения'!EI39=0,'Таблица для заполнения'!EI39&gt;='Таблица для заполнения'!CF39),IF('Таблица для заполнения'!CG39=0,'Таблица для заполнения'!EJ39=0,'Таблица для заполнения'!EJ39&gt;='Таблица для заполнения'!CG39),IF('Таблица для заполнения'!CH39=0,'Таблица для заполнения'!EK39=0,'Таблица для заполнения'!EK39&gt;='Таблица для заполнения'!CH39),IF('Таблица для заполнения'!CI39=0,'Таблица для заполнения'!EL39=0,'Таблица для заполнения'!EL39&gt;='Таблица для заполнения'!CI39),IF('Таблица для заполнения'!CJ39=0,'Таблица для заполнения'!EM39=0,'Таблица для заполнения'!EM39&gt;='Таблица для заполнения'!CJ39),IF('Таблица для заполнения'!CK39=0,'Таблица для заполнения'!EN39=0,'Таблица для заполнения'!EN39&gt;='Таблица для заполнения'!CK39),IF('Таблица для заполнения'!CL39=0,'Таблица для заполнения'!EO39=0,'Таблица для заполнения'!EO39&gt;='Таблица для заполнения'!CL39))</f>
        <v>1</v>
      </c>
      <c r="CQ39" s="36" t="b">
        <f>'Таблица для заполнения'!EP39&gt;='Таблица для заполнения'!EQ39+'Таблица для заполнения'!ER39</f>
        <v>1</v>
      </c>
      <c r="CR39" s="36" t="b">
        <f>'Таблица для заполнения'!ES39&lt;='Таблица для заполнения'!EP39</f>
        <v>1</v>
      </c>
      <c r="CS39" s="36" t="b">
        <f>OR(AND('Таблица для заполнения'!EP39='Таблица для заполнения'!ES39,AND('Таблица для заполнения'!EQ39='Таблица для заполнения'!ET39,'Таблица для заполнения'!ER39='Таблица для заполнения'!EU39)),'Таблица для заполнения'!ES39&lt;'Таблица для заполнения'!EP39)</f>
        <v>1</v>
      </c>
      <c r="CT39" s="36" t="b">
        <f>'Таблица для заполнения'!ET39&lt;='Таблица для заполнения'!EQ39</f>
        <v>1</v>
      </c>
      <c r="CU39" s="36" t="b">
        <f>'Таблица для заполнения'!ES39&gt;='Таблица для заполнения'!ET39+'Таблица для заполнения'!EU39</f>
        <v>1</v>
      </c>
      <c r="CV39" s="36" t="b">
        <f>'Таблица для заполнения'!EU39&lt;='Таблица для заполнения'!ER39</f>
        <v>1</v>
      </c>
      <c r="CW39" s="36" t="b">
        <f>'Таблица для заполнения'!EP39-'Таблица для заполнения'!ES39&gt;=('Таблица для заполнения'!EQ39+'Таблица для заполнения'!ER39)-('Таблица для заполнения'!ET39+'Таблица для заполнения'!EU39)</f>
        <v>1</v>
      </c>
      <c r="CX39" s="36" t="b">
        <f>'Таблица для заполнения'!EV39&lt;='Таблица для заполнения'!EP39</f>
        <v>1</v>
      </c>
      <c r="CY39" s="36" t="b">
        <f>'Таблица для заполнения'!EW39&lt;='Таблица для заполнения'!EP39</f>
        <v>1</v>
      </c>
      <c r="CZ39" s="36" t="b">
        <f>'Таблица для заполнения'!EX39&lt;='Таблица для заполнения'!EP39</f>
        <v>1</v>
      </c>
      <c r="DA39" s="36" t="b">
        <f>IF('Таблица для заполнения'!AF39&gt;0,'Таблица для заполнения'!EX39&gt;=0,'Таблица для заполнения'!EX39=0)</f>
        <v>1</v>
      </c>
      <c r="DB39" s="36" t="b">
        <f>OR(AND('Таблица для заполнения'!EP39='Таблица для заполнения'!ES39,'Таблица для заполнения'!FH39='Таблица для заполнения'!FK39),AND('Таблица для заполнения'!EP39&gt;'Таблица для заполнения'!ES39,'Таблица для заполнения'!FH39&gt;'Таблица для заполнения'!FK39))</f>
        <v>1</v>
      </c>
      <c r="DC39" s="36" t="b">
        <f>OR(AND('Таблица для заполнения'!EQ39='Таблица для заполнения'!ET39,'Таблица для заполнения'!FI39='Таблица для заполнения'!FL39),AND('Таблица для заполнения'!EQ39&gt;'Таблица для заполнения'!ET39,'Таблица для заполнения'!FI39&gt;'Таблица для заполнения'!FL39))</f>
        <v>1</v>
      </c>
      <c r="DD39" s="36" t="b">
        <f>OR(AND('Таблица для заполнения'!ER39='Таблица для заполнения'!EU39,'Таблица для заполнения'!FJ39='Таблица для заполнения'!FM39),AND('Таблица для заполнения'!ER39&gt;'Таблица для заполнения'!EU39,'Таблица для заполнения'!FJ39&gt;'Таблица для заполнения'!FM39))</f>
        <v>1</v>
      </c>
      <c r="DE39" s="36" t="b">
        <f>OR(AND('Таблица для заполнения'!EP39='Таблица для заполнения'!EQ39+'Таблица для заполнения'!ER39,'Таблица для заполнения'!FH39='Таблица для заполнения'!FI39+'Таблица для заполнения'!FJ39),AND('Таблица для заполнения'!EP39&gt;'Таблица для заполнения'!EQ39+'Таблица для заполнения'!ER39,'Таблица для заполнения'!FH39&gt;'Таблица для заполнения'!FI39+'Таблица для заполнения'!FJ39))</f>
        <v>1</v>
      </c>
      <c r="DF39" s="36" t="b">
        <f>OR(AND('Таблица для заполнения'!ES39='Таблица для заполнения'!ET39+'Таблица для заполнения'!EU39,'Таблица для заполнения'!FK39='Таблица для заполнения'!FL39+'Таблица для заполнения'!FM39),AND('Таблица для заполнения'!ES39&gt;'Таблица для заполнения'!ET39+'Таблица для заполнения'!EU39,'Таблица для заполнения'!FK39&gt;'Таблица для заполнения'!FL39+'Таблица для заполнения'!FM39))</f>
        <v>1</v>
      </c>
      <c r="DG39" s="36" t="b">
        <f>'Таблица для заполнения'!EP39-'Таблица для заполнения'!EY39&gt;=('Таблица для заполнения'!EQ39+'Таблица для заполнения'!ER39)-('Таблица для заполнения'!EZ39+'Таблица для заполнения'!FA39)</f>
        <v>1</v>
      </c>
      <c r="DH39" s="36" t="b">
        <f>'Таблица для заполнения'!ES39-'Таблица для заполнения'!FB39&gt;=('Таблица для заполнения'!ET39+'Таблица для заполнения'!EU39)-('Таблица для заполнения'!FC39+'Таблица для заполнения'!FD39)</f>
        <v>1</v>
      </c>
      <c r="DI39" s="36" t="b">
        <f>'Таблица для заполнения'!EY39&gt;='Таблица для заполнения'!EZ39+'Таблица для заполнения'!FA39</f>
        <v>1</v>
      </c>
      <c r="DJ39" s="36" t="b">
        <f>'Таблица для заполнения'!FB39&lt;='Таблица для заполнения'!EY39</f>
        <v>1</v>
      </c>
      <c r="DK39" s="36" t="b">
        <f>OR(AND('Таблица для заполнения'!EY39='Таблица для заполнения'!FB39,AND('Таблица для заполнения'!EZ39='Таблица для заполнения'!FC39,'Таблица для заполнения'!FA39='Таблица для заполнения'!FD39)),'Таблица для заполнения'!FB39&lt;'Таблица для заполнения'!EY39)</f>
        <v>1</v>
      </c>
      <c r="DL39" s="36" t="b">
        <f>'Таблица для заполнения'!FC39&lt;='Таблица для заполнения'!EZ39</f>
        <v>1</v>
      </c>
      <c r="DM39" s="36" t="b">
        <f>'Таблица для заполнения'!FB39&gt;='Таблица для заполнения'!FC39+'Таблица для заполнения'!FD39</f>
        <v>1</v>
      </c>
      <c r="DN39" s="36" t="b">
        <f>'Таблица для заполнения'!FD39&lt;='Таблица для заполнения'!FA39</f>
        <v>1</v>
      </c>
      <c r="DO39" s="36" t="b">
        <f>'Таблица для заполнения'!EY39-'Таблица для заполнения'!FB39&gt;=('Таблица для заполнения'!EZ39+'Таблица для заполнения'!FA39)-('Таблица для заполнения'!FC39+'Таблица для заполнения'!FD39)</f>
        <v>1</v>
      </c>
      <c r="DP39" s="36" t="b">
        <f>'Таблица для заполнения'!FE39&lt;='Таблица для заполнения'!EY39</f>
        <v>1</v>
      </c>
      <c r="DQ39" s="36" t="b">
        <f>'Таблица для заполнения'!FF39&lt;='Таблица для заполнения'!EY39</f>
        <v>1</v>
      </c>
      <c r="DR39" s="36" t="b">
        <f>'Таблица для заполнения'!FG39&lt;='Таблица для заполнения'!EY39</f>
        <v>1</v>
      </c>
      <c r="DS39" s="36" t="b">
        <f>OR(AND('Таблица для заполнения'!EY39='Таблица для заполнения'!FB39,'Таблица для заполнения'!FO39='Таблица для заполнения'!FR39),AND('Таблица для заполнения'!EY39&gt;'Таблица для заполнения'!FB39,'Таблица для заполнения'!FO39&gt;'Таблица для заполнения'!FR39))</f>
        <v>1</v>
      </c>
      <c r="DT39" s="36" t="b">
        <f>OR(AND('Таблица для заполнения'!EZ39='Таблица для заполнения'!FC39,'Таблица для заполнения'!FP39='Таблица для заполнения'!FS39),AND('Таблица для заполнения'!EZ39&gt;'Таблица для заполнения'!FC39,'Таблица для заполнения'!FP39&gt;'Таблица для заполнения'!FS39))</f>
        <v>1</v>
      </c>
      <c r="DU39" s="36" t="b">
        <f>OR(AND('Таблица для заполнения'!FA39='Таблица для заполнения'!FD39,'Таблица для заполнения'!FQ39='Таблица для заполнения'!FT39),AND('Таблица для заполнения'!FA39&gt;'Таблица для заполнения'!FD39,'Таблица для заполнения'!FQ39&gt;'Таблица для заполнения'!FT39))</f>
        <v>1</v>
      </c>
      <c r="DV39" s="36" t="b">
        <f>OR(AND('Таблица для заполнения'!EY39='Таблица для заполнения'!EZ39+'Таблица для заполнения'!FA39,'Таблица для заполнения'!FO39='Таблица для заполнения'!FP39+'Таблица для заполнения'!FQ39),AND('Таблица для заполнения'!EY39&gt;'Таблица для заполнения'!EZ39+'Таблица для заполнения'!FA39,'Таблица для заполнения'!FO39&gt;'Таблица для заполнения'!FP39+'Таблица для заполнения'!FQ39))</f>
        <v>1</v>
      </c>
      <c r="DW39" s="36" t="b">
        <f>OR(AND('Таблица для заполнения'!FB39='Таблица для заполнения'!FC39+'Таблица для заполнения'!FD39,'Таблица для заполнения'!FR39='Таблица для заполнения'!FS39+'Таблица для заполнения'!FT39),AND('Таблица для заполнения'!FB39&gt;'Таблица для заполнения'!FC39+'Таблица для заполнения'!FD39,'Таблица для заполнения'!FR39&gt;'Таблица для заполнения'!FS39+'Таблица для заполнения'!FT39))</f>
        <v>1</v>
      </c>
      <c r="DX39" s="36" t="b">
        <f>'Таблица для заполнения'!FH39-'Таблица для заполнения'!FO39&gt;=('Таблица для заполнения'!FI39+'Таблица для заполнения'!FJ39)-('Таблица для заполнения'!FP39+'Таблица для заполнения'!FQ39)</f>
        <v>1</v>
      </c>
      <c r="DY39" s="36" t="b">
        <f>'Таблица для заполнения'!FK39-'Таблица для заполнения'!FR39&gt;=('Таблица для заполнения'!FL39+'Таблица для заполнения'!FM39)-('Таблица для заполнения'!FS39+'Таблица для заполнения'!FT39)</f>
        <v>1</v>
      </c>
      <c r="DZ39" s="36" t="b">
        <f>AND('Таблица для заполнения'!EP39&gt;='Таблица для заполнения'!EY39,'Таблица для заполнения'!EQ39&gt;='Таблица для заполнения'!EZ39,'Таблица для заполнения'!ER39&gt;='Таблица для заполнения'!FA39,'Таблица для заполнения'!ES39&gt;='Таблица для заполнения'!FB39,'Таблица для заполнения'!ET39&gt;='Таблица для заполнения'!FC39,'Таблица для заполнения'!EU39&gt;='Таблица для заполнения'!FD39,'Таблица для заполнения'!EV39&gt;='Таблица для заполнения'!FE39,'Таблица для заполнения'!EW39&gt;='Таблица для заполнения'!FF39,'Таблица для заполнения'!EX39&gt;='Таблица для заполнения'!FG39)</f>
        <v>1</v>
      </c>
      <c r="EA39" s="36" t="b">
        <f>'Таблица для заполнения'!FH39&gt;='Таблица для заполнения'!FI39+'Таблица для заполнения'!FJ39</f>
        <v>1</v>
      </c>
      <c r="EB39" s="36" t="b">
        <f>'Таблица для заполнения'!FK39&lt;='Таблица для заполнения'!FH39</f>
        <v>1</v>
      </c>
      <c r="EC39" s="36" t="b">
        <f>OR(AND('Таблица для заполнения'!FH39='Таблица для заполнения'!FK39,AND('Таблица для заполнения'!FI39='Таблица для заполнения'!FL39,'Таблица для заполнения'!FJ39='Таблица для заполнения'!FM39)),'Таблица для заполнения'!FK39&lt;'Таблица для заполнения'!FH39)</f>
        <v>1</v>
      </c>
      <c r="ED39" s="36" t="b">
        <f>'Таблица для заполнения'!FL39&lt;='Таблица для заполнения'!FI39</f>
        <v>1</v>
      </c>
      <c r="EE39" s="36" t="b">
        <f>'Таблица для заполнения'!FK39&gt;='Таблица для заполнения'!FL39+'Таблица для заполнения'!FM39</f>
        <v>1</v>
      </c>
      <c r="EF39" s="36" t="b">
        <f>'Таблица для заполнения'!FM39&lt;='Таблица для заполнения'!FJ39</f>
        <v>1</v>
      </c>
      <c r="EG39" s="36" t="b">
        <f>'Таблица для заполнения'!FH39-'Таблица для заполнения'!FK39&gt;=('Таблица для заполнения'!FI39+'Таблица для заполнения'!FJ39)-('Таблица для заполнения'!FL39+'Таблица для заполнения'!FM39)</f>
        <v>1</v>
      </c>
      <c r="EH39" s="36" t="b">
        <f>'Таблица для заполнения'!FN39&lt;='Таблица для заполнения'!FH39</f>
        <v>1</v>
      </c>
      <c r="EI39" s="36" t="b">
        <f>AND(IF('Таблица для заполнения'!EP39=0,'Таблица для заполнения'!FH39=0,'Таблица для заполнения'!FH39&gt;='Таблица для заполнения'!EP39),IF('Таблица для заполнения'!EQ39=0,'Таблица для заполнения'!FI39=0,'Таблица для заполнения'!FI39&gt;='Таблица для заполнения'!EQ39),IF('Таблица для заполнения'!ER39=0,'Таблица для заполнения'!FJ39=0,'Таблица для заполнения'!FJ39&gt;='Таблица для заполнения'!ER39),IF('Таблица для заполнения'!ES39=0,'Таблица для заполнения'!FK39=0,'Таблица для заполнения'!FK39&gt;='Таблица для заполнения'!ES39),IF('Таблица для заполнения'!ET39=0,'Таблица для заполнения'!FL39=0,'Таблица для заполнения'!FL39&gt;='Таблица для заполнения'!ET39),IF('Таблица для заполнения'!EU39=0,'Таблица для заполнения'!FM39=0,'Таблица для заполнения'!FM39&gt;='Таблица для заполнения'!EU39),IF('Таблица для заполнения'!EX39=0,'Таблица для заполнения'!FN39=0,'Таблица для заполнения'!FN39&gt;='Таблица для заполнения'!EX39))</f>
        <v>1</v>
      </c>
      <c r="EJ39" s="36" t="b">
        <f>'Таблица для заполнения'!FO39&gt;='Таблица для заполнения'!FP39+'Таблица для заполнения'!FQ39</f>
        <v>1</v>
      </c>
      <c r="EK39" s="36" t="b">
        <f>'Таблица для заполнения'!FR39&lt;='Таблица для заполнения'!FO39</f>
        <v>1</v>
      </c>
      <c r="EL39" s="36" t="b">
        <f>OR(AND('Таблица для заполнения'!FO39='Таблица для заполнения'!FR39,AND('Таблица для заполнения'!FP39='Таблица для заполнения'!FS39,'Таблица для заполнения'!FQ39='Таблица для заполнения'!FT39)),'Таблица для заполнения'!FR39&lt;'Таблица для заполнения'!FO39)</f>
        <v>1</v>
      </c>
      <c r="EM39" s="36" t="b">
        <f>'Таблица для заполнения'!FS39&lt;='Таблица для заполнения'!FP39</f>
        <v>1</v>
      </c>
      <c r="EN39" s="36" t="b">
        <f>'Таблица для заполнения'!FR39&gt;='Таблица для заполнения'!FS39+'Таблица для заполнения'!FT39</f>
        <v>1</v>
      </c>
      <c r="EO39" s="36" t="b">
        <f>'Таблица для заполнения'!FT39&lt;='Таблица для заполнения'!FQ39</f>
        <v>1</v>
      </c>
      <c r="EP39" s="36" t="b">
        <f>'Таблица для заполнения'!FO39-'Таблица для заполнения'!FR39&gt;=('Таблица для заполнения'!FP39+'Таблица для заполнения'!FQ39)-('Таблица для заполнения'!FS39+'Таблица для заполнения'!FT39)</f>
        <v>1</v>
      </c>
      <c r="EQ39" s="36" t="b">
        <f>'Таблица для заполнения'!FU39&lt;='Таблица для заполнения'!FO39</f>
        <v>1</v>
      </c>
      <c r="ER39" s="36" t="b">
        <f>AND(IF('Таблица для заполнения'!EY39=0,'Таблица для заполнения'!FO39=0,'Таблица для заполнения'!FO39&gt;='Таблица для заполнения'!EY39),IF('Таблица для заполнения'!EZ39=0,'Таблица для заполнения'!FP39=0,'Таблица для заполнения'!FP39&gt;='Таблица для заполнения'!EZ39),IF('Таблица для заполнения'!FA39=0,'Таблица для заполнения'!FQ39=0,'Таблица для заполнения'!FQ39&gt;='Таблица для заполнения'!FA39),IF('Таблица для заполнения'!FB39=0,'Таблица для заполнения'!FR39=0,'Таблица для заполнения'!FR39&gt;='Таблица для заполнения'!FB39),IF('Таблица для заполнения'!FC39=0,'Таблица для заполнения'!FS39=0,'Таблица для заполнения'!FS39&gt;='Таблица для заполнения'!FC39),IF('Таблица для заполнения'!FD39=0,'Таблица для заполнения'!FT39=0,'Таблица для заполнения'!FT39&gt;='Таблица для заполнения'!FD39),IF('Таблица для заполнения'!FG39=0,'Таблица для заполнения'!FU39=0,'Таблица для заполнения'!FU39&gt;='Таблица для заполнения'!FG39))</f>
        <v>1</v>
      </c>
      <c r="ES39" s="36" t="b">
        <f>AND('Таблица для заполнения'!FH39&gt;='Таблица для заполнения'!FO39,'Таблица для заполнения'!FI39&gt;='Таблица для заполнения'!FP39,'Таблица для заполнения'!FJ39&gt;='Таблица для заполнения'!FQ39,'Таблица для заполнения'!FK39&gt;='Таблица для заполнения'!FR39,'Таблица для заполнения'!FL39&gt;='Таблица для заполнения'!FS39,'Таблица для заполнения'!FM39&gt;='Таблица для заполнения'!FT39,'Таблица для заполнения'!FN39&gt;='Таблица для заполнения'!FU39)</f>
        <v>1</v>
      </c>
      <c r="ET39" s="36" t="b">
        <f>AND(OR(AND('Таблица для заполнения'!EP39='Таблица для заполнения'!EY39,'Таблица для заполнения'!FH39='Таблица для заполнения'!FO39),AND('Таблица для заполнения'!EP39&gt;'Таблица для заполнения'!EY39,'Таблица для заполнения'!FH39&gt;'Таблица для заполнения'!FO39)),OR(AND('Таблица для заполнения'!EQ39='Таблица для заполнения'!EZ39,'Таблица для заполнения'!FI39='Таблица для заполнения'!FP39),AND('Таблица для заполнения'!EQ39&gt;'Таблица для заполнения'!EZ39,'Таблица для заполнения'!FI39&gt;'Таблица для заполнения'!FP39)),OR(AND('Таблица для заполнения'!ER39='Таблица для заполнения'!FA39,'Таблица для заполнения'!FJ39='Таблица для заполнения'!FQ39),AND('Таблица для заполнения'!ER39&gt;'Таблица для заполнения'!FA39,'Таблица для заполнения'!FJ39&gt;'Таблица для заполнения'!FQ39)),OR(AND('Таблица для заполнения'!ES39='Таблица для заполнения'!FB39,'Таблица для заполнения'!FK39='Таблица для заполнения'!FR39),AND('Таблица для заполнения'!ES39&gt;'Таблица для заполнения'!FB39,'Таблица для заполнения'!FK39&gt;'Таблица для заполнения'!FR39)),OR(AND('Таблица для заполнения'!ET39='Таблица для заполнения'!FC39,'Таблица для заполнения'!FL39='Таблица для заполнения'!FS39),AND('Таблица для заполнения'!ET39&gt;'Таблица для заполнения'!FC39,'Таблица для заполнения'!FL39&gt;'Таблица для заполнения'!FS39)),OR(AND('Таблица для заполнения'!EU39='Таблица для заполнения'!FD39,'Таблица для заполнения'!FM39='Таблица для заполнения'!FT39),AND('Таблица для заполнения'!EU39&gt;'Таблица для заполнения'!FD39,'Таблица для заполнения'!FM39&gt;'Таблица для заполнения'!FT39)),OR(AND('Таблица для заполнения'!EX39='Таблица для заполнения'!FG39,'Таблица для заполнения'!FN39='Таблица для заполнения'!FU39),AND('Таблица для заполнения'!EX39&gt;'Таблица для заполнения'!FG39,'Таблица для заполнения'!FN39&gt;'Таблица для заполнения'!FU39)))</f>
        <v>1</v>
      </c>
      <c r="EU39" s="36" t="b">
        <f>'Таблица для заполнения'!FW39&lt;='Таблица для заполнения'!FV39</f>
        <v>1</v>
      </c>
      <c r="EV39" s="36" t="b">
        <f>'Таблица для заполнения'!FX39&lt;='Таблица для заполнения'!FV39</f>
        <v>1</v>
      </c>
      <c r="EW39" s="36" t="b">
        <f>IF('Таблица для заполнения'!GQ39&gt;0,'Таблица для заполнения'!FX39&gt;0,'Таблица для заполнения'!FX39=0)</f>
        <v>1</v>
      </c>
      <c r="EX39" s="36" t="b">
        <f>'Таблица для заполнения'!FY39&lt;='Таблица для заполнения'!FV39</f>
        <v>1</v>
      </c>
      <c r="EY39" s="36" t="b">
        <f>'Таблица для заполнения'!FZ39&lt;='Таблица для заполнения'!FV39</f>
        <v>1</v>
      </c>
      <c r="EZ39" s="36" t="b">
        <f>'Таблица для заполнения'!FX39&gt;='Таблица для заполнения'!GA39+'Таблица для заполнения'!GB39</f>
        <v>1</v>
      </c>
      <c r="FA39" s="36" t="b">
        <f>'Таблица для заполнения'!FW39='Таблица для заполнения'!GC39+'Таблица для заполнения'!GD39+'Таблица для заполнения'!GE39</f>
        <v>1</v>
      </c>
      <c r="FB39" s="36" t="b">
        <f>'Таблица для заполнения'!GF39='Таблица для заполнения'!GG39+'Таблица для заполнения'!GH39+'Таблица для заполнения'!GI39+'Таблица для заполнения'!GM39</f>
        <v>1</v>
      </c>
      <c r="FC39" s="36" t="b">
        <f>'Таблица для заполнения'!GI39&gt;='Таблица для заполнения'!GJ39+'Таблица для заполнения'!GK39+'Таблица для заполнения'!GL39</f>
        <v>1</v>
      </c>
      <c r="FD39" s="36" t="b">
        <f>'Таблица для заполнения'!GN39&gt;='Таблица для заполнения'!GO39+'Таблица для заполнения'!GS39+'Таблица для заполнения'!GU39+'Таблица для заполнения'!GX39</f>
        <v>1</v>
      </c>
      <c r="FE39" s="36" t="b">
        <f>'Таблица для заполнения'!GP39&lt;='Таблица для заполнения'!GO39</f>
        <v>1</v>
      </c>
      <c r="FF39" s="36" t="b">
        <f>'Таблица для заполнения'!GQ39&lt;='Таблица для заполнения'!GO39</f>
        <v>1</v>
      </c>
      <c r="FG39" s="36" t="b">
        <f>IF('Таблица для заполнения'!FX39&gt;0,'Таблица для заполнения'!GQ39&gt;0,'Таблица для заполнения'!GQ39=0)</f>
        <v>1</v>
      </c>
      <c r="FH39" s="36" t="b">
        <f>'Таблица для заполнения'!GR39&lt;='Таблица для заполнения'!GQ39</f>
        <v>1</v>
      </c>
      <c r="FI39" s="36" t="b">
        <f>'Таблица для заполнения'!GR39&lt;='Таблица для заполнения'!GP39</f>
        <v>1</v>
      </c>
      <c r="FJ39" s="36" t="b">
        <f>'Таблица для заполнения'!GT39&lt;='Таблица для заполнения'!GS39</f>
        <v>1</v>
      </c>
      <c r="FK39" s="36" t="b">
        <f>'Таблица для заполнения'!GV39&lt;='Таблица для заполнения'!GU39</f>
        <v>1</v>
      </c>
      <c r="FL39" s="36" t="b">
        <f>'Таблица для заполнения'!GW39&lt;='Таблица для заполнения'!GU39</f>
        <v>1</v>
      </c>
      <c r="FM39" s="38" t="b">
        <f>'Таблица для заполнения'!GY39&lt;='Таблица для заполнения'!GX39</f>
        <v>1</v>
      </c>
      <c r="FN39" s="42" t="b">
        <f t="shared" si="1"/>
        <v>1</v>
      </c>
      <c r="FO39" s="35" t="b">
        <f>IF($B39&lt;&gt;"",IF(ISNUMBER('Таблица для заполнения'!E39),ABS(ROUND('Таблица для заполнения'!E39,0))='Таблица для заполнения'!E39,FALSE),TRUE)</f>
        <v>1</v>
      </c>
      <c r="FP39" s="36" t="b">
        <f>IF($B39&lt;&gt;"",IF(ISNUMBER('Таблица для заполнения'!F39),ABS(ROUND('Таблица для заполнения'!F39,0))='Таблица для заполнения'!F39,FALSE),TRUE)</f>
        <v>1</v>
      </c>
      <c r="FQ39" s="36" t="b">
        <f>IF($B39&lt;&gt;"",IF(ISNUMBER('Таблица для заполнения'!G39),ABS(ROUND('Таблица для заполнения'!G39,0))='Таблица для заполнения'!G39,FALSE),TRUE)</f>
        <v>1</v>
      </c>
      <c r="FR39" s="36" t="b">
        <f>IF($B39&lt;&gt;"",IF(ISNUMBER('Таблица для заполнения'!H39),ABS(ROUND('Таблица для заполнения'!H39,0))='Таблица для заполнения'!H39,FALSE),TRUE)</f>
        <v>1</v>
      </c>
      <c r="FS39" s="36" t="b">
        <f>IF($B39&lt;&gt;"",IF(ISNUMBER('Таблица для заполнения'!I39),ABS(ROUND('Таблица для заполнения'!I39,0))='Таблица для заполнения'!I39,FALSE),TRUE)</f>
        <v>1</v>
      </c>
      <c r="FT39" s="36" t="b">
        <f>IF($B39&lt;&gt;"",IF(ISNUMBER('Таблица для заполнения'!J39),ABS(ROUND('Таблица для заполнения'!J39,0))='Таблица для заполнения'!J39,FALSE),TRUE)</f>
        <v>1</v>
      </c>
      <c r="FU39" s="36" t="b">
        <f>IF($B39&lt;&gt;"",IF(ISNUMBER('Таблица для заполнения'!K39),ABS(ROUND('Таблица для заполнения'!K39,0))='Таблица для заполнения'!K39,FALSE),TRUE)</f>
        <v>1</v>
      </c>
      <c r="FV39" s="36" t="b">
        <f>IF($B39&lt;&gt;"",IF(ISNUMBER('Таблица для заполнения'!L39),ABS(ROUND('Таблица для заполнения'!L39,0))='Таблица для заполнения'!L39,FALSE),TRUE)</f>
        <v>1</v>
      </c>
      <c r="FW39" s="36" t="b">
        <f>IF($B39&lt;&gt;"",IF(ISNUMBER('Таблица для заполнения'!M39),ABS(ROUND('Таблица для заполнения'!M39,0))='Таблица для заполнения'!M39,FALSE),TRUE)</f>
        <v>1</v>
      </c>
      <c r="FX39" s="36" t="b">
        <f>IF($B39&lt;&gt;"",IF(ISNUMBER('Таблица для заполнения'!N39),ABS(ROUND('Таблица для заполнения'!N39,0))='Таблица для заполнения'!N39,FALSE),TRUE)</f>
        <v>1</v>
      </c>
      <c r="FY39" s="36" t="b">
        <f>IF($B39&lt;&gt;"",IF(ISNUMBER('Таблица для заполнения'!O39),ABS(ROUND('Таблица для заполнения'!O39,0))='Таблица для заполнения'!O39,FALSE),TRUE)</f>
        <v>1</v>
      </c>
      <c r="FZ39" s="36" t="b">
        <f>IF($B39&lt;&gt;"",IF(ISNUMBER('Таблица для заполнения'!P39),ABS(ROUND('Таблица для заполнения'!P39,0))='Таблица для заполнения'!P39,FALSE),TRUE)</f>
        <v>1</v>
      </c>
      <c r="GA39" s="36" t="b">
        <f>IF($B39&lt;&gt;"",IF(ISNUMBER('Таблица для заполнения'!Q39),ABS(ROUND('Таблица для заполнения'!Q39,0))='Таблица для заполнения'!Q39,FALSE),TRUE)</f>
        <v>1</v>
      </c>
      <c r="GB39" s="36" t="b">
        <f>IF($B39&lt;&gt;"",IF(ISNUMBER('Таблица для заполнения'!R39),ABS(ROUND('Таблица для заполнения'!R39,0))='Таблица для заполнения'!R39,FALSE),TRUE)</f>
        <v>1</v>
      </c>
      <c r="GC39" s="36" t="b">
        <f>IF($B39&lt;&gt;"",IF(ISNUMBER('Таблица для заполнения'!S39),ABS(ROUND('Таблица для заполнения'!S39,0))='Таблица для заполнения'!S39,FALSE),TRUE)</f>
        <v>1</v>
      </c>
      <c r="GD39" s="36" t="b">
        <f>IF($B39&lt;&gt;"",IF(ISNUMBER('Таблица для заполнения'!T39),ABS(ROUND('Таблица для заполнения'!T39,0))='Таблица для заполнения'!T39,FALSE),TRUE)</f>
        <v>1</v>
      </c>
      <c r="GE39" s="36" t="b">
        <f>IF($B39&lt;&gt;"",IF(ISNUMBER('Таблица для заполнения'!U39),ABS(ROUND('Таблица для заполнения'!U39,0))='Таблица для заполнения'!U39,FALSE),TRUE)</f>
        <v>1</v>
      </c>
      <c r="GF39" s="36" t="b">
        <f>IF($B39&lt;&gt;"",IF(ISNUMBER('Таблица для заполнения'!V39),ABS(ROUND('Таблица для заполнения'!V39,1))='Таблица для заполнения'!V39,FALSE),TRUE)</f>
        <v>1</v>
      </c>
      <c r="GG39" s="36" t="b">
        <f>IF($B39&lt;&gt;"",IF(ISNUMBER('Таблица для заполнения'!W39),ABS(ROUND('Таблица для заполнения'!W39,0))='Таблица для заполнения'!W39,FALSE),TRUE)</f>
        <v>1</v>
      </c>
      <c r="GH39" s="36" t="b">
        <f>IF($B39&lt;&gt;"",IF(ISNUMBER('Таблица для заполнения'!X39),ABS(ROUND('Таблица для заполнения'!X39,1))='Таблица для заполнения'!X39,FALSE),TRUE)</f>
        <v>1</v>
      </c>
      <c r="GI39" s="36" t="b">
        <f>IF($B39&lt;&gt;"",IF(ISNUMBER('Таблица для заполнения'!Y39),ABS(ROUND('Таблица для заполнения'!Y39,1))='Таблица для заполнения'!Y39,FALSE),TRUE)</f>
        <v>1</v>
      </c>
      <c r="GJ39" s="36" t="b">
        <f>IF($B39&lt;&gt;"",IF(ISNUMBER('Таблица для заполнения'!Z39),ABS(ROUND('Таблица для заполнения'!Z39,0))='Таблица для заполнения'!Z39,FALSE),TRUE)</f>
        <v>1</v>
      </c>
      <c r="GK39" s="36" t="b">
        <f>IF($B39&lt;&gt;"",IF(ISNUMBER('Таблица для заполнения'!AA39),ABS(ROUND('Таблица для заполнения'!AA39,0))='Таблица для заполнения'!AA39,FALSE),TRUE)</f>
        <v>1</v>
      </c>
      <c r="GL39" s="36" t="b">
        <f>IF($B39&lt;&gt;"",IF(ISNUMBER('Таблица для заполнения'!AB39),ABS(ROUND('Таблица для заполнения'!AB39,0))='Таблица для заполнения'!AB39,FALSE),TRUE)</f>
        <v>1</v>
      </c>
      <c r="GM39" s="36" t="b">
        <f>IF($B39&lt;&gt;"",IF(ISNUMBER('Таблица для заполнения'!AC39),ABS(ROUND('Таблица для заполнения'!AC39,0))='Таблица для заполнения'!AC39,FALSE),TRUE)</f>
        <v>1</v>
      </c>
      <c r="GN39" s="36" t="b">
        <f>IF($B39&lt;&gt;"",IF(ISNUMBER('Таблица для заполнения'!AD39),ABS(ROUND('Таблица для заполнения'!AD39,0))='Таблица для заполнения'!AD39,FALSE),TRUE)</f>
        <v>1</v>
      </c>
      <c r="GO39" s="36" t="b">
        <f>IF($B39&lt;&gt;"",IF(ISNUMBER('Таблица для заполнения'!AE39),ABS(ROUND('Таблица для заполнения'!AE39,0))='Таблица для заполнения'!AE39,FALSE),TRUE)</f>
        <v>1</v>
      </c>
      <c r="GP39" s="36" t="b">
        <f>IF($B39&lt;&gt;"",IF(ISNUMBER('Таблица для заполнения'!AF39),ABS(ROUND('Таблица для заполнения'!AF39,0))='Таблица для заполнения'!AF39,FALSE),TRUE)</f>
        <v>1</v>
      </c>
      <c r="GQ39" s="36" t="b">
        <f>IF($B39&lt;&gt;"",IF(ISNUMBER('Таблица для заполнения'!AG39),ABS(ROUND('Таблица для заполнения'!AG39,0))='Таблица для заполнения'!AG39,FALSE),TRUE)</f>
        <v>1</v>
      </c>
      <c r="GR39" s="36" t="b">
        <f>IF($B39&lt;&gt;"",IF(ISNUMBER('Таблица для заполнения'!AH39),ABS(ROUND('Таблица для заполнения'!AH39,0))='Таблица для заполнения'!AH39,FALSE),TRUE)</f>
        <v>1</v>
      </c>
      <c r="GS39" s="36" t="b">
        <f>IF($B39&lt;&gt;"",IF(ISNUMBER('Таблица для заполнения'!AI39),ABS(ROUND('Таблица для заполнения'!AI39,0))='Таблица для заполнения'!AI39,FALSE),TRUE)</f>
        <v>1</v>
      </c>
      <c r="GT39" s="36" t="b">
        <f>IF($B39&lt;&gt;"",IF(ISNUMBER('Таблица для заполнения'!AJ39),ABS(ROUND('Таблица для заполнения'!AJ39,0))='Таблица для заполнения'!AJ39,FALSE),TRUE)</f>
        <v>1</v>
      </c>
      <c r="GU39" s="36" t="b">
        <f>IF($B39&lt;&gt;"",IF(ISNUMBER('Таблица для заполнения'!AK39),ABS(ROUND('Таблица для заполнения'!AK39,0))='Таблица для заполнения'!AK39,FALSE),TRUE)</f>
        <v>1</v>
      </c>
      <c r="GV39" s="36" t="b">
        <f>IF($B39&lt;&gt;"",IF(ISNUMBER('Таблица для заполнения'!AL39),ABS(ROUND('Таблица для заполнения'!AL39,0))='Таблица для заполнения'!AL39,FALSE),TRUE)</f>
        <v>1</v>
      </c>
      <c r="GW39" s="36" t="b">
        <f>IF($B39&lt;&gt;"",IF(ISNUMBER('Таблица для заполнения'!AM39),ABS(ROUND('Таблица для заполнения'!AM39,0))='Таблица для заполнения'!AM39,FALSE),TRUE)</f>
        <v>1</v>
      </c>
      <c r="GX39" s="36" t="b">
        <f>IF($B39&lt;&gt;"",IF(ISNUMBER('Таблица для заполнения'!AN39),ABS(ROUND('Таблица для заполнения'!AN39,0))='Таблица для заполнения'!AN39,FALSE),TRUE)</f>
        <v>1</v>
      </c>
      <c r="GY39" s="36" t="b">
        <f>IF($B39&lt;&gt;"",IF(ISNUMBER('Таблица для заполнения'!AO39),ABS(ROUND('Таблица для заполнения'!AO39,0))='Таблица для заполнения'!AO39,FALSE),TRUE)</f>
        <v>1</v>
      </c>
      <c r="GZ39" s="36" t="b">
        <f>IF($B39&lt;&gt;"",IF(ISNUMBER('Таблица для заполнения'!AP39),ABS(ROUND('Таблица для заполнения'!AP39,0))='Таблица для заполнения'!AP39,FALSE),TRUE)</f>
        <v>1</v>
      </c>
      <c r="HA39" s="36" t="b">
        <f>IF($B39&lt;&gt;"",IF(ISNUMBER('Таблица для заполнения'!AQ39),ABS(ROUND('Таблица для заполнения'!AQ39,0))='Таблица для заполнения'!AQ39,FALSE),TRUE)</f>
        <v>1</v>
      </c>
      <c r="HB39" s="36" t="b">
        <f>IF($B39&lt;&gt;"",IF(ISNUMBER('Таблица для заполнения'!AR39),ABS(ROUND('Таблица для заполнения'!AR39,0))='Таблица для заполнения'!AR39,FALSE),TRUE)</f>
        <v>1</v>
      </c>
      <c r="HC39" s="36" t="b">
        <f>IF($B39&lt;&gt;"",IF(ISNUMBER('Таблица для заполнения'!AS39),ABS(ROUND('Таблица для заполнения'!AS39,0))='Таблица для заполнения'!AS39,FALSE),TRUE)</f>
        <v>1</v>
      </c>
      <c r="HD39" s="36" t="b">
        <f>IF($B39&lt;&gt;"",IF(ISNUMBER('Таблица для заполнения'!AT39),ABS(ROUND('Таблица для заполнения'!AT39,0))='Таблица для заполнения'!AT39,FALSE),TRUE)</f>
        <v>1</v>
      </c>
      <c r="HE39" s="36" t="b">
        <f>IF($B39&lt;&gt;"",IF(ISNUMBER('Таблица для заполнения'!AU39),ABS(ROUND('Таблица для заполнения'!AU39,0))='Таблица для заполнения'!AU39,FALSE),TRUE)</f>
        <v>1</v>
      </c>
      <c r="HF39" s="36" t="b">
        <f>IF($B39&lt;&gt;"",IF(ISNUMBER('Таблица для заполнения'!AV39),ABS(ROUND('Таблица для заполнения'!AV39,0))='Таблица для заполнения'!AV39,FALSE),TRUE)</f>
        <v>1</v>
      </c>
      <c r="HG39" s="36" t="b">
        <f>IF($B39&lt;&gt;"",IF(ISNUMBER('Таблица для заполнения'!AW39),ABS(ROUND('Таблица для заполнения'!AW39,0))='Таблица для заполнения'!AW39,FALSE),TRUE)</f>
        <v>1</v>
      </c>
      <c r="HH39" s="36" t="b">
        <f>IF($B39&lt;&gt;"",IF(ISNUMBER('Таблица для заполнения'!AX39),ABS(ROUND('Таблица для заполнения'!AX39,0))='Таблица для заполнения'!AX39,FALSE),TRUE)</f>
        <v>1</v>
      </c>
      <c r="HI39" s="36" t="b">
        <f>IF($B39&lt;&gt;"",IF(ISNUMBER('Таблица для заполнения'!AY39),ABS(ROUND('Таблица для заполнения'!AY39,0))='Таблица для заполнения'!AY39,FALSE),TRUE)</f>
        <v>1</v>
      </c>
      <c r="HJ39" s="36" t="b">
        <f>IF($B39&lt;&gt;"",IF(ISNUMBER('Таблица для заполнения'!AZ39),ABS(ROUND('Таблица для заполнения'!AZ39,0))='Таблица для заполнения'!AZ39,FALSE),TRUE)</f>
        <v>1</v>
      </c>
      <c r="HK39" s="36" t="b">
        <f>IF($B39&lt;&gt;"",IF(ISNUMBER('Таблица для заполнения'!BA39),ABS(ROUND('Таблица для заполнения'!BA39,0))='Таблица для заполнения'!BA39,FALSE),TRUE)</f>
        <v>1</v>
      </c>
      <c r="HL39" s="36" t="b">
        <f>IF($B39&lt;&gt;"",IF(ISNUMBER('Таблица для заполнения'!BB39),ABS(ROUND('Таблица для заполнения'!BB39,0))='Таблица для заполнения'!BB39,FALSE),TRUE)</f>
        <v>1</v>
      </c>
      <c r="HM39" s="36" t="b">
        <f>IF($B39&lt;&gt;"",IF(ISNUMBER('Таблица для заполнения'!BC39),ABS(ROUND('Таблица для заполнения'!BC39,0))='Таблица для заполнения'!BC39,FALSE),TRUE)</f>
        <v>1</v>
      </c>
      <c r="HN39" s="36" t="b">
        <f>IF($B39&lt;&gt;"",IF(ISNUMBER('Таблица для заполнения'!BD39),ABS(ROUND('Таблица для заполнения'!BD39,0))='Таблица для заполнения'!BD39,FALSE),TRUE)</f>
        <v>1</v>
      </c>
      <c r="HO39" s="36" t="b">
        <f>IF($B39&lt;&gt;"",IF(ISNUMBER('Таблица для заполнения'!BE39),ABS(ROUND('Таблица для заполнения'!BE39,0))='Таблица для заполнения'!BE39,FALSE),TRUE)</f>
        <v>1</v>
      </c>
      <c r="HP39" s="36" t="b">
        <f>IF($B39&lt;&gt;"",IF(ISNUMBER('Таблица для заполнения'!BF39),ABS(ROUND('Таблица для заполнения'!BF39,0))='Таблица для заполнения'!BF39,FALSE),TRUE)</f>
        <v>1</v>
      </c>
      <c r="HQ39" s="36" t="b">
        <f>IF($B39&lt;&gt;"",IF(ISNUMBER('Таблица для заполнения'!BG39),ABS(ROUND('Таблица для заполнения'!BG39,0))='Таблица для заполнения'!BG39,FALSE),TRUE)</f>
        <v>1</v>
      </c>
      <c r="HR39" s="36" t="b">
        <f>IF($B39&lt;&gt;"",IF(ISNUMBER('Таблица для заполнения'!BH39),ABS(ROUND('Таблица для заполнения'!BH39,0))='Таблица для заполнения'!BH39,FALSE),TRUE)</f>
        <v>1</v>
      </c>
      <c r="HS39" s="36" t="b">
        <f>IF($B39&lt;&gt;"",IF(ISNUMBER('Таблица для заполнения'!BI39),ABS(ROUND('Таблица для заполнения'!BI39,0))='Таблица для заполнения'!BI39,FALSE),TRUE)</f>
        <v>1</v>
      </c>
      <c r="HT39" s="36" t="b">
        <f>IF($B39&lt;&gt;"",IF(ISNUMBER('Таблица для заполнения'!BJ39),ABS(ROUND('Таблица для заполнения'!BJ39,0))='Таблица для заполнения'!BJ39,FALSE),TRUE)</f>
        <v>1</v>
      </c>
      <c r="HU39" s="36" t="b">
        <f>IF($B39&lt;&gt;"",IF(ISNUMBER('Таблица для заполнения'!BK39),ABS(ROUND('Таблица для заполнения'!BK39,0))='Таблица для заполнения'!BK39,FALSE),TRUE)</f>
        <v>1</v>
      </c>
      <c r="HV39" s="36" t="b">
        <f>IF($B39&lt;&gt;"",IF(ISNUMBER('Таблица для заполнения'!BL39),ABS(ROUND('Таблица для заполнения'!BL39,0))='Таблица для заполнения'!BL39,FALSE),TRUE)</f>
        <v>1</v>
      </c>
      <c r="HW39" s="36" t="b">
        <f>IF($B39&lt;&gt;"",IF(ISNUMBER('Таблица для заполнения'!BM39),ABS(ROUND('Таблица для заполнения'!BM39,0))='Таблица для заполнения'!BM39,FALSE),TRUE)</f>
        <v>1</v>
      </c>
      <c r="HX39" s="36" t="b">
        <f>IF($B39&lt;&gt;"",IF(ISNUMBER('Таблица для заполнения'!BN39),ABS(ROUND('Таблица для заполнения'!BN39,0))='Таблица для заполнения'!BN39,FALSE),TRUE)</f>
        <v>1</v>
      </c>
      <c r="HY39" s="36" t="b">
        <f>IF($B39&lt;&gt;"",IF(ISNUMBER('Таблица для заполнения'!BO39),ABS(ROUND('Таблица для заполнения'!BO39,0))='Таблица для заполнения'!BO39,FALSE),TRUE)</f>
        <v>1</v>
      </c>
      <c r="HZ39" s="36" t="b">
        <f>IF($B39&lt;&gt;"",IF(ISNUMBER('Таблица для заполнения'!BP39),ABS(ROUND('Таблица для заполнения'!BP39,0))='Таблица для заполнения'!BP39,FALSE),TRUE)</f>
        <v>1</v>
      </c>
      <c r="IA39" s="36" t="b">
        <f>IF($B39&lt;&gt;"",IF(ISNUMBER('Таблица для заполнения'!BQ39),ABS(ROUND('Таблица для заполнения'!BQ39,0))='Таблица для заполнения'!BQ39,FALSE),TRUE)</f>
        <v>1</v>
      </c>
      <c r="IB39" s="36" t="b">
        <f>IF($B39&lt;&gt;"",IF(ISNUMBER('Таблица для заполнения'!BR39),ABS(ROUND('Таблица для заполнения'!BR39,0))='Таблица для заполнения'!BR39,FALSE),TRUE)</f>
        <v>1</v>
      </c>
      <c r="IC39" s="36" t="b">
        <f>IF($B39&lt;&gt;"",IF(ISNUMBER('Таблица для заполнения'!BS39),ABS(ROUND('Таблица для заполнения'!BS39,0))='Таблица для заполнения'!BS39,FALSE),TRUE)</f>
        <v>1</v>
      </c>
      <c r="ID39" s="36" t="b">
        <f>IF($B39&lt;&gt;"",IF(ISNUMBER('Таблица для заполнения'!BT39),ABS(ROUND('Таблица для заполнения'!BT39,0))='Таблица для заполнения'!BT39,FALSE),TRUE)</f>
        <v>1</v>
      </c>
      <c r="IE39" s="36" t="b">
        <f>IF($B39&lt;&gt;"",IF(ISNUMBER('Таблица для заполнения'!BU39),ABS(ROUND('Таблица для заполнения'!BU39,0))='Таблица для заполнения'!BU39,FALSE),TRUE)</f>
        <v>1</v>
      </c>
      <c r="IF39" s="36" t="b">
        <f>IF($B39&lt;&gt;"",IF(ISNUMBER('Таблица для заполнения'!BV39),ABS(ROUND('Таблица для заполнения'!BV39,0))='Таблица для заполнения'!BV39,FALSE),TRUE)</f>
        <v>1</v>
      </c>
      <c r="IG39" s="36" t="b">
        <f>IF($B39&lt;&gt;"",IF(ISNUMBER('Таблица для заполнения'!BW39),ABS(ROUND('Таблица для заполнения'!BW39,0))='Таблица для заполнения'!BW39,FALSE),TRUE)</f>
        <v>1</v>
      </c>
      <c r="IH39" s="36" t="b">
        <f>IF($B39&lt;&gt;"",IF(ISNUMBER('Таблица для заполнения'!BX39),ABS(ROUND('Таблица для заполнения'!BX39,0))='Таблица для заполнения'!BX39,FALSE),TRUE)</f>
        <v>1</v>
      </c>
      <c r="II39" s="36" t="b">
        <f>IF($B39&lt;&gt;"",IF(ISNUMBER('Таблица для заполнения'!BY39),ABS(ROUND('Таблица для заполнения'!BY39,0))='Таблица для заполнения'!BY39,FALSE),TRUE)</f>
        <v>1</v>
      </c>
      <c r="IJ39" s="36" t="b">
        <f>IF($B39&lt;&gt;"",IF(ISNUMBER('Таблица для заполнения'!BZ39),ABS(ROUND('Таблица для заполнения'!BZ39,0))='Таблица для заполнения'!BZ39,FALSE),TRUE)</f>
        <v>1</v>
      </c>
      <c r="IK39" s="36" t="b">
        <f>IF($B39&lt;&gt;"",IF(ISNUMBER('Таблица для заполнения'!CA39),ABS(ROUND('Таблица для заполнения'!CA39,0))='Таблица для заполнения'!CA39,FALSE),TRUE)</f>
        <v>1</v>
      </c>
      <c r="IL39" s="36" t="b">
        <f>IF($B39&lt;&gt;"",IF(ISNUMBER('Таблица для заполнения'!CB39),ABS(ROUND('Таблица для заполнения'!CB39,0))='Таблица для заполнения'!CB39,FALSE),TRUE)</f>
        <v>1</v>
      </c>
      <c r="IM39" s="36" t="b">
        <f>IF($B39&lt;&gt;"",IF(ISNUMBER('Таблица для заполнения'!CC39),ABS(ROUND('Таблица для заполнения'!CC39,0))='Таблица для заполнения'!CC39,FALSE),TRUE)</f>
        <v>1</v>
      </c>
      <c r="IN39" s="36" t="b">
        <f>IF($B39&lt;&gt;"",IF(ISNUMBER('Таблица для заполнения'!CD39),ABS(ROUND('Таблица для заполнения'!CD39,0))='Таблица для заполнения'!CD39,FALSE),TRUE)</f>
        <v>1</v>
      </c>
      <c r="IO39" s="36" t="b">
        <f>IF($B39&lt;&gt;"",IF(ISNUMBER('Таблица для заполнения'!CE39),ABS(ROUND('Таблица для заполнения'!CE39,0))='Таблица для заполнения'!CE39,FALSE),TRUE)</f>
        <v>1</v>
      </c>
      <c r="IP39" s="36" t="b">
        <f>IF($B39&lt;&gt;"",IF(ISNUMBER('Таблица для заполнения'!CF39),ABS(ROUND('Таблица для заполнения'!CF39,0))='Таблица для заполнения'!CF39,FALSE),TRUE)</f>
        <v>1</v>
      </c>
      <c r="IQ39" s="36" t="b">
        <f>IF($B39&lt;&gt;"",IF(ISNUMBER('Таблица для заполнения'!CG39),ABS(ROUND('Таблица для заполнения'!CG39,0))='Таблица для заполнения'!CG39,FALSE),TRUE)</f>
        <v>1</v>
      </c>
      <c r="IR39" s="36" t="b">
        <f>IF($B39&lt;&gt;"",IF(ISNUMBER('Таблица для заполнения'!CH39),ABS(ROUND('Таблица для заполнения'!CH39,0))='Таблица для заполнения'!CH39,FALSE),TRUE)</f>
        <v>1</v>
      </c>
      <c r="IS39" s="36" t="b">
        <f>IF($B39&lt;&gt;"",IF(ISNUMBER('Таблица для заполнения'!CI39),ABS(ROUND('Таблица для заполнения'!CI39,0))='Таблица для заполнения'!CI39,FALSE),TRUE)</f>
        <v>1</v>
      </c>
      <c r="IT39" s="36" t="b">
        <f>IF($B39&lt;&gt;"",IF(ISNUMBER('Таблица для заполнения'!CJ39),ABS(ROUND('Таблица для заполнения'!CJ39,0))='Таблица для заполнения'!CJ39,FALSE),TRUE)</f>
        <v>1</v>
      </c>
      <c r="IU39" s="36" t="b">
        <f>IF($B39&lt;&gt;"",IF(ISNUMBER('Таблица для заполнения'!CK39),ABS(ROUND('Таблица для заполнения'!CK39,0))='Таблица для заполнения'!CK39,FALSE),TRUE)</f>
        <v>1</v>
      </c>
      <c r="IV39" s="36" t="b">
        <f>IF($B39&lt;&gt;"",IF(ISNUMBER('Таблица для заполнения'!CL39),ABS(ROUND('Таблица для заполнения'!CL39,0))='Таблица для заполнения'!CL39,FALSE),TRUE)</f>
        <v>1</v>
      </c>
      <c r="IW39" s="36" t="b">
        <f>IF($B39&lt;&gt;"",IF(ISNUMBER('Таблица для заполнения'!CM39),ABS(ROUND('Таблица для заполнения'!CM39,0))='Таблица для заполнения'!CM39,FALSE),TRUE)</f>
        <v>1</v>
      </c>
      <c r="IX39" s="36" t="b">
        <f>IF($B39&lt;&gt;"",IF(ISNUMBER('Таблица для заполнения'!CN39),ABS(ROUND('Таблица для заполнения'!CN39,0))='Таблица для заполнения'!CN39,FALSE),TRUE)</f>
        <v>1</v>
      </c>
      <c r="IY39" s="36" t="b">
        <f>IF($B39&lt;&gt;"",IF(ISNUMBER('Таблица для заполнения'!CO39),ABS(ROUND('Таблица для заполнения'!CO39,0))='Таблица для заполнения'!CO39,FALSE),TRUE)</f>
        <v>1</v>
      </c>
      <c r="IZ39" s="36" t="b">
        <f>IF($B39&lt;&gt;"",IF(ISNUMBER('Таблица для заполнения'!CP39),ABS(ROUND('Таблица для заполнения'!CP39,0))='Таблица для заполнения'!CP39,FALSE),TRUE)</f>
        <v>1</v>
      </c>
      <c r="JA39" s="36" t="b">
        <f>IF($B39&lt;&gt;"",IF(ISNUMBER('Таблица для заполнения'!CQ39),ABS(ROUND('Таблица для заполнения'!CQ39,0))='Таблица для заполнения'!CQ39,FALSE),TRUE)</f>
        <v>1</v>
      </c>
      <c r="JB39" s="36" t="b">
        <f>IF($B39&lt;&gt;"",IF(ISNUMBER('Таблица для заполнения'!CR39),ABS(ROUND('Таблица для заполнения'!CR39,0))='Таблица для заполнения'!CR39,FALSE),TRUE)</f>
        <v>1</v>
      </c>
      <c r="JC39" s="36" t="b">
        <f>IF($B39&lt;&gt;"",IF(ISNUMBER('Таблица для заполнения'!CS39),ABS(ROUND('Таблица для заполнения'!CS39,0))='Таблица для заполнения'!CS39,FALSE),TRUE)</f>
        <v>1</v>
      </c>
      <c r="JD39" s="36" t="b">
        <f>IF($B39&lt;&gt;"",IF(ISNUMBER('Таблица для заполнения'!CT39),ABS(ROUND('Таблица для заполнения'!CT39,0))='Таблица для заполнения'!CT39,FALSE),TRUE)</f>
        <v>1</v>
      </c>
      <c r="JE39" s="36" t="b">
        <f>IF($B39&lt;&gt;"",IF(ISNUMBER('Таблица для заполнения'!CU39),ABS(ROUND('Таблица для заполнения'!CU39,0))='Таблица для заполнения'!CU39,FALSE),TRUE)</f>
        <v>1</v>
      </c>
      <c r="JF39" s="36" t="b">
        <f>IF($B39&lt;&gt;"",IF(ISNUMBER('Таблица для заполнения'!CV39),ABS(ROUND('Таблица для заполнения'!CV39,0))='Таблица для заполнения'!CV39,FALSE),TRUE)</f>
        <v>1</v>
      </c>
      <c r="JG39" s="36" t="b">
        <f>IF($B39&lt;&gt;"",IF(ISNUMBER('Таблица для заполнения'!CW39),ABS(ROUND('Таблица для заполнения'!CW39,0))='Таблица для заполнения'!CW39,FALSE),TRUE)</f>
        <v>1</v>
      </c>
      <c r="JH39" s="36" t="b">
        <f>IF($B39&lt;&gt;"",IF(ISNUMBER('Таблица для заполнения'!CX39),ABS(ROUND('Таблица для заполнения'!CX39,0))='Таблица для заполнения'!CX39,FALSE),TRUE)</f>
        <v>1</v>
      </c>
      <c r="JI39" s="36" t="b">
        <f>IF($B39&lt;&gt;"",IF(ISNUMBER('Таблица для заполнения'!CY39),ABS(ROUND('Таблица для заполнения'!CY39,0))='Таблица для заполнения'!CY39,FALSE),TRUE)</f>
        <v>1</v>
      </c>
      <c r="JJ39" s="36" t="b">
        <f>IF($B39&lt;&gt;"",IF(ISNUMBER('Таблица для заполнения'!CZ39),ABS(ROUND('Таблица для заполнения'!CZ39,0))='Таблица для заполнения'!CZ39,FALSE),TRUE)</f>
        <v>1</v>
      </c>
      <c r="JK39" s="36" t="b">
        <f>IF($B39&lt;&gt;"",IF(ISNUMBER('Таблица для заполнения'!DA39),ABS(ROUND('Таблица для заполнения'!DA39,0))='Таблица для заполнения'!DA39,FALSE),TRUE)</f>
        <v>1</v>
      </c>
      <c r="JL39" s="36" t="b">
        <f>IF($B39&lt;&gt;"",IF(ISNUMBER('Таблица для заполнения'!DB39),ABS(ROUND('Таблица для заполнения'!DB39,0))='Таблица для заполнения'!DB39,FALSE),TRUE)</f>
        <v>1</v>
      </c>
      <c r="JM39" s="36" t="b">
        <f>IF($B39&lt;&gt;"",IF(ISNUMBER('Таблица для заполнения'!DC39),ABS(ROUND('Таблица для заполнения'!DC39,0))='Таблица для заполнения'!DC39,FALSE),TRUE)</f>
        <v>1</v>
      </c>
      <c r="JN39" s="36" t="b">
        <f>IF($B39&lt;&gt;"",IF(ISNUMBER('Таблица для заполнения'!DD39),ABS(ROUND('Таблица для заполнения'!DD39,0))='Таблица для заполнения'!DD39,FALSE),TRUE)</f>
        <v>1</v>
      </c>
      <c r="JO39" s="36" t="b">
        <f>IF($B39&lt;&gt;"",IF(ISNUMBER('Таблица для заполнения'!DE39),ABS(ROUND('Таблица для заполнения'!DE39,0))='Таблица для заполнения'!DE39,FALSE),TRUE)</f>
        <v>1</v>
      </c>
      <c r="JP39" s="36" t="b">
        <f>IF($B39&lt;&gt;"",IF(ISNUMBER('Таблица для заполнения'!DF39),ABS(ROUND('Таблица для заполнения'!DF39,0))='Таблица для заполнения'!DF39,FALSE),TRUE)</f>
        <v>1</v>
      </c>
      <c r="JQ39" s="36" t="b">
        <f>IF($B39&lt;&gt;"",IF(ISNUMBER('Таблица для заполнения'!DG39),ABS(ROUND('Таблица для заполнения'!DG39,0))='Таблица для заполнения'!DG39,FALSE),TRUE)</f>
        <v>1</v>
      </c>
      <c r="JR39" s="36" t="b">
        <f>IF($B39&lt;&gt;"",IF(ISNUMBER('Таблица для заполнения'!DH39),ABS(ROUND('Таблица для заполнения'!DH39,0))='Таблица для заполнения'!DH39,FALSE),TRUE)</f>
        <v>1</v>
      </c>
      <c r="JS39" s="36" t="b">
        <f>IF($B39&lt;&gt;"",IF(ISNUMBER('Таблица для заполнения'!DI39),ABS(ROUND('Таблица для заполнения'!DI39,0))='Таблица для заполнения'!DI39,FALSE),TRUE)</f>
        <v>1</v>
      </c>
      <c r="JT39" s="36" t="b">
        <f>IF($B39&lt;&gt;"",IF(ISNUMBER('Таблица для заполнения'!DJ39),ABS(ROUND('Таблица для заполнения'!DJ39,0))='Таблица для заполнения'!DJ39,FALSE),TRUE)</f>
        <v>1</v>
      </c>
      <c r="JU39" s="36" t="b">
        <f>IF($B39&lt;&gt;"",IF(ISNUMBER('Таблица для заполнения'!DK39),ABS(ROUND('Таблица для заполнения'!DK39,0))='Таблица для заполнения'!DK39,FALSE),TRUE)</f>
        <v>1</v>
      </c>
      <c r="JV39" s="36" t="b">
        <f>IF($B39&lt;&gt;"",IF(ISNUMBER('Таблица для заполнения'!DL39),ABS(ROUND('Таблица для заполнения'!DL39,0))='Таблица для заполнения'!DL39,FALSE),TRUE)</f>
        <v>1</v>
      </c>
      <c r="JW39" s="36" t="b">
        <f>IF($B39&lt;&gt;"",IF(ISNUMBER('Таблица для заполнения'!DM39),ABS(ROUND('Таблица для заполнения'!DM39,0))='Таблица для заполнения'!DM39,FALSE),TRUE)</f>
        <v>1</v>
      </c>
      <c r="JX39" s="36" t="b">
        <f>IF($B39&lt;&gt;"",IF(ISNUMBER('Таблица для заполнения'!DN39),ABS(ROUND('Таблица для заполнения'!DN39,0))='Таблица для заполнения'!DN39,FALSE),TRUE)</f>
        <v>1</v>
      </c>
      <c r="JY39" s="36" t="b">
        <f>IF($B39&lt;&gt;"",IF(ISNUMBER('Таблица для заполнения'!DO39),ABS(ROUND('Таблица для заполнения'!DO39,0))='Таблица для заполнения'!DO39,FALSE),TRUE)</f>
        <v>1</v>
      </c>
      <c r="JZ39" s="36" t="b">
        <f>IF($B39&lt;&gt;"",IF(ISNUMBER('Таблица для заполнения'!DP39),ABS(ROUND('Таблица для заполнения'!DP39,0))='Таблица для заполнения'!DP39,FALSE),TRUE)</f>
        <v>1</v>
      </c>
      <c r="KA39" s="36" t="b">
        <f>IF($B39&lt;&gt;"",IF(ISNUMBER('Таблица для заполнения'!DQ39),ABS(ROUND('Таблица для заполнения'!DQ39,0))='Таблица для заполнения'!DQ39,FALSE),TRUE)</f>
        <v>1</v>
      </c>
      <c r="KB39" s="36" t="b">
        <f>IF($B39&lt;&gt;"",IF(ISNUMBER('Таблица для заполнения'!DR39),ABS(ROUND('Таблица для заполнения'!DR39,0))='Таблица для заполнения'!DR39,FALSE),TRUE)</f>
        <v>1</v>
      </c>
      <c r="KC39" s="36" t="b">
        <f>IF($B39&lt;&gt;"",IF(ISNUMBER('Таблица для заполнения'!DS39),ABS(ROUND('Таблица для заполнения'!DS39,0))='Таблица для заполнения'!DS39,FALSE),TRUE)</f>
        <v>1</v>
      </c>
      <c r="KD39" s="36" t="b">
        <f>IF($B39&lt;&gt;"",IF(ISNUMBER('Таблица для заполнения'!DT39),ABS(ROUND('Таблица для заполнения'!DT39,0))='Таблица для заполнения'!DT39,FALSE),TRUE)</f>
        <v>1</v>
      </c>
      <c r="KE39" s="36" t="b">
        <f>IF($B39&lt;&gt;"",IF(ISNUMBER('Таблица для заполнения'!DU39),ABS(ROUND('Таблица для заполнения'!DU39,0))='Таблица для заполнения'!DU39,FALSE),TRUE)</f>
        <v>1</v>
      </c>
      <c r="KF39" s="36" t="b">
        <f>IF($B39&lt;&gt;"",IF(ISNUMBER('Таблица для заполнения'!DV39),ABS(ROUND('Таблица для заполнения'!DV39,0))='Таблица для заполнения'!DV39,FALSE),TRUE)</f>
        <v>1</v>
      </c>
      <c r="KG39" s="36" t="b">
        <f>IF($B39&lt;&gt;"",IF(ISNUMBER('Таблица для заполнения'!DW39),ABS(ROUND('Таблица для заполнения'!DW39,0))='Таблица для заполнения'!DW39,FALSE),TRUE)</f>
        <v>1</v>
      </c>
      <c r="KH39" s="36" t="b">
        <f>IF($B39&lt;&gt;"",IF(ISNUMBER('Таблица для заполнения'!DX39),ABS(ROUND('Таблица для заполнения'!DX39,0))='Таблица для заполнения'!DX39,FALSE),TRUE)</f>
        <v>1</v>
      </c>
      <c r="KI39" s="36" t="b">
        <f>IF($B39&lt;&gt;"",IF(ISNUMBER('Таблица для заполнения'!DY39),ABS(ROUND('Таблица для заполнения'!DY39,0))='Таблица для заполнения'!DY39,FALSE),TRUE)</f>
        <v>1</v>
      </c>
      <c r="KJ39" s="36" t="b">
        <f>IF($B39&lt;&gt;"",IF(ISNUMBER('Таблица для заполнения'!DZ39),ABS(ROUND('Таблица для заполнения'!DZ39,0))='Таблица для заполнения'!DZ39,FALSE),TRUE)</f>
        <v>1</v>
      </c>
      <c r="KK39" s="36" t="b">
        <f>IF($B39&lt;&gt;"",IF(ISNUMBER('Таблица для заполнения'!EA39),ABS(ROUND('Таблица для заполнения'!EA39,0))='Таблица для заполнения'!EA39,FALSE),TRUE)</f>
        <v>1</v>
      </c>
      <c r="KL39" s="36" t="b">
        <f>IF($B39&lt;&gt;"",IF(ISNUMBER('Таблица для заполнения'!EB39),ABS(ROUND('Таблица для заполнения'!EB39,0))='Таблица для заполнения'!EB39,FALSE),TRUE)</f>
        <v>1</v>
      </c>
      <c r="KM39" s="36" t="b">
        <f>IF($B39&lt;&gt;"",IF(ISNUMBER('Таблица для заполнения'!EC39),ABS(ROUND('Таблица для заполнения'!EC39,0))='Таблица для заполнения'!EC39,FALSE),TRUE)</f>
        <v>1</v>
      </c>
      <c r="KN39" s="36" t="b">
        <f>IF($B39&lt;&gt;"",IF(ISNUMBER('Таблица для заполнения'!ED39),ABS(ROUND('Таблица для заполнения'!ED39,0))='Таблица для заполнения'!ED39,FALSE),TRUE)</f>
        <v>1</v>
      </c>
      <c r="KO39" s="36" t="b">
        <f>IF($B39&lt;&gt;"",IF(ISNUMBER('Таблица для заполнения'!EE39),ABS(ROUND('Таблица для заполнения'!EE39,0))='Таблица для заполнения'!EE39,FALSE),TRUE)</f>
        <v>1</v>
      </c>
      <c r="KP39" s="36" t="b">
        <f>IF($B39&lt;&gt;"",IF(ISNUMBER('Таблица для заполнения'!EF39),ABS(ROUND('Таблица для заполнения'!EF39,0))='Таблица для заполнения'!EF39,FALSE),TRUE)</f>
        <v>1</v>
      </c>
      <c r="KQ39" s="36" t="b">
        <f>IF($B39&lt;&gt;"",IF(ISNUMBER('Таблица для заполнения'!EG39),ABS(ROUND('Таблица для заполнения'!EG39,0))='Таблица для заполнения'!EG39,FALSE),TRUE)</f>
        <v>1</v>
      </c>
      <c r="KR39" s="36" t="b">
        <f>IF($B39&lt;&gt;"",IF(ISNUMBER('Таблица для заполнения'!EH39),ABS(ROUND('Таблица для заполнения'!EH39,0))='Таблица для заполнения'!EH39,FALSE),TRUE)</f>
        <v>1</v>
      </c>
      <c r="KS39" s="36" t="b">
        <f>IF($B39&lt;&gt;"",IF(ISNUMBER('Таблица для заполнения'!EI39),ABS(ROUND('Таблица для заполнения'!EI39,0))='Таблица для заполнения'!EI39,FALSE),TRUE)</f>
        <v>1</v>
      </c>
      <c r="KT39" s="36" t="b">
        <f>IF($B39&lt;&gt;"",IF(ISNUMBER('Таблица для заполнения'!EJ39),ABS(ROUND('Таблица для заполнения'!EJ39,0))='Таблица для заполнения'!EJ39,FALSE),TRUE)</f>
        <v>1</v>
      </c>
      <c r="KU39" s="36" t="b">
        <f>IF($B39&lt;&gt;"",IF(ISNUMBER('Таблица для заполнения'!EK39),ABS(ROUND('Таблица для заполнения'!EK39,0))='Таблица для заполнения'!EK39,FALSE),TRUE)</f>
        <v>1</v>
      </c>
      <c r="KV39" s="36" t="b">
        <f>IF($B39&lt;&gt;"",IF(ISNUMBER('Таблица для заполнения'!EL39),ABS(ROUND('Таблица для заполнения'!EL39,0))='Таблица для заполнения'!EL39,FALSE),TRUE)</f>
        <v>1</v>
      </c>
      <c r="KW39" s="36" t="b">
        <f>IF($B39&lt;&gt;"",IF(ISNUMBER('Таблица для заполнения'!EM39),ABS(ROUND('Таблица для заполнения'!EM39,0))='Таблица для заполнения'!EM39,FALSE),TRUE)</f>
        <v>1</v>
      </c>
      <c r="KX39" s="36" t="b">
        <f>IF($B39&lt;&gt;"",IF(ISNUMBER('Таблица для заполнения'!EN39),ABS(ROUND('Таблица для заполнения'!EN39,0))='Таблица для заполнения'!EN39,FALSE),TRUE)</f>
        <v>1</v>
      </c>
      <c r="KY39" s="36" t="b">
        <f>IF($B39&lt;&gt;"",IF(ISNUMBER('Таблица для заполнения'!EO39),ABS(ROUND('Таблица для заполнения'!EO39,0))='Таблица для заполнения'!EO39,FALSE),TRUE)</f>
        <v>1</v>
      </c>
      <c r="KZ39" s="36" t="b">
        <f>IF($B39&lt;&gt;"",IF(ISNUMBER('Таблица для заполнения'!EP39),ABS(ROUND('Таблица для заполнения'!EP39,0))='Таблица для заполнения'!EP39,FALSE),TRUE)</f>
        <v>1</v>
      </c>
      <c r="LA39" s="36" t="b">
        <f>IF($B39&lt;&gt;"",IF(ISNUMBER('Таблица для заполнения'!EQ39),ABS(ROUND('Таблица для заполнения'!EQ39,0))='Таблица для заполнения'!EQ39,FALSE),TRUE)</f>
        <v>1</v>
      </c>
      <c r="LB39" s="36" t="b">
        <f>IF($B39&lt;&gt;"",IF(ISNUMBER('Таблица для заполнения'!ER39),ABS(ROUND('Таблица для заполнения'!ER39,0))='Таблица для заполнения'!ER39,FALSE),TRUE)</f>
        <v>1</v>
      </c>
      <c r="LC39" s="36" t="b">
        <f>IF($B39&lt;&gt;"",IF(ISNUMBER('Таблица для заполнения'!ES39),ABS(ROUND('Таблица для заполнения'!ES39,0))='Таблица для заполнения'!ES39,FALSE),TRUE)</f>
        <v>1</v>
      </c>
      <c r="LD39" s="36" t="b">
        <f>IF($B39&lt;&gt;"",IF(ISNUMBER('Таблица для заполнения'!ET39),ABS(ROUND('Таблица для заполнения'!ET39,0))='Таблица для заполнения'!ET39,FALSE),TRUE)</f>
        <v>1</v>
      </c>
      <c r="LE39" s="36" t="b">
        <f>IF($B39&lt;&gt;"",IF(ISNUMBER('Таблица для заполнения'!EU39),ABS(ROUND('Таблица для заполнения'!EU39,0))='Таблица для заполнения'!EU39,FALSE),TRUE)</f>
        <v>1</v>
      </c>
      <c r="LF39" s="36" t="b">
        <f>IF($B39&lt;&gt;"",IF(ISNUMBER('Таблица для заполнения'!EV39),ABS(ROUND('Таблица для заполнения'!EV39,0))='Таблица для заполнения'!EV39,FALSE),TRUE)</f>
        <v>1</v>
      </c>
      <c r="LG39" s="36" t="b">
        <f>IF($B39&lt;&gt;"",IF(ISNUMBER('Таблица для заполнения'!EW39),ABS(ROUND('Таблица для заполнения'!EW39,0))='Таблица для заполнения'!EW39,FALSE),TRUE)</f>
        <v>1</v>
      </c>
      <c r="LH39" s="36" t="b">
        <f>IF($B39&lt;&gt;"",IF(ISNUMBER('Таблица для заполнения'!EX39),ABS(ROUND('Таблица для заполнения'!EX39,0))='Таблица для заполнения'!EX39,FALSE),TRUE)</f>
        <v>1</v>
      </c>
      <c r="LI39" s="36" t="b">
        <f>IF($B39&lt;&gt;"",IF(ISNUMBER('Таблица для заполнения'!EY39),ABS(ROUND('Таблица для заполнения'!EY39,0))='Таблица для заполнения'!EY39,FALSE),TRUE)</f>
        <v>1</v>
      </c>
      <c r="LJ39" s="36" t="b">
        <f>IF($B39&lt;&gt;"",IF(ISNUMBER('Таблица для заполнения'!EZ39),ABS(ROUND('Таблица для заполнения'!EZ39,0))='Таблица для заполнения'!EZ39,FALSE),TRUE)</f>
        <v>1</v>
      </c>
      <c r="LK39" s="36" t="b">
        <f>IF($B39&lt;&gt;"",IF(ISNUMBER('Таблица для заполнения'!FA39),ABS(ROUND('Таблица для заполнения'!FA39,0))='Таблица для заполнения'!FA39,FALSE),TRUE)</f>
        <v>1</v>
      </c>
      <c r="LL39" s="36" t="b">
        <f>IF($B39&lt;&gt;"",IF(ISNUMBER('Таблица для заполнения'!FB39),ABS(ROUND('Таблица для заполнения'!FB39,0))='Таблица для заполнения'!FB39,FALSE),TRUE)</f>
        <v>1</v>
      </c>
      <c r="LM39" s="36" t="b">
        <f>IF($B39&lt;&gt;"",IF(ISNUMBER('Таблица для заполнения'!FC39),ABS(ROUND('Таблица для заполнения'!FC39,0))='Таблица для заполнения'!FC39,FALSE),TRUE)</f>
        <v>1</v>
      </c>
      <c r="LN39" s="36" t="b">
        <f>IF($B39&lt;&gt;"",IF(ISNUMBER('Таблица для заполнения'!FD39),ABS(ROUND('Таблица для заполнения'!FD39,0))='Таблица для заполнения'!FD39,FALSE),TRUE)</f>
        <v>1</v>
      </c>
      <c r="LO39" s="36" t="b">
        <f>IF($B39&lt;&gt;"",IF(ISNUMBER('Таблица для заполнения'!FE39),ABS(ROUND('Таблица для заполнения'!FE39,0))='Таблица для заполнения'!FE39,FALSE),TRUE)</f>
        <v>1</v>
      </c>
      <c r="LP39" s="36" t="b">
        <f>IF($B39&lt;&gt;"",IF(ISNUMBER('Таблица для заполнения'!FF39),ABS(ROUND('Таблица для заполнения'!FF39,0))='Таблица для заполнения'!FF39,FALSE),TRUE)</f>
        <v>1</v>
      </c>
      <c r="LQ39" s="36" t="b">
        <f>IF($B39&lt;&gt;"",IF(ISNUMBER('Таблица для заполнения'!FG39),ABS(ROUND('Таблица для заполнения'!FG39,0))='Таблица для заполнения'!FG39,FALSE),TRUE)</f>
        <v>1</v>
      </c>
      <c r="LR39" s="36" t="b">
        <f>IF($B39&lt;&gt;"",IF(ISNUMBER('Таблица для заполнения'!FH39),ABS(ROUND('Таблица для заполнения'!FH39,0))='Таблица для заполнения'!FH39,FALSE),TRUE)</f>
        <v>1</v>
      </c>
      <c r="LS39" s="36" t="b">
        <f>IF($B39&lt;&gt;"",IF(ISNUMBER('Таблица для заполнения'!FI39),ABS(ROUND('Таблица для заполнения'!FI39,0))='Таблица для заполнения'!FI39,FALSE),TRUE)</f>
        <v>1</v>
      </c>
      <c r="LT39" s="36" t="b">
        <f>IF($B39&lt;&gt;"",IF(ISNUMBER('Таблица для заполнения'!FJ39),ABS(ROUND('Таблица для заполнения'!FJ39,0))='Таблица для заполнения'!FJ39,FALSE),TRUE)</f>
        <v>1</v>
      </c>
      <c r="LU39" s="36" t="b">
        <f>IF($B39&lt;&gt;"",IF(ISNUMBER('Таблица для заполнения'!FK39),ABS(ROUND('Таблица для заполнения'!FK39,0))='Таблица для заполнения'!FK39,FALSE),TRUE)</f>
        <v>1</v>
      </c>
      <c r="LV39" s="36" t="b">
        <f>IF($B39&lt;&gt;"",IF(ISNUMBER('Таблица для заполнения'!FL39),ABS(ROUND('Таблица для заполнения'!FL39,0))='Таблица для заполнения'!FL39,FALSE),TRUE)</f>
        <v>1</v>
      </c>
      <c r="LW39" s="36" t="b">
        <f>IF($B39&lt;&gt;"",IF(ISNUMBER('Таблица для заполнения'!FM39),ABS(ROUND('Таблица для заполнения'!FM39,0))='Таблица для заполнения'!FM39,FALSE),TRUE)</f>
        <v>1</v>
      </c>
      <c r="LX39" s="36" t="b">
        <f>IF($B39&lt;&gt;"",IF(ISNUMBER('Таблица для заполнения'!FN39),ABS(ROUND('Таблица для заполнения'!FN39,0))='Таблица для заполнения'!FN39,FALSE),TRUE)</f>
        <v>1</v>
      </c>
      <c r="LY39" s="36" t="b">
        <f>IF($B39&lt;&gt;"",IF(ISNUMBER('Таблица для заполнения'!FO39),ABS(ROUND('Таблица для заполнения'!FO39,0))='Таблица для заполнения'!FO39,FALSE),TRUE)</f>
        <v>1</v>
      </c>
      <c r="LZ39" s="36" t="b">
        <f>IF($B39&lt;&gt;"",IF(ISNUMBER('Таблица для заполнения'!FP39),ABS(ROUND('Таблица для заполнения'!FP39,0))='Таблица для заполнения'!FP39,FALSE),TRUE)</f>
        <v>1</v>
      </c>
      <c r="MA39" s="36" t="b">
        <f>IF($B39&lt;&gt;"",IF(ISNUMBER('Таблица для заполнения'!FQ39),ABS(ROUND('Таблица для заполнения'!FQ39,0))='Таблица для заполнения'!FQ39,FALSE),TRUE)</f>
        <v>1</v>
      </c>
      <c r="MB39" s="36" t="b">
        <f>IF($B39&lt;&gt;"",IF(ISNUMBER('Таблица для заполнения'!FR39),ABS(ROUND('Таблица для заполнения'!FR39,0))='Таблица для заполнения'!FR39,FALSE),TRUE)</f>
        <v>1</v>
      </c>
      <c r="MC39" s="36" t="b">
        <f>IF($B39&lt;&gt;"",IF(ISNUMBER('Таблица для заполнения'!FS39),ABS(ROUND('Таблица для заполнения'!FS39,0))='Таблица для заполнения'!FS39,FALSE),TRUE)</f>
        <v>1</v>
      </c>
      <c r="MD39" s="36" t="b">
        <f>IF($B39&lt;&gt;"",IF(ISNUMBER('Таблица для заполнения'!FT39),ABS(ROUND('Таблица для заполнения'!FT39,0))='Таблица для заполнения'!FT39,FALSE),TRUE)</f>
        <v>1</v>
      </c>
      <c r="ME39" s="36" t="b">
        <f>IF($B39&lt;&gt;"",IF(ISNUMBER('Таблица для заполнения'!FU39),ABS(ROUND('Таблица для заполнения'!FU39,0))='Таблица для заполнения'!FU39,FALSE),TRUE)</f>
        <v>1</v>
      </c>
      <c r="MF39" s="36" t="b">
        <f>IF($B39&lt;&gt;"",IF(ISNUMBER('Таблица для заполнения'!FV39),ABS(ROUND('Таблица для заполнения'!FV39,0))='Таблица для заполнения'!FV39,FALSE),TRUE)</f>
        <v>1</v>
      </c>
      <c r="MG39" s="36" t="b">
        <f>IF($B39&lt;&gt;"",IF(ISNUMBER('Таблица для заполнения'!FW39),ABS(ROUND('Таблица для заполнения'!FW39,0))='Таблица для заполнения'!FW39,FALSE),TRUE)</f>
        <v>1</v>
      </c>
      <c r="MH39" s="36" t="b">
        <f>IF($B39&lt;&gt;"",IF(ISNUMBER('Таблица для заполнения'!FX39),ABS(ROUND('Таблица для заполнения'!FX39,0))='Таблица для заполнения'!FX39,FALSE),TRUE)</f>
        <v>1</v>
      </c>
      <c r="MI39" s="36" t="b">
        <f>IF($B39&lt;&gt;"",IF(ISNUMBER('Таблица для заполнения'!FY39),ABS(ROUND('Таблица для заполнения'!FY39,0))='Таблица для заполнения'!FY39,FALSE),TRUE)</f>
        <v>1</v>
      </c>
      <c r="MJ39" s="36" t="b">
        <f>IF($B39&lt;&gt;"",IF(ISNUMBER('Таблица для заполнения'!FZ39),ABS(ROUND('Таблица для заполнения'!FZ39,0))='Таблица для заполнения'!FZ39,FALSE),TRUE)</f>
        <v>1</v>
      </c>
      <c r="MK39" s="36" t="b">
        <f>IF($B39&lt;&gt;"",IF(ISNUMBER('Таблица для заполнения'!GA39),ABS(ROUND('Таблица для заполнения'!GA39,0))='Таблица для заполнения'!GA39,FALSE),TRUE)</f>
        <v>1</v>
      </c>
      <c r="ML39" s="36" t="b">
        <f>IF($B39&lt;&gt;"",IF(ISNUMBER('Таблица для заполнения'!GB39),ABS(ROUND('Таблица для заполнения'!GB39,0))='Таблица для заполнения'!GB39,FALSE),TRUE)</f>
        <v>1</v>
      </c>
      <c r="MM39" s="36" t="b">
        <f>IF($B39&lt;&gt;"",IF(ISNUMBER('Таблица для заполнения'!GC39),ABS(ROUND('Таблица для заполнения'!GC39,0))='Таблица для заполнения'!GC39,FALSE),TRUE)</f>
        <v>1</v>
      </c>
      <c r="MN39" s="36" t="b">
        <f>IF($B39&lt;&gt;"",IF(ISNUMBER('Таблица для заполнения'!GD39),ABS(ROUND('Таблица для заполнения'!GD39,0))='Таблица для заполнения'!GD39,FALSE),TRUE)</f>
        <v>1</v>
      </c>
      <c r="MO39" s="36" t="b">
        <f>IF($B39&lt;&gt;"",IF(ISNUMBER('Таблица для заполнения'!GE39),ABS(ROUND('Таблица для заполнения'!GE39,0))='Таблица для заполнения'!GE39,FALSE),TRUE)</f>
        <v>1</v>
      </c>
      <c r="MP39" s="36" t="b">
        <f>IF($B39&lt;&gt;"",IF(ISNUMBER('Таблица для заполнения'!GF39),ABS(ROUND('Таблица для заполнения'!GF39,1))='Таблица для заполнения'!GF39,FALSE),TRUE)</f>
        <v>1</v>
      </c>
      <c r="MQ39" s="36" t="b">
        <f>IF($B39&lt;&gt;"",IF(ISNUMBER('Таблица для заполнения'!GG39),ABS(ROUND('Таблица для заполнения'!GG39,1))='Таблица для заполнения'!GG39,FALSE),TRUE)</f>
        <v>1</v>
      </c>
      <c r="MR39" s="36" t="b">
        <f>IF($B39&lt;&gt;"",IF(ISNUMBER('Таблица для заполнения'!GH39),ABS(ROUND('Таблица для заполнения'!GH39,1))='Таблица для заполнения'!GH39,FALSE),TRUE)</f>
        <v>1</v>
      </c>
      <c r="MS39" s="36" t="b">
        <f>IF($B39&lt;&gt;"",IF(ISNUMBER('Таблица для заполнения'!GI39),ABS(ROUND('Таблица для заполнения'!GI39,1))='Таблица для заполнения'!GI39,FALSE),TRUE)</f>
        <v>1</v>
      </c>
      <c r="MT39" s="36" t="b">
        <f>IF($B39&lt;&gt;"",IF(ISNUMBER('Таблица для заполнения'!GJ39),ABS(ROUND('Таблица для заполнения'!GJ39,1))='Таблица для заполнения'!GJ39,FALSE),TRUE)</f>
        <v>1</v>
      </c>
      <c r="MU39" s="36" t="b">
        <f>IF($B39&lt;&gt;"",IF(ISNUMBER('Таблица для заполнения'!GK39),ABS(ROUND('Таблица для заполнения'!GK39,1))='Таблица для заполнения'!GK39,FALSE),TRUE)</f>
        <v>1</v>
      </c>
      <c r="MV39" s="36" t="b">
        <f>IF($B39&lt;&gt;"",IF(ISNUMBER('Таблица для заполнения'!GL39),ABS(ROUND('Таблица для заполнения'!GL39,1))='Таблица для заполнения'!GL39,FALSE),TRUE)</f>
        <v>1</v>
      </c>
      <c r="MW39" s="36" t="b">
        <f>IF($B39&lt;&gt;"",IF(ISNUMBER('Таблица для заполнения'!GM39),ABS(ROUND('Таблица для заполнения'!GM39,1))='Таблица для заполнения'!GM39,FALSE),TRUE)</f>
        <v>1</v>
      </c>
      <c r="MX39" s="36" t="b">
        <f>IF($B39&lt;&gt;"",IF(ISNUMBER('Таблица для заполнения'!GN39),ABS(ROUND('Таблица для заполнения'!GN39,1))='Таблица для заполнения'!GN39,FALSE),TRUE)</f>
        <v>1</v>
      </c>
      <c r="MY39" s="36" t="b">
        <f>IF($B39&lt;&gt;"",IF(ISNUMBER('Таблица для заполнения'!GO39),ABS(ROUND('Таблица для заполнения'!GO39,1))='Таблица для заполнения'!GO39,FALSE),TRUE)</f>
        <v>1</v>
      </c>
      <c r="MZ39" s="36" t="b">
        <f>IF($B39&lt;&gt;"",IF(ISNUMBER('Таблица для заполнения'!GP39),ABS(ROUND('Таблица для заполнения'!GP39,1))='Таблица для заполнения'!GP39,FALSE),TRUE)</f>
        <v>1</v>
      </c>
      <c r="NA39" s="36" t="b">
        <f>IF($B39&lt;&gt;"",IF(ISNUMBER('Таблица для заполнения'!GQ39),ABS(ROUND('Таблица для заполнения'!GQ39,1))='Таблица для заполнения'!GQ39,FALSE),TRUE)</f>
        <v>1</v>
      </c>
      <c r="NB39" s="36" t="b">
        <f>IF($B39&lt;&gt;"",IF(ISNUMBER('Таблица для заполнения'!GR39),ABS(ROUND('Таблица для заполнения'!GR39,1))='Таблица для заполнения'!GR39,FALSE),TRUE)</f>
        <v>1</v>
      </c>
      <c r="NC39" s="36" t="b">
        <f>IF($B39&lt;&gt;"",IF(ISNUMBER('Таблица для заполнения'!GS39),ABS(ROUND('Таблица для заполнения'!GS39,1))='Таблица для заполнения'!GS39,FALSE),TRUE)</f>
        <v>1</v>
      </c>
      <c r="ND39" s="36" t="b">
        <f>IF($B39&lt;&gt;"",IF(ISNUMBER('Таблица для заполнения'!GT39),ABS(ROUND('Таблица для заполнения'!GT39,1))='Таблица для заполнения'!GT39,FALSE),TRUE)</f>
        <v>1</v>
      </c>
      <c r="NE39" s="36" t="b">
        <f>IF($B39&lt;&gt;"",IF(ISNUMBER('Таблица для заполнения'!GU39),ABS(ROUND('Таблица для заполнения'!GU39,1))='Таблица для заполнения'!GU39,FALSE),TRUE)</f>
        <v>1</v>
      </c>
      <c r="NF39" s="36" t="b">
        <f>IF($B39&lt;&gt;"",IF(ISNUMBER('Таблица для заполнения'!GV39),ABS(ROUND('Таблица для заполнения'!GV39,1))='Таблица для заполнения'!GV39,FALSE),TRUE)</f>
        <v>1</v>
      </c>
      <c r="NG39" s="36" t="b">
        <f>IF($B39&lt;&gt;"",IF(ISNUMBER('Таблица для заполнения'!GW39),ABS(ROUND('Таблица для заполнения'!GW39,1))='Таблица для заполнения'!GW39,FALSE),TRUE)</f>
        <v>1</v>
      </c>
      <c r="NH39" s="36" t="b">
        <f>IF($B39&lt;&gt;"",IF(ISNUMBER('Таблица для заполнения'!GX39),ABS(ROUND('Таблица для заполнения'!GX39,1))='Таблица для заполнения'!GX39,FALSE),TRUE)</f>
        <v>1</v>
      </c>
      <c r="NI39" s="38" t="b">
        <f>IF($B39&lt;&gt;"",IF(ISNUMBER('Таблица для заполнения'!GY39),ABS(ROUND('Таблица для заполнения'!GY39,1))='Таблица для заполнения'!GY39,FALSE),TRUE)</f>
        <v>1</v>
      </c>
    </row>
    <row r="40" spans="1:373" ht="44.25" customHeight="1" thickBot="1" x14ac:dyDescent="0.3">
      <c r="A40" s="2">
        <v>33</v>
      </c>
      <c r="B40" s="17" t="str">
        <f>IF('Таблица для заполнения'!B40=0,"",'Таблица для заполнения'!B40)</f>
        <v/>
      </c>
      <c r="C40" s="35" t="b">
        <f t="shared" si="0"/>
        <v>1</v>
      </c>
      <c r="D40" s="35" t="b">
        <f>'Таблица для заполнения'!F40&lt;='Таблица для заполнения'!E40</f>
        <v>1</v>
      </c>
      <c r="E40" s="119" t="b">
        <f>'Таблица для заполнения'!G40&lt;='Таблица для заполнения'!E40</f>
        <v>1</v>
      </c>
      <c r="F40" s="36" t="b">
        <f>'Таблица для заполнения'!H40&lt;='Таблица для заполнения'!E40</f>
        <v>1</v>
      </c>
      <c r="G40" s="36" t="b">
        <f>'Таблица для заполнения'!I40&lt;='Таблица для заполнения'!E40</f>
        <v>1</v>
      </c>
      <c r="H40" s="36" t="b">
        <f>'Таблица для заполнения'!E40&gt;='Таблица для заполнения'!J40+'Таблица для заполнения'!K40</f>
        <v>1</v>
      </c>
      <c r="I40" s="36" t="b">
        <f>'Таблица для заполнения'!E40='Таблица для заполнения'!L40+'Таблица для заполнения'!M40+'Таблица для заполнения'!N40</f>
        <v>1</v>
      </c>
      <c r="J40" s="36" t="b">
        <f>'Таблица для заполнения'!M40&lt;='Таблица для заполнения'!R40</f>
        <v>1</v>
      </c>
      <c r="K40" s="36" t="b">
        <f>'Таблица для заполнения'!O40&gt;='Таблица для заполнения'!E40</f>
        <v>1</v>
      </c>
      <c r="L40" s="36" t="b">
        <f>'Таблица для заполнения'!O40&gt;='Таблица для заполнения'!P40+'Таблица для заполнения'!Q40</f>
        <v>1</v>
      </c>
      <c r="M40" s="36" t="b">
        <f>'Таблица для заполнения'!R40&lt;='Таблица для заполнения'!O40</f>
        <v>1</v>
      </c>
      <c r="N40" s="36" t="b">
        <f>'Таблица для заполнения'!O40&gt;='Таблица для заполнения'!S40+'Таблица для заполнения'!U40</f>
        <v>1</v>
      </c>
      <c r="O40" s="36" t="b">
        <f>OR(AND('Таблица для заполнения'!S40&gt;0,'Таблица для заполнения'!T40&gt;0),AND('Таблица для заполнения'!S40=0,'Таблица для заполнения'!T40=0))</f>
        <v>1</v>
      </c>
      <c r="P40" s="36" t="b">
        <f>OR(AND('Таблица для заполнения'!U40&gt;0,'Таблица для заполнения'!V40&gt;0),AND('Таблица для заполнения'!U40=0,'Таблица для заполнения'!V40=0))</f>
        <v>1</v>
      </c>
      <c r="Q40" s="36" t="b">
        <f>'Таблица для заполнения'!W40&lt;='Таблица для заполнения'!U40</f>
        <v>1</v>
      </c>
      <c r="R40" s="36" t="b">
        <f>'Таблица для заполнения'!V40&gt;='Таблица для заполнения'!X40+'Таблица для заполнения'!Y40</f>
        <v>1</v>
      </c>
      <c r="S40" s="36" t="b">
        <f>'Таблица для заполнения'!AB40&lt;='Таблица для заполнения'!AA40</f>
        <v>1</v>
      </c>
      <c r="T40" s="36" t="b">
        <f>'Таблица для заполнения'!AD40&lt;='Таблица для заполнения'!AC40</f>
        <v>1</v>
      </c>
      <c r="U40" s="36" t="b">
        <f>OR('Таблица для заполнения'!AA40=0,'Таблица для заполнения'!AA40=1)</f>
        <v>1</v>
      </c>
      <c r="V40" s="36" t="b">
        <f>OR('Таблица для заполнения'!AB40=0,'Таблица для заполнения'!AB40=1)</f>
        <v>1</v>
      </c>
      <c r="W40" s="36" t="b">
        <f>OR('Таблица для заполнения'!AC40=0,'Таблица для заполнения'!AC40=1)</f>
        <v>1</v>
      </c>
      <c r="X40" s="36" t="b">
        <f>OR('Таблица для заполнения'!AD40=0,'Таблица для заполнения'!AD40=1)</f>
        <v>1</v>
      </c>
      <c r="Y40" s="36" t="b">
        <f>'Таблица для заполнения'!AG40&lt;='Таблица для заполнения'!AF40</f>
        <v>1</v>
      </c>
      <c r="Z40" s="36" t="b">
        <f>'Таблица для заполнения'!AI40&lt;='Таблица для заполнения'!AH40</f>
        <v>1</v>
      </c>
      <c r="AA40" s="36" t="b">
        <f>'Таблица для заполнения'!AJ40='Таблица для заполнения'!AM40+'Таблица для заполнения'!AO40</f>
        <v>1</v>
      </c>
      <c r="AB40" s="36" t="b">
        <f>'Таблица для заполнения'!AJ40&gt;='Таблица для заполнения'!AK40+'Таблица для заполнения'!AL40</f>
        <v>1</v>
      </c>
      <c r="AC40" s="36" t="b">
        <f>'Таблица для заполнения'!AN40&lt;='Таблица для заполнения'!AJ40</f>
        <v>1</v>
      </c>
      <c r="AD40" s="36" t="b">
        <f>OR(AND('Таблица для заполнения'!AO40='Таблица для заполнения'!AJ40,AND('Таблица для заполнения'!AK40='Таблица для заполнения'!AP40,'Таблица для заполнения'!AL40='Таблица для заполнения'!AQ40)),'Таблица для заполнения'!AO40&lt;'Таблица для заполнения'!AJ40)</f>
        <v>1</v>
      </c>
      <c r="AE40" s="36" t="b">
        <f>OR(AND('Таблица для заполнения'!AJ40='Таблица для заполнения'!AO40,'Таблица для заполнения'!CM40='Таблица для заполнения'!CR40),AND('Таблица для заполнения'!AJ40&gt;'Таблица для заполнения'!AO40,'Таблица для заполнения'!CM40&gt;'Таблица для заполнения'!CR40))</f>
        <v>1</v>
      </c>
      <c r="AF40" s="36" t="b">
        <f>OR(AND('Таблица для заполнения'!AO40='Таблица для заполнения'!AR40,'Таблица для заполнения'!CR40='Таблица для заполнения'!CU40),AND('Таблица для заполнения'!AO40&gt;'Таблица для заполнения'!AR40,'Таблица для заполнения'!CR40&gt;'Таблица для заполнения'!CU40))</f>
        <v>1</v>
      </c>
      <c r="AG40" s="36" t="b">
        <f>'Таблица для заполнения'!AP40&lt;='Таблица для заполнения'!AK40</f>
        <v>1</v>
      </c>
      <c r="AH40" s="36" t="b">
        <f>'Таблица для заполнения'!AO40&gt;='Таблица для заполнения'!AP40+'Таблица для заполнения'!AQ40</f>
        <v>1</v>
      </c>
      <c r="AI40" s="36" t="b">
        <f>'Таблица для заполнения'!AM40&gt;=('Таблица для заполнения'!AK40+'Таблица для заполнения'!AL40)-('Таблица для заполнения'!AP40+'Таблица для заполнения'!AQ40)</f>
        <v>1</v>
      </c>
      <c r="AJ40" s="36" t="b">
        <f>'Таблица для заполнения'!AQ40&lt;='Таблица для заполнения'!AL40</f>
        <v>1</v>
      </c>
      <c r="AK40" s="36" t="b">
        <f>'Таблица для заполнения'!AO40&gt;='Таблица для заполнения'!AR40+'Таблица для заполнения'!AV40+'Таблица для заполнения'!AW40</f>
        <v>1</v>
      </c>
      <c r="AL40" s="36" t="b">
        <f>OR(AND('Таблица для заполнения'!AR40='Таблица для заполнения'!AO40,AND('Таблица для заполнения'!AP40='Таблица для заполнения'!AS40,'Таблица для заполнения'!AQ40='Таблица для заполнения'!AT40)),'Таблица для заполнения'!AR40&lt;'Таблица для заполнения'!AO40)</f>
        <v>1</v>
      </c>
      <c r="AM40" s="36" t="b">
        <f>'Таблица для заполнения'!AS40&lt;='Таблица для заполнения'!AP40</f>
        <v>1</v>
      </c>
      <c r="AN40" s="36" t="b">
        <f>'Таблица для заполнения'!AR40&gt;='Таблица для заполнения'!AS40+'Таблица для заполнения'!AT40</f>
        <v>1</v>
      </c>
      <c r="AO40" s="36" t="b">
        <f>('Таблица для заполнения'!AO40-'Таблица для заполнения'!AR40)&gt;=('Таблица для заполнения'!AP40+'Таблица для заполнения'!AQ40)-('Таблица для заполнения'!AS40+'Таблица для заполнения'!AT40)</f>
        <v>1</v>
      </c>
      <c r="AP40" s="36" t="b">
        <f>'Таблица для заполнения'!AT40&lt;='Таблица для заполнения'!AQ40</f>
        <v>1</v>
      </c>
      <c r="AQ40" s="36" t="b">
        <f>'Таблица для заполнения'!AU40&lt;='Таблица для заполнения'!AR40</f>
        <v>1</v>
      </c>
      <c r="AR40" s="36" t="b">
        <f>'Таблица для заполнения'!AR40='Таблица для заполнения'!AX40+'Таблица для заполнения'!BF40+'Таблица для заполнения'!BK40+'Таблица для заполнения'!BV40+'Таблица для заполнения'!CA40+'Таблица для заполнения'!CB40+'Таблица для заполнения'!CC40+'Таблица для заполнения'!CD40+'Таблица для заполнения'!CE40+'Таблица для заполнения'!CF40</f>
        <v>1</v>
      </c>
      <c r="AS40" s="36" t="b">
        <f>'Таблица для заполнения'!AX40&gt;='Таблица для заполнения'!AY40+'Таблица для заполнения'!BB40+'Таблица для заполнения'!BE40</f>
        <v>1</v>
      </c>
      <c r="AT40" s="36" t="b">
        <f>'Таблица для заполнения'!AY40='Таблица для заполнения'!AZ40+'Таблица для заполнения'!BA40</f>
        <v>1</v>
      </c>
      <c r="AU40" s="36" t="b">
        <f>'Таблица для заполнения'!BB40='Таблица для заполнения'!BC40+'Таблица для заполнения'!BD40</f>
        <v>1</v>
      </c>
      <c r="AV40" s="36" t="b">
        <f>'Таблица для заполнения'!BF40&gt;='Таблица для заполнения'!BG40+'Таблица для заполнения'!BH40+'Таблица для заполнения'!BI40+'Таблица для заполнения'!BJ40</f>
        <v>1</v>
      </c>
      <c r="AW40" s="36" t="b">
        <f>'Таблица для заполнения'!BK40&gt;='Таблица для заполнения'!BL40+'Таблица для заполнения'!BQ40</f>
        <v>1</v>
      </c>
      <c r="AX40" s="36" t="b">
        <f>'Таблица для заполнения'!BL40&gt;='Таблица для заполнения'!BM40+'Таблица для заполнения'!BN40+'Таблица для заполнения'!BO40+'Таблица для заполнения'!BP40</f>
        <v>1</v>
      </c>
      <c r="AY40" s="36" t="b">
        <f>'Таблица для заполнения'!BQ40&gt;='Таблица для заполнения'!BR40+'Таблица для заполнения'!BS40+'Таблица для заполнения'!BT40+'Таблица для заполнения'!BU40</f>
        <v>1</v>
      </c>
      <c r="AZ40" s="36" t="b">
        <f>'Таблица для заполнения'!BV40&gt;='Таблица для заполнения'!BW40+'Таблица для заполнения'!BX40+'Таблица для заполнения'!BY40+'Таблица для заполнения'!BZ40</f>
        <v>1</v>
      </c>
      <c r="BA40" s="36" t="b">
        <f>'Таблица для заполнения'!CG40+'Таблица для заполнения'!CH40&lt;='Таблица для заполнения'!AO40</f>
        <v>1</v>
      </c>
      <c r="BB40" s="36" t="b">
        <f>'Таблица для заполнения'!CI40&lt;='Таблица для заполнения'!AO40</f>
        <v>1</v>
      </c>
      <c r="BC40" s="36" t="b">
        <f>'Таблица для заполнения'!CJ40&lt;='Таблица для заполнения'!AO40</f>
        <v>1</v>
      </c>
      <c r="BD40" s="36" t="b">
        <f>'Таблица для заполнения'!CK40&lt;='Таблица для заполнения'!AO40</f>
        <v>1</v>
      </c>
      <c r="BE40" s="36" t="b">
        <f>'Таблица для заполнения'!CL40&lt;='Таблица для заполнения'!AO40</f>
        <v>1</v>
      </c>
      <c r="BF40" s="36" t="b">
        <f>'Таблица для заполнения'!CM40='Таблица для заполнения'!CP40+'Таблица для заполнения'!CR40</f>
        <v>1</v>
      </c>
      <c r="BG40" s="36" t="b">
        <f>'Таблица для заполнения'!CM40&gt;='Таблица для заполнения'!CN40+'Таблица для заполнения'!CO40</f>
        <v>1</v>
      </c>
      <c r="BH40" s="36" t="b">
        <f>'Таблица для заполнения'!CQ40&lt;='Таблица для заполнения'!CM40</f>
        <v>1</v>
      </c>
      <c r="BI40" s="36" t="b">
        <f>OR(AND('Таблица для заполнения'!CR40='Таблица для заполнения'!CM40,AND('Таблица для заполнения'!CN40='Таблица для заполнения'!CS40,'Таблица для заполнения'!CO40='Таблица для заполнения'!CT40)),'Таблица для заполнения'!CR40&lt;'Таблица для заполнения'!CM40)</f>
        <v>1</v>
      </c>
      <c r="BJ40" s="36" t="b">
        <f>'Таблица для заполнения'!CS40&lt;='Таблица для заполнения'!CN40</f>
        <v>1</v>
      </c>
      <c r="BK40" s="36" t="b">
        <f>'Таблица для заполнения'!CR40&gt;='Таблица для заполнения'!CS40+'Таблица для заполнения'!CT40</f>
        <v>1</v>
      </c>
      <c r="BL40" s="36" t="b">
        <f>'Таблица для заполнения'!CP40&gt;=('Таблица для заполнения'!CN40+'Таблица для заполнения'!CO40)-('Таблица для заполнения'!CS40+'Таблица для заполнения'!CT40)</f>
        <v>1</v>
      </c>
      <c r="BM40" s="36" t="b">
        <f>'Таблица для заполнения'!CT40&lt;='Таблица для заполнения'!CO40</f>
        <v>1</v>
      </c>
      <c r="BN40" s="36" t="b">
        <f>'Таблица для заполнения'!CR40&gt;='Таблица для заполнения'!CU40+'Таблица для заполнения'!CY40+'Таблица для заполнения'!CZ40</f>
        <v>1</v>
      </c>
      <c r="BO40" s="36" t="b">
        <f>OR(AND('Таблица для заполнения'!CU40='Таблица для заполнения'!CR40,AND('Таблица для заполнения'!CS40='Таблица для заполнения'!CV40,'Таблица для заполнения'!CT40='Таблица для заполнения'!CW40)),'Таблица для заполнения'!CU40&lt;'Таблица для заполнения'!CR40)</f>
        <v>1</v>
      </c>
      <c r="BP40" s="36" t="b">
        <f>'Таблица для заполнения'!CV40&lt;='Таблица для заполнения'!CS40</f>
        <v>1</v>
      </c>
      <c r="BQ40" s="36" t="b">
        <f>'Таблица для заполнения'!CU40&gt;='Таблица для заполнения'!CV40+'Таблица для заполнения'!CW40</f>
        <v>1</v>
      </c>
      <c r="BR40" s="36" t="b">
        <f>'Таблица для заполнения'!CR40-'Таблица для заполнения'!CU40&gt;=('Таблица для заполнения'!CS40+'Таблица для заполнения'!CT40)-('Таблица для заполнения'!CV40+'Таблица для заполнения'!CW40)</f>
        <v>1</v>
      </c>
      <c r="BS40" s="36" t="b">
        <f>'Таблица для заполнения'!CW40&lt;='Таблица для заполнения'!CT40</f>
        <v>1</v>
      </c>
      <c r="BT40" s="36" t="b">
        <f>'Таблица для заполнения'!CX40&lt;='Таблица для заполнения'!CU40</f>
        <v>1</v>
      </c>
      <c r="BU40" s="36" t="b">
        <f>'Таблица для заполнения'!CU40='Таблица для заполнения'!DA40+'Таблица для заполнения'!DI40+'Таблица для заполнения'!DN40+'Таблица для заполнения'!DY40+'Таблица для заполнения'!ED40+'Таблица для заполнения'!EE40+'Таблица для заполнения'!EF40+'Таблица для заполнения'!EG40+'Таблица для заполнения'!EH40+'Таблица для заполнения'!EI40</f>
        <v>1</v>
      </c>
      <c r="BV40" s="36" t="b">
        <f>'Таблица для заполнения'!DA40&gt;='Таблица для заполнения'!DB40+'Таблица для заполнения'!DE40+'Таблица для заполнения'!DH40</f>
        <v>1</v>
      </c>
      <c r="BW40" s="36" t="b">
        <f>'Таблица для заполнения'!DB40='Таблица для заполнения'!DC40+'Таблица для заполнения'!DD40</f>
        <v>1</v>
      </c>
      <c r="BX40" s="36" t="b">
        <f>'Таблица для заполнения'!DE40='Таблица для заполнения'!DF40+'Таблица для заполнения'!DG40</f>
        <v>1</v>
      </c>
      <c r="BY40" s="36" t="b">
        <f>'Таблица для заполнения'!DI40&gt;='Таблица для заполнения'!DJ40+'Таблица для заполнения'!DK40+'Таблица для заполнения'!DL40+'Таблица для заполнения'!DM40</f>
        <v>1</v>
      </c>
      <c r="BZ40" s="36" t="b">
        <f>'Таблица для заполнения'!DN40&gt;='Таблица для заполнения'!DO40+'Таблица для заполнения'!DT40</f>
        <v>1</v>
      </c>
      <c r="CA40" s="36" t="b">
        <f>'Таблица для заполнения'!DO40&gt;='Таблица для заполнения'!DP40+'Таблица для заполнения'!DQ40+'Таблица для заполнения'!DR40+'Таблица для заполнения'!DS40</f>
        <v>1</v>
      </c>
      <c r="CB40" s="36" t="b">
        <f>'Таблица для заполнения'!DT40&gt;='Таблица для заполнения'!DU40+'Таблица для заполнения'!DV40+'Таблица для заполнения'!DW40+'Таблица для заполнения'!DX40</f>
        <v>1</v>
      </c>
      <c r="CC40" s="36" t="b">
        <f>'Таблица для заполнения'!DY40&gt;='Таблица для заполнения'!DZ40+'Таблица для заполнения'!EA40+'Таблица для заполнения'!EB40+'Таблица для заполнения'!EC40</f>
        <v>1</v>
      </c>
      <c r="CD40" s="36" t="b">
        <f>'Таблица для заполнения'!EJ40+'Таблица для заполнения'!EK40&lt;='Таблица для заполнения'!CR40</f>
        <v>1</v>
      </c>
      <c r="CE40" s="36" t="b">
        <f>'Таблица для заполнения'!EL40&lt;='Таблица для заполнения'!CR40</f>
        <v>1</v>
      </c>
      <c r="CF40" s="36" t="b">
        <f>'Таблица для заполнения'!EM40&lt;='Таблица для заполнения'!CR40</f>
        <v>1</v>
      </c>
      <c r="CG40" s="36" t="b">
        <f>'Таблица для заполнения'!EN40&lt;='Таблица для заполнения'!CR40</f>
        <v>1</v>
      </c>
      <c r="CH40" s="36" t="b">
        <f>'Таблица для заполнения'!EO40&lt;='Таблица для заполнения'!CR40</f>
        <v>1</v>
      </c>
      <c r="CI40" s="36" t="b">
        <f>OR(AND('Таблица для заполнения'!AJ40='Таблица для заполнения'!AK40+'Таблица для заполнения'!AL40,'Таблица для заполнения'!CM40='Таблица для заполнения'!CN40+'Таблица для заполнения'!CO40),AND('Таблица для заполнения'!AJ40&gt;'Таблица для заполнения'!AK40+'Таблица для заполнения'!AL40,'Таблица для заполнения'!CM40&gt;'Таблица для заполнения'!CN40+'Таблица для заполнения'!CO40))</f>
        <v>1</v>
      </c>
      <c r="CJ40" s="36" t="b">
        <f>OR(AND('Таблица для заполнения'!AO40='Таблица для заполнения'!AP40+'Таблица для заполнения'!AQ40,'Таблица для заполнения'!CR40='Таблица для заполнения'!CS40+'Таблица для заполнения'!CT40),AND('Таблица для заполнения'!AO40&gt;'Таблица для заполнения'!AP40+'Таблица для заполнения'!AQ40,'Таблица для заполнения'!CR40&gt;'Таблица для заполнения'!CS40+'Таблица для заполнения'!CT40))</f>
        <v>1</v>
      </c>
      <c r="CK40" s="36" t="b">
        <f>OR(AND('Таблица для заполнения'!AR40='Таблица для заполнения'!AS40+'Таблица для заполнения'!AT40,'Таблица для заполнения'!CU40='Таблица для заполнения'!CV40+'Таблица для заполнения'!CW40),AND('Таблица для заполнения'!AR40&gt;'Таблица для заполнения'!AS40+'Таблица для заполнения'!AT40,'Таблица для заполнения'!CU40&gt;'Таблица для заполнения'!CV40+'Таблица для заполнения'!CW40))</f>
        <v>1</v>
      </c>
      <c r="CL40" s="36" t="b">
        <f>OR(AND('Таблица для заполнения'!AO40='Таблица для заполнения'!AR40+'Таблица для заполнения'!AV40+'Таблица для заполнения'!AW40,'Таблица для заполнения'!CR40='Таблица для заполнения'!CU40+'Таблица для заполнения'!CY40+'Таблица для заполнения'!CZ40),AND('Таблица для заполнения'!AO40&gt;'Таблица для заполнения'!AR40+'Таблица для заполнения'!AV40+'Таблица для заполнения'!AW40,'Таблица для заполнения'!CR40&gt;'Таблица для заполнения'!CU40+'Таблица для заполнения'!CY40+'Таблица для заполнения'!CZ40))</f>
        <v>1</v>
      </c>
      <c r="CM40" s="36" t="b">
        <f>OR(AND('Таблица для заполнения'!AX40='Таблица для заполнения'!AY40+'Таблица для заполнения'!BB40+'Таблица для заполнения'!BE40,'Таблица для заполнения'!DA40='Таблица для заполнения'!DB40+'Таблица для заполнения'!DE40+'Таблица для заполнения'!DH40),AND('Таблица для заполнения'!AX40&gt;'Таблица для заполнения'!AY40+'Таблица для заполнения'!BB40+'Таблица для заполнения'!BE40,'Таблица для заполнения'!DA40&gt;'Таблица для заполнения'!DB40+'Таблица для заполнения'!DE40+'Таблица для заполнения'!DH40))</f>
        <v>1</v>
      </c>
      <c r="CN40" s="36" t="b">
        <f>OR(AND('Таблица для заполнения'!BF40='Таблица для заполнения'!BG40+'Таблица для заполнения'!BH40+'Таблица для заполнения'!BI40+'Таблица для заполнения'!BJ40,'Таблица для заполнения'!DI40='Таблица для заполнения'!DJ40+'Таблица для заполнения'!DK40+'Таблица для заполнения'!DL40+'Таблица для заполнения'!DM40),AND('Таблица для заполнения'!BF40&gt;'Таблица для заполнения'!BG40+'Таблица для заполнения'!BH40+'Таблица для заполнения'!BI40+'Таблица для заполнения'!BJ40,'Таблица для заполнения'!DI40&gt;'Таблица для заполнения'!DJ40+'Таблица для заполнения'!DK40+'Таблица для заполнения'!DL40+'Таблица для заполнения'!DM40))</f>
        <v>1</v>
      </c>
      <c r="CO40" s="36" t="b">
        <f>OR(AND('Таблица для заполнения'!BK40='Таблица для заполнения'!BL40+'Таблица для заполнения'!BQ40,'Таблица для заполнения'!DN40='Таблица для заполнения'!DO40+'Таблица для заполнения'!DT40),AND('Таблица для заполнения'!BK40&gt;'Таблица для заполнения'!BL40+'Таблица для заполнения'!BQ40,'Таблица для заполнения'!DN40&gt;'Таблица для заполнения'!DO40+'Таблица для заполнения'!DT40))</f>
        <v>1</v>
      </c>
      <c r="CP40" s="36" t="b">
        <f>AND(IF('Таблица для заполнения'!AJ40=0,'Таблица для заполнения'!CM40=0,'Таблица для заполнения'!CM40&gt;='Таблица для заполнения'!AJ40),IF('Таблица для заполнения'!AK40=0,'Таблица для заполнения'!CN40=0,'Таблица для заполнения'!CN40&gt;='Таблица для заполнения'!AK40),IF('Таблица для заполнения'!AL40=0,'Таблица для заполнения'!CO40=0,'Таблица для заполнения'!CO40&gt;='Таблица для заполнения'!AL40),IF('Таблица для заполнения'!AM40=0,'Таблица для заполнения'!CP40=0,'Таблица для заполнения'!CP40&gt;='Таблица для заполнения'!AM40),IF('Таблица для заполнения'!AN40=0,'Таблица для заполнения'!CQ40=0,'Таблица для заполнения'!CQ40&gt;='Таблица для заполнения'!AN40),IF('Таблица для заполнения'!AO40=0,'Таблица для заполнения'!CR40=0,'Таблица для заполнения'!CR40&gt;='Таблица для заполнения'!AO40),IF('Таблица для заполнения'!AP40=0,'Таблица для заполнения'!CS40=0,'Таблица для заполнения'!CS40&gt;='Таблица для заполнения'!AP40),IF('Таблица для заполнения'!AQ40=0,'Таблица для заполнения'!CT40=0,'Таблица для заполнения'!CT40&gt;='Таблица для заполнения'!AQ40),IF('Таблица для заполнения'!AR40=0,'Таблица для заполнения'!CU40=0,'Таблица для заполнения'!CU40&gt;='Таблица для заполнения'!AR40),IF('Таблица для заполнения'!AS40=0,'Таблица для заполнения'!CV40=0,'Таблица для заполнения'!CV40&gt;='Таблица для заполнения'!AS40),IF('Таблица для заполнения'!AT40=0,'Таблица для заполнения'!CW40=0,'Таблица для заполнения'!CW40&gt;='Таблица для заполнения'!AT40),IF('Таблица для заполнения'!AU40=0,'Таблица для заполнения'!CX40=0,'Таблица для заполнения'!CX40&gt;='Таблица для заполнения'!AU40),IF('Таблица для заполнения'!AV40=0,'Таблица для заполнения'!CY40=0,'Таблица для заполнения'!CY40&gt;='Таблица для заполнения'!AV40),IF('Таблица для заполнения'!AW40=0,'Таблица для заполнения'!CZ40=0,'Таблица для заполнения'!CZ40&gt;='Таблица для заполнения'!AW40),IF('Таблица для заполнения'!AX40=0,'Таблица для заполнения'!DA40=0,'Таблица для заполнения'!DA40&gt;='Таблица для заполнения'!AX40),IF('Таблица для заполнения'!AY40=0,'Таблица для заполнения'!DB40=0,'Таблица для заполнения'!DB40&gt;='Таблица для заполнения'!AY40),IF('Таблица для заполнения'!AZ40=0,'Таблица для заполнения'!DC40=0,'Таблица для заполнения'!DC40&gt;='Таблица для заполнения'!AZ40),IF('Таблица для заполнения'!BA40=0,'Таблица для заполнения'!DD40=0,'Таблица для заполнения'!DD40&gt;='Таблица для заполнения'!BA40),IF('Таблица для заполнения'!BB40=0,'Таблица для заполнения'!DE40=0,'Таблица для заполнения'!DE40&gt;='Таблица для заполнения'!BB40),IF('Таблица для заполнения'!BC40=0,'Таблица для заполнения'!DF40=0,'Таблица для заполнения'!DF40&gt;='Таблица для заполнения'!BC40),IF('Таблица для заполнения'!BD40=0,'Таблица для заполнения'!DG40=0,'Таблица для заполнения'!DG40&gt;='Таблица для заполнения'!BD40),IF('Таблица для заполнения'!BE40=0,'Таблица для заполнения'!DH40=0,'Таблица для заполнения'!DH40&gt;='Таблица для заполнения'!BE40),IF('Таблица для заполнения'!BF40=0,'Таблица для заполнения'!DI40=0,'Таблица для заполнения'!DI40&gt;='Таблица для заполнения'!BF40),IF('Таблица для заполнения'!BG40=0,'Таблица для заполнения'!DJ40=0,'Таблица для заполнения'!DJ40&gt;='Таблица для заполнения'!BG40),IF('Таблица для заполнения'!BH40=0,'Таблица для заполнения'!DK40=0,'Таблица для заполнения'!DK40&gt;='Таблица для заполнения'!BH40),IF('Таблица для заполнения'!BI40=0,'Таблица для заполнения'!DL40=0,'Таблица для заполнения'!DL40&gt;='Таблица для заполнения'!BI40),IF('Таблица для заполнения'!BJ40=0,'Таблица для заполнения'!DM40=0,'Таблица для заполнения'!DM40&gt;='Таблица для заполнения'!BJ40),IF('Таблица для заполнения'!BK40=0,'Таблица для заполнения'!DN40=0,'Таблица для заполнения'!DN40&gt;='Таблица для заполнения'!BK40),IF('Таблица для заполнения'!BL40=0,'Таблица для заполнения'!DO40=0,'Таблица для заполнения'!DO40&gt;='Таблица для заполнения'!BL40),IF('Таблица для заполнения'!BM40=0,'Таблица для заполнения'!DP40=0,'Таблица для заполнения'!DP40&gt;='Таблица для заполнения'!BM40),IF('Таблица для заполнения'!BN40=0,'Таблица для заполнения'!DQ40=0,'Таблица для заполнения'!DQ40&gt;='Таблица для заполнения'!BN40),IF('Таблица для заполнения'!BO40=0,'Таблица для заполнения'!DR40=0,'Таблица для заполнения'!DR40&gt;='Таблица для заполнения'!BO40),IF('Таблица для заполнения'!BP40=0,'Таблица для заполнения'!DS40=0,'Таблица для заполнения'!DS40&gt;='Таблица для заполнения'!BP40),IF('Таблица для заполнения'!BQ40=0,'Таблица для заполнения'!DT40=0,'Таблица для заполнения'!DT40&gt;='Таблица для заполнения'!BQ40),IF('Таблица для заполнения'!BR40=0,'Таблица для заполнения'!DU40=0,'Таблица для заполнения'!DU40&gt;='Таблица для заполнения'!BR40),IF('Таблица для заполнения'!BS40=0,'Таблица для заполнения'!DV40=0,'Таблица для заполнения'!DV40&gt;='Таблица для заполнения'!BS40),IF('Таблица для заполнения'!BT40=0,'Таблица для заполнения'!DW40=0,'Таблица для заполнения'!DW40&gt;='Таблица для заполнения'!BT40),IF('Таблица для заполнения'!BU40=0,'Таблица для заполнения'!DX40=0,'Таблица для заполнения'!DX40&gt;='Таблица для заполнения'!BU40),IF('Таблица для заполнения'!BV40=0,'Таблица для заполнения'!DY40=0,'Таблица для заполнения'!DY40&gt;='Таблица для заполнения'!BV40),IF('Таблица для заполнения'!BW40=0,'Таблица для заполнения'!DZ40=0,'Таблица для заполнения'!DZ40&gt;='Таблица для заполнения'!BW40),IF('Таблица для заполнения'!BX40=0,'Таблица для заполнения'!EA40=0,'Таблица для заполнения'!EA40&gt;='Таблица для заполнения'!BX40),IF('Таблица для заполнения'!BY40=0,'Таблица для заполнения'!EB40=0,'Таблица для заполнения'!EB40&gt;='Таблица для заполнения'!BY40),IF('Таблица для заполнения'!BZ40=0,'Таблица для заполнения'!EC40=0,'Таблица для заполнения'!EC40&gt;='Таблица для заполнения'!BZ40),IF('Таблица для заполнения'!CA40=0,'Таблица для заполнения'!ED40=0,'Таблица для заполнения'!ED40&gt;='Таблица для заполнения'!CA40),IF('Таблица для заполнения'!CB40=0,'Таблица для заполнения'!EE40=0,'Таблица для заполнения'!EE40&gt;='Таблица для заполнения'!CB40),IF('Таблица для заполнения'!CC40=0,'Таблица для заполнения'!EF40=0,'Таблица для заполнения'!EF40&gt;='Таблица для заполнения'!CC40),IF('Таблица для заполнения'!CD40=0,'Таблица для заполнения'!EG40=0,'Таблица для заполнения'!EG40&gt;='Таблица для заполнения'!CD40),IF('Таблица для заполнения'!CE40=0,'Таблица для заполнения'!EH40=0,'Таблица для заполнения'!EH40&gt;='Таблица для заполнения'!CE40),IF('Таблица для заполнения'!CF40=0,'Таблица для заполнения'!EI40=0,'Таблица для заполнения'!EI40&gt;='Таблица для заполнения'!CF40),IF('Таблица для заполнения'!CG40=0,'Таблица для заполнения'!EJ40=0,'Таблица для заполнения'!EJ40&gt;='Таблица для заполнения'!CG40),IF('Таблица для заполнения'!CH40=0,'Таблица для заполнения'!EK40=0,'Таблица для заполнения'!EK40&gt;='Таблица для заполнения'!CH40),IF('Таблица для заполнения'!CI40=0,'Таблица для заполнения'!EL40=0,'Таблица для заполнения'!EL40&gt;='Таблица для заполнения'!CI40),IF('Таблица для заполнения'!CJ40=0,'Таблица для заполнения'!EM40=0,'Таблица для заполнения'!EM40&gt;='Таблица для заполнения'!CJ40),IF('Таблица для заполнения'!CK40=0,'Таблица для заполнения'!EN40=0,'Таблица для заполнения'!EN40&gt;='Таблица для заполнения'!CK40),IF('Таблица для заполнения'!CL40=0,'Таблица для заполнения'!EO40=0,'Таблица для заполнения'!EO40&gt;='Таблица для заполнения'!CL40))</f>
        <v>1</v>
      </c>
      <c r="CQ40" s="36" t="b">
        <f>'Таблица для заполнения'!EP40&gt;='Таблица для заполнения'!EQ40+'Таблица для заполнения'!ER40</f>
        <v>1</v>
      </c>
      <c r="CR40" s="36" t="b">
        <f>'Таблица для заполнения'!ES40&lt;='Таблица для заполнения'!EP40</f>
        <v>1</v>
      </c>
      <c r="CS40" s="36" t="b">
        <f>OR(AND('Таблица для заполнения'!EP40='Таблица для заполнения'!ES40,AND('Таблица для заполнения'!EQ40='Таблица для заполнения'!ET40,'Таблица для заполнения'!ER40='Таблица для заполнения'!EU40)),'Таблица для заполнения'!ES40&lt;'Таблица для заполнения'!EP40)</f>
        <v>1</v>
      </c>
      <c r="CT40" s="36" t="b">
        <f>'Таблица для заполнения'!ET40&lt;='Таблица для заполнения'!EQ40</f>
        <v>1</v>
      </c>
      <c r="CU40" s="36" t="b">
        <f>'Таблица для заполнения'!ES40&gt;='Таблица для заполнения'!ET40+'Таблица для заполнения'!EU40</f>
        <v>1</v>
      </c>
      <c r="CV40" s="36" t="b">
        <f>'Таблица для заполнения'!EU40&lt;='Таблица для заполнения'!ER40</f>
        <v>1</v>
      </c>
      <c r="CW40" s="36" t="b">
        <f>'Таблица для заполнения'!EP40-'Таблица для заполнения'!ES40&gt;=('Таблица для заполнения'!EQ40+'Таблица для заполнения'!ER40)-('Таблица для заполнения'!ET40+'Таблица для заполнения'!EU40)</f>
        <v>1</v>
      </c>
      <c r="CX40" s="36" t="b">
        <f>'Таблица для заполнения'!EV40&lt;='Таблица для заполнения'!EP40</f>
        <v>1</v>
      </c>
      <c r="CY40" s="36" t="b">
        <f>'Таблица для заполнения'!EW40&lt;='Таблица для заполнения'!EP40</f>
        <v>1</v>
      </c>
      <c r="CZ40" s="36" t="b">
        <f>'Таблица для заполнения'!EX40&lt;='Таблица для заполнения'!EP40</f>
        <v>1</v>
      </c>
      <c r="DA40" s="36" t="b">
        <f>IF('Таблица для заполнения'!AF40&gt;0,'Таблица для заполнения'!EX40&gt;=0,'Таблица для заполнения'!EX40=0)</f>
        <v>1</v>
      </c>
      <c r="DB40" s="36" t="b">
        <f>OR(AND('Таблица для заполнения'!EP40='Таблица для заполнения'!ES40,'Таблица для заполнения'!FH40='Таблица для заполнения'!FK40),AND('Таблица для заполнения'!EP40&gt;'Таблица для заполнения'!ES40,'Таблица для заполнения'!FH40&gt;'Таблица для заполнения'!FK40))</f>
        <v>1</v>
      </c>
      <c r="DC40" s="36" t="b">
        <f>OR(AND('Таблица для заполнения'!EQ40='Таблица для заполнения'!ET40,'Таблица для заполнения'!FI40='Таблица для заполнения'!FL40),AND('Таблица для заполнения'!EQ40&gt;'Таблица для заполнения'!ET40,'Таблица для заполнения'!FI40&gt;'Таблица для заполнения'!FL40))</f>
        <v>1</v>
      </c>
      <c r="DD40" s="36" t="b">
        <f>OR(AND('Таблица для заполнения'!ER40='Таблица для заполнения'!EU40,'Таблица для заполнения'!FJ40='Таблица для заполнения'!FM40),AND('Таблица для заполнения'!ER40&gt;'Таблица для заполнения'!EU40,'Таблица для заполнения'!FJ40&gt;'Таблица для заполнения'!FM40))</f>
        <v>1</v>
      </c>
      <c r="DE40" s="36" t="b">
        <f>OR(AND('Таблица для заполнения'!EP40='Таблица для заполнения'!EQ40+'Таблица для заполнения'!ER40,'Таблица для заполнения'!FH40='Таблица для заполнения'!FI40+'Таблица для заполнения'!FJ40),AND('Таблица для заполнения'!EP40&gt;'Таблица для заполнения'!EQ40+'Таблица для заполнения'!ER40,'Таблица для заполнения'!FH40&gt;'Таблица для заполнения'!FI40+'Таблица для заполнения'!FJ40))</f>
        <v>1</v>
      </c>
      <c r="DF40" s="36" t="b">
        <f>OR(AND('Таблица для заполнения'!ES40='Таблица для заполнения'!ET40+'Таблица для заполнения'!EU40,'Таблица для заполнения'!FK40='Таблица для заполнения'!FL40+'Таблица для заполнения'!FM40),AND('Таблица для заполнения'!ES40&gt;'Таблица для заполнения'!ET40+'Таблица для заполнения'!EU40,'Таблица для заполнения'!FK40&gt;'Таблица для заполнения'!FL40+'Таблица для заполнения'!FM40))</f>
        <v>1</v>
      </c>
      <c r="DG40" s="36" t="b">
        <f>'Таблица для заполнения'!EP40-'Таблица для заполнения'!EY40&gt;=('Таблица для заполнения'!EQ40+'Таблица для заполнения'!ER40)-('Таблица для заполнения'!EZ40+'Таблица для заполнения'!FA40)</f>
        <v>1</v>
      </c>
      <c r="DH40" s="36" t="b">
        <f>'Таблица для заполнения'!ES40-'Таблица для заполнения'!FB40&gt;=('Таблица для заполнения'!ET40+'Таблица для заполнения'!EU40)-('Таблица для заполнения'!FC40+'Таблица для заполнения'!FD40)</f>
        <v>1</v>
      </c>
      <c r="DI40" s="36" t="b">
        <f>'Таблица для заполнения'!EY40&gt;='Таблица для заполнения'!EZ40+'Таблица для заполнения'!FA40</f>
        <v>1</v>
      </c>
      <c r="DJ40" s="36" t="b">
        <f>'Таблица для заполнения'!FB40&lt;='Таблица для заполнения'!EY40</f>
        <v>1</v>
      </c>
      <c r="DK40" s="36" t="b">
        <f>OR(AND('Таблица для заполнения'!EY40='Таблица для заполнения'!FB40,AND('Таблица для заполнения'!EZ40='Таблица для заполнения'!FC40,'Таблица для заполнения'!FA40='Таблица для заполнения'!FD40)),'Таблица для заполнения'!FB40&lt;'Таблица для заполнения'!EY40)</f>
        <v>1</v>
      </c>
      <c r="DL40" s="36" t="b">
        <f>'Таблица для заполнения'!FC40&lt;='Таблица для заполнения'!EZ40</f>
        <v>1</v>
      </c>
      <c r="DM40" s="36" t="b">
        <f>'Таблица для заполнения'!FB40&gt;='Таблица для заполнения'!FC40+'Таблица для заполнения'!FD40</f>
        <v>1</v>
      </c>
      <c r="DN40" s="36" t="b">
        <f>'Таблица для заполнения'!FD40&lt;='Таблица для заполнения'!FA40</f>
        <v>1</v>
      </c>
      <c r="DO40" s="36" t="b">
        <f>'Таблица для заполнения'!EY40-'Таблица для заполнения'!FB40&gt;=('Таблица для заполнения'!EZ40+'Таблица для заполнения'!FA40)-('Таблица для заполнения'!FC40+'Таблица для заполнения'!FD40)</f>
        <v>1</v>
      </c>
      <c r="DP40" s="36" t="b">
        <f>'Таблица для заполнения'!FE40&lt;='Таблица для заполнения'!EY40</f>
        <v>1</v>
      </c>
      <c r="DQ40" s="36" t="b">
        <f>'Таблица для заполнения'!FF40&lt;='Таблица для заполнения'!EY40</f>
        <v>1</v>
      </c>
      <c r="DR40" s="36" t="b">
        <f>'Таблица для заполнения'!FG40&lt;='Таблица для заполнения'!EY40</f>
        <v>1</v>
      </c>
      <c r="DS40" s="36" t="b">
        <f>OR(AND('Таблица для заполнения'!EY40='Таблица для заполнения'!FB40,'Таблица для заполнения'!FO40='Таблица для заполнения'!FR40),AND('Таблица для заполнения'!EY40&gt;'Таблица для заполнения'!FB40,'Таблица для заполнения'!FO40&gt;'Таблица для заполнения'!FR40))</f>
        <v>1</v>
      </c>
      <c r="DT40" s="36" t="b">
        <f>OR(AND('Таблица для заполнения'!EZ40='Таблица для заполнения'!FC40,'Таблица для заполнения'!FP40='Таблица для заполнения'!FS40),AND('Таблица для заполнения'!EZ40&gt;'Таблица для заполнения'!FC40,'Таблица для заполнения'!FP40&gt;'Таблица для заполнения'!FS40))</f>
        <v>1</v>
      </c>
      <c r="DU40" s="36" t="b">
        <f>OR(AND('Таблица для заполнения'!FA40='Таблица для заполнения'!FD40,'Таблица для заполнения'!FQ40='Таблица для заполнения'!FT40),AND('Таблица для заполнения'!FA40&gt;'Таблица для заполнения'!FD40,'Таблица для заполнения'!FQ40&gt;'Таблица для заполнения'!FT40))</f>
        <v>1</v>
      </c>
      <c r="DV40" s="36" t="b">
        <f>OR(AND('Таблица для заполнения'!EY40='Таблица для заполнения'!EZ40+'Таблица для заполнения'!FA40,'Таблица для заполнения'!FO40='Таблица для заполнения'!FP40+'Таблица для заполнения'!FQ40),AND('Таблица для заполнения'!EY40&gt;'Таблица для заполнения'!EZ40+'Таблица для заполнения'!FA40,'Таблица для заполнения'!FO40&gt;'Таблица для заполнения'!FP40+'Таблица для заполнения'!FQ40))</f>
        <v>1</v>
      </c>
      <c r="DW40" s="36" t="b">
        <f>OR(AND('Таблица для заполнения'!FB40='Таблица для заполнения'!FC40+'Таблица для заполнения'!FD40,'Таблица для заполнения'!FR40='Таблица для заполнения'!FS40+'Таблица для заполнения'!FT40),AND('Таблица для заполнения'!FB40&gt;'Таблица для заполнения'!FC40+'Таблица для заполнения'!FD40,'Таблица для заполнения'!FR40&gt;'Таблица для заполнения'!FS40+'Таблица для заполнения'!FT40))</f>
        <v>1</v>
      </c>
      <c r="DX40" s="36" t="b">
        <f>'Таблица для заполнения'!FH40-'Таблица для заполнения'!FO40&gt;=('Таблица для заполнения'!FI40+'Таблица для заполнения'!FJ40)-('Таблица для заполнения'!FP40+'Таблица для заполнения'!FQ40)</f>
        <v>1</v>
      </c>
      <c r="DY40" s="36" t="b">
        <f>'Таблица для заполнения'!FK40-'Таблица для заполнения'!FR40&gt;=('Таблица для заполнения'!FL40+'Таблица для заполнения'!FM40)-('Таблица для заполнения'!FS40+'Таблица для заполнения'!FT40)</f>
        <v>1</v>
      </c>
      <c r="DZ40" s="36" t="b">
        <f>AND('Таблица для заполнения'!EP40&gt;='Таблица для заполнения'!EY40,'Таблица для заполнения'!EQ40&gt;='Таблица для заполнения'!EZ40,'Таблица для заполнения'!ER40&gt;='Таблица для заполнения'!FA40,'Таблица для заполнения'!ES40&gt;='Таблица для заполнения'!FB40,'Таблица для заполнения'!ET40&gt;='Таблица для заполнения'!FC40,'Таблица для заполнения'!EU40&gt;='Таблица для заполнения'!FD40,'Таблица для заполнения'!EV40&gt;='Таблица для заполнения'!FE40,'Таблица для заполнения'!EW40&gt;='Таблица для заполнения'!FF40,'Таблица для заполнения'!EX40&gt;='Таблица для заполнения'!FG40)</f>
        <v>1</v>
      </c>
      <c r="EA40" s="36" t="b">
        <f>'Таблица для заполнения'!FH40&gt;='Таблица для заполнения'!FI40+'Таблица для заполнения'!FJ40</f>
        <v>1</v>
      </c>
      <c r="EB40" s="36" t="b">
        <f>'Таблица для заполнения'!FK40&lt;='Таблица для заполнения'!FH40</f>
        <v>1</v>
      </c>
      <c r="EC40" s="36" t="b">
        <f>OR(AND('Таблица для заполнения'!FH40='Таблица для заполнения'!FK40,AND('Таблица для заполнения'!FI40='Таблица для заполнения'!FL40,'Таблица для заполнения'!FJ40='Таблица для заполнения'!FM40)),'Таблица для заполнения'!FK40&lt;'Таблица для заполнения'!FH40)</f>
        <v>1</v>
      </c>
      <c r="ED40" s="36" t="b">
        <f>'Таблица для заполнения'!FL40&lt;='Таблица для заполнения'!FI40</f>
        <v>1</v>
      </c>
      <c r="EE40" s="36" t="b">
        <f>'Таблица для заполнения'!FK40&gt;='Таблица для заполнения'!FL40+'Таблица для заполнения'!FM40</f>
        <v>1</v>
      </c>
      <c r="EF40" s="36" t="b">
        <f>'Таблица для заполнения'!FM40&lt;='Таблица для заполнения'!FJ40</f>
        <v>1</v>
      </c>
      <c r="EG40" s="36" t="b">
        <f>'Таблица для заполнения'!FH40-'Таблица для заполнения'!FK40&gt;=('Таблица для заполнения'!FI40+'Таблица для заполнения'!FJ40)-('Таблица для заполнения'!FL40+'Таблица для заполнения'!FM40)</f>
        <v>1</v>
      </c>
      <c r="EH40" s="36" t="b">
        <f>'Таблица для заполнения'!FN40&lt;='Таблица для заполнения'!FH40</f>
        <v>1</v>
      </c>
      <c r="EI40" s="36" t="b">
        <f>AND(IF('Таблица для заполнения'!EP40=0,'Таблица для заполнения'!FH40=0,'Таблица для заполнения'!FH40&gt;='Таблица для заполнения'!EP40),IF('Таблица для заполнения'!EQ40=0,'Таблица для заполнения'!FI40=0,'Таблица для заполнения'!FI40&gt;='Таблица для заполнения'!EQ40),IF('Таблица для заполнения'!ER40=0,'Таблица для заполнения'!FJ40=0,'Таблица для заполнения'!FJ40&gt;='Таблица для заполнения'!ER40),IF('Таблица для заполнения'!ES40=0,'Таблица для заполнения'!FK40=0,'Таблица для заполнения'!FK40&gt;='Таблица для заполнения'!ES40),IF('Таблица для заполнения'!ET40=0,'Таблица для заполнения'!FL40=0,'Таблица для заполнения'!FL40&gt;='Таблица для заполнения'!ET40),IF('Таблица для заполнения'!EU40=0,'Таблица для заполнения'!FM40=0,'Таблица для заполнения'!FM40&gt;='Таблица для заполнения'!EU40),IF('Таблица для заполнения'!EX40=0,'Таблица для заполнения'!FN40=0,'Таблица для заполнения'!FN40&gt;='Таблица для заполнения'!EX40))</f>
        <v>1</v>
      </c>
      <c r="EJ40" s="36" t="b">
        <f>'Таблица для заполнения'!FO40&gt;='Таблица для заполнения'!FP40+'Таблица для заполнения'!FQ40</f>
        <v>1</v>
      </c>
      <c r="EK40" s="36" t="b">
        <f>'Таблица для заполнения'!FR40&lt;='Таблица для заполнения'!FO40</f>
        <v>1</v>
      </c>
      <c r="EL40" s="36" t="b">
        <f>OR(AND('Таблица для заполнения'!FO40='Таблица для заполнения'!FR40,AND('Таблица для заполнения'!FP40='Таблица для заполнения'!FS40,'Таблица для заполнения'!FQ40='Таблица для заполнения'!FT40)),'Таблица для заполнения'!FR40&lt;'Таблица для заполнения'!FO40)</f>
        <v>1</v>
      </c>
      <c r="EM40" s="36" t="b">
        <f>'Таблица для заполнения'!FS40&lt;='Таблица для заполнения'!FP40</f>
        <v>1</v>
      </c>
      <c r="EN40" s="36" t="b">
        <f>'Таблица для заполнения'!FR40&gt;='Таблица для заполнения'!FS40+'Таблица для заполнения'!FT40</f>
        <v>1</v>
      </c>
      <c r="EO40" s="36" t="b">
        <f>'Таблица для заполнения'!FT40&lt;='Таблица для заполнения'!FQ40</f>
        <v>1</v>
      </c>
      <c r="EP40" s="36" t="b">
        <f>'Таблица для заполнения'!FO40-'Таблица для заполнения'!FR40&gt;=('Таблица для заполнения'!FP40+'Таблица для заполнения'!FQ40)-('Таблица для заполнения'!FS40+'Таблица для заполнения'!FT40)</f>
        <v>1</v>
      </c>
      <c r="EQ40" s="36" t="b">
        <f>'Таблица для заполнения'!FU40&lt;='Таблица для заполнения'!FO40</f>
        <v>1</v>
      </c>
      <c r="ER40" s="36" t="b">
        <f>AND(IF('Таблица для заполнения'!EY40=0,'Таблица для заполнения'!FO40=0,'Таблица для заполнения'!FO40&gt;='Таблица для заполнения'!EY40),IF('Таблица для заполнения'!EZ40=0,'Таблица для заполнения'!FP40=0,'Таблица для заполнения'!FP40&gt;='Таблица для заполнения'!EZ40),IF('Таблица для заполнения'!FA40=0,'Таблица для заполнения'!FQ40=0,'Таблица для заполнения'!FQ40&gt;='Таблица для заполнения'!FA40),IF('Таблица для заполнения'!FB40=0,'Таблица для заполнения'!FR40=0,'Таблица для заполнения'!FR40&gt;='Таблица для заполнения'!FB40),IF('Таблица для заполнения'!FC40=0,'Таблица для заполнения'!FS40=0,'Таблица для заполнения'!FS40&gt;='Таблица для заполнения'!FC40),IF('Таблица для заполнения'!FD40=0,'Таблица для заполнения'!FT40=0,'Таблица для заполнения'!FT40&gt;='Таблица для заполнения'!FD40),IF('Таблица для заполнения'!FG40=0,'Таблица для заполнения'!FU40=0,'Таблица для заполнения'!FU40&gt;='Таблица для заполнения'!FG40))</f>
        <v>1</v>
      </c>
      <c r="ES40" s="36" t="b">
        <f>AND('Таблица для заполнения'!FH40&gt;='Таблица для заполнения'!FO40,'Таблица для заполнения'!FI40&gt;='Таблица для заполнения'!FP40,'Таблица для заполнения'!FJ40&gt;='Таблица для заполнения'!FQ40,'Таблица для заполнения'!FK40&gt;='Таблица для заполнения'!FR40,'Таблица для заполнения'!FL40&gt;='Таблица для заполнения'!FS40,'Таблица для заполнения'!FM40&gt;='Таблица для заполнения'!FT40,'Таблица для заполнения'!FN40&gt;='Таблица для заполнения'!FU40)</f>
        <v>1</v>
      </c>
      <c r="ET40" s="36" t="b">
        <f>AND(OR(AND('Таблица для заполнения'!EP40='Таблица для заполнения'!EY40,'Таблица для заполнения'!FH40='Таблица для заполнения'!FO40),AND('Таблица для заполнения'!EP40&gt;'Таблица для заполнения'!EY40,'Таблица для заполнения'!FH40&gt;'Таблица для заполнения'!FO40)),OR(AND('Таблица для заполнения'!EQ40='Таблица для заполнения'!EZ40,'Таблица для заполнения'!FI40='Таблица для заполнения'!FP40),AND('Таблица для заполнения'!EQ40&gt;'Таблица для заполнения'!EZ40,'Таблица для заполнения'!FI40&gt;'Таблица для заполнения'!FP40)),OR(AND('Таблица для заполнения'!ER40='Таблица для заполнения'!FA40,'Таблица для заполнения'!FJ40='Таблица для заполнения'!FQ40),AND('Таблица для заполнения'!ER40&gt;'Таблица для заполнения'!FA40,'Таблица для заполнения'!FJ40&gt;'Таблица для заполнения'!FQ40)),OR(AND('Таблица для заполнения'!ES40='Таблица для заполнения'!FB40,'Таблица для заполнения'!FK40='Таблица для заполнения'!FR40),AND('Таблица для заполнения'!ES40&gt;'Таблица для заполнения'!FB40,'Таблица для заполнения'!FK40&gt;'Таблица для заполнения'!FR40)),OR(AND('Таблица для заполнения'!ET40='Таблица для заполнения'!FC40,'Таблица для заполнения'!FL40='Таблица для заполнения'!FS40),AND('Таблица для заполнения'!ET40&gt;'Таблица для заполнения'!FC40,'Таблица для заполнения'!FL40&gt;'Таблица для заполнения'!FS40)),OR(AND('Таблица для заполнения'!EU40='Таблица для заполнения'!FD40,'Таблица для заполнения'!FM40='Таблица для заполнения'!FT40),AND('Таблица для заполнения'!EU40&gt;'Таблица для заполнения'!FD40,'Таблица для заполнения'!FM40&gt;'Таблица для заполнения'!FT40)),OR(AND('Таблица для заполнения'!EX40='Таблица для заполнения'!FG40,'Таблица для заполнения'!FN40='Таблица для заполнения'!FU40),AND('Таблица для заполнения'!EX40&gt;'Таблица для заполнения'!FG40,'Таблица для заполнения'!FN40&gt;'Таблица для заполнения'!FU40)))</f>
        <v>1</v>
      </c>
      <c r="EU40" s="36" t="b">
        <f>'Таблица для заполнения'!FW40&lt;='Таблица для заполнения'!FV40</f>
        <v>1</v>
      </c>
      <c r="EV40" s="36" t="b">
        <f>'Таблица для заполнения'!FX40&lt;='Таблица для заполнения'!FV40</f>
        <v>1</v>
      </c>
      <c r="EW40" s="36" t="b">
        <f>IF('Таблица для заполнения'!GQ40&gt;0,'Таблица для заполнения'!FX40&gt;0,'Таблица для заполнения'!FX40=0)</f>
        <v>1</v>
      </c>
      <c r="EX40" s="36" t="b">
        <f>'Таблица для заполнения'!FY40&lt;='Таблица для заполнения'!FV40</f>
        <v>1</v>
      </c>
      <c r="EY40" s="36" t="b">
        <f>'Таблица для заполнения'!FZ40&lt;='Таблица для заполнения'!FV40</f>
        <v>1</v>
      </c>
      <c r="EZ40" s="36" t="b">
        <f>'Таблица для заполнения'!FX40&gt;='Таблица для заполнения'!GA40+'Таблица для заполнения'!GB40</f>
        <v>1</v>
      </c>
      <c r="FA40" s="36" t="b">
        <f>'Таблица для заполнения'!FW40='Таблица для заполнения'!GC40+'Таблица для заполнения'!GD40+'Таблица для заполнения'!GE40</f>
        <v>1</v>
      </c>
      <c r="FB40" s="36" t="b">
        <f>'Таблица для заполнения'!GF40='Таблица для заполнения'!GG40+'Таблица для заполнения'!GH40+'Таблица для заполнения'!GI40+'Таблица для заполнения'!GM40</f>
        <v>1</v>
      </c>
      <c r="FC40" s="36" t="b">
        <f>'Таблица для заполнения'!GI40&gt;='Таблица для заполнения'!GJ40+'Таблица для заполнения'!GK40+'Таблица для заполнения'!GL40</f>
        <v>1</v>
      </c>
      <c r="FD40" s="36" t="b">
        <f>'Таблица для заполнения'!GN40&gt;='Таблица для заполнения'!GO40+'Таблица для заполнения'!GS40+'Таблица для заполнения'!GU40+'Таблица для заполнения'!GX40</f>
        <v>1</v>
      </c>
      <c r="FE40" s="36" t="b">
        <f>'Таблица для заполнения'!GP40&lt;='Таблица для заполнения'!GO40</f>
        <v>1</v>
      </c>
      <c r="FF40" s="36" t="b">
        <f>'Таблица для заполнения'!GQ40&lt;='Таблица для заполнения'!GO40</f>
        <v>1</v>
      </c>
      <c r="FG40" s="36" t="b">
        <f>IF('Таблица для заполнения'!FX40&gt;0,'Таблица для заполнения'!GQ40&gt;0,'Таблица для заполнения'!GQ40=0)</f>
        <v>1</v>
      </c>
      <c r="FH40" s="36" t="b">
        <f>'Таблица для заполнения'!GR40&lt;='Таблица для заполнения'!GQ40</f>
        <v>1</v>
      </c>
      <c r="FI40" s="36" t="b">
        <f>'Таблица для заполнения'!GR40&lt;='Таблица для заполнения'!GP40</f>
        <v>1</v>
      </c>
      <c r="FJ40" s="36" t="b">
        <f>'Таблица для заполнения'!GT40&lt;='Таблица для заполнения'!GS40</f>
        <v>1</v>
      </c>
      <c r="FK40" s="36" t="b">
        <f>'Таблица для заполнения'!GV40&lt;='Таблица для заполнения'!GU40</f>
        <v>1</v>
      </c>
      <c r="FL40" s="36" t="b">
        <f>'Таблица для заполнения'!GW40&lt;='Таблица для заполнения'!GU40</f>
        <v>1</v>
      </c>
      <c r="FM40" s="38" t="b">
        <f>'Таблица для заполнения'!GY40&lt;='Таблица для заполнения'!GX40</f>
        <v>1</v>
      </c>
      <c r="FN40" s="42" t="b">
        <f t="shared" si="1"/>
        <v>1</v>
      </c>
      <c r="FO40" s="35" t="b">
        <f>IF($B40&lt;&gt;"",IF(ISNUMBER('Таблица для заполнения'!E40),ABS(ROUND('Таблица для заполнения'!E40,0))='Таблица для заполнения'!E40,FALSE),TRUE)</f>
        <v>1</v>
      </c>
      <c r="FP40" s="36" t="b">
        <f>IF($B40&lt;&gt;"",IF(ISNUMBER('Таблица для заполнения'!F40),ABS(ROUND('Таблица для заполнения'!F40,0))='Таблица для заполнения'!F40,FALSE),TRUE)</f>
        <v>1</v>
      </c>
      <c r="FQ40" s="36" t="b">
        <f>IF($B40&lt;&gt;"",IF(ISNUMBER('Таблица для заполнения'!G40),ABS(ROUND('Таблица для заполнения'!G40,0))='Таблица для заполнения'!G40,FALSE),TRUE)</f>
        <v>1</v>
      </c>
      <c r="FR40" s="36" t="b">
        <f>IF($B40&lt;&gt;"",IF(ISNUMBER('Таблица для заполнения'!H40),ABS(ROUND('Таблица для заполнения'!H40,0))='Таблица для заполнения'!H40,FALSE),TRUE)</f>
        <v>1</v>
      </c>
      <c r="FS40" s="36" t="b">
        <f>IF($B40&lt;&gt;"",IF(ISNUMBER('Таблица для заполнения'!I40),ABS(ROUND('Таблица для заполнения'!I40,0))='Таблица для заполнения'!I40,FALSE),TRUE)</f>
        <v>1</v>
      </c>
      <c r="FT40" s="36" t="b">
        <f>IF($B40&lt;&gt;"",IF(ISNUMBER('Таблица для заполнения'!J40),ABS(ROUND('Таблица для заполнения'!J40,0))='Таблица для заполнения'!J40,FALSE),TRUE)</f>
        <v>1</v>
      </c>
      <c r="FU40" s="36" t="b">
        <f>IF($B40&lt;&gt;"",IF(ISNUMBER('Таблица для заполнения'!K40),ABS(ROUND('Таблица для заполнения'!K40,0))='Таблица для заполнения'!K40,FALSE),TRUE)</f>
        <v>1</v>
      </c>
      <c r="FV40" s="36" t="b">
        <f>IF($B40&lt;&gt;"",IF(ISNUMBER('Таблица для заполнения'!L40),ABS(ROUND('Таблица для заполнения'!L40,0))='Таблица для заполнения'!L40,FALSE),TRUE)</f>
        <v>1</v>
      </c>
      <c r="FW40" s="36" t="b">
        <f>IF($B40&lt;&gt;"",IF(ISNUMBER('Таблица для заполнения'!M40),ABS(ROUND('Таблица для заполнения'!M40,0))='Таблица для заполнения'!M40,FALSE),TRUE)</f>
        <v>1</v>
      </c>
      <c r="FX40" s="36" t="b">
        <f>IF($B40&lt;&gt;"",IF(ISNUMBER('Таблица для заполнения'!N40),ABS(ROUND('Таблица для заполнения'!N40,0))='Таблица для заполнения'!N40,FALSE),TRUE)</f>
        <v>1</v>
      </c>
      <c r="FY40" s="36" t="b">
        <f>IF($B40&lt;&gt;"",IF(ISNUMBER('Таблица для заполнения'!O40),ABS(ROUND('Таблица для заполнения'!O40,0))='Таблица для заполнения'!O40,FALSE),TRUE)</f>
        <v>1</v>
      </c>
      <c r="FZ40" s="36" t="b">
        <f>IF($B40&lt;&gt;"",IF(ISNUMBER('Таблица для заполнения'!P40),ABS(ROUND('Таблица для заполнения'!P40,0))='Таблица для заполнения'!P40,FALSE),TRUE)</f>
        <v>1</v>
      </c>
      <c r="GA40" s="36" t="b">
        <f>IF($B40&lt;&gt;"",IF(ISNUMBER('Таблица для заполнения'!Q40),ABS(ROUND('Таблица для заполнения'!Q40,0))='Таблица для заполнения'!Q40,FALSE),TRUE)</f>
        <v>1</v>
      </c>
      <c r="GB40" s="36" t="b">
        <f>IF($B40&lt;&gt;"",IF(ISNUMBER('Таблица для заполнения'!R40),ABS(ROUND('Таблица для заполнения'!R40,0))='Таблица для заполнения'!R40,FALSE),TRUE)</f>
        <v>1</v>
      </c>
      <c r="GC40" s="36" t="b">
        <f>IF($B40&lt;&gt;"",IF(ISNUMBER('Таблица для заполнения'!S40),ABS(ROUND('Таблица для заполнения'!S40,0))='Таблица для заполнения'!S40,FALSE),TRUE)</f>
        <v>1</v>
      </c>
      <c r="GD40" s="36" t="b">
        <f>IF($B40&lt;&gt;"",IF(ISNUMBER('Таблица для заполнения'!T40),ABS(ROUND('Таблица для заполнения'!T40,0))='Таблица для заполнения'!T40,FALSE),TRUE)</f>
        <v>1</v>
      </c>
      <c r="GE40" s="36" t="b">
        <f>IF($B40&lt;&gt;"",IF(ISNUMBER('Таблица для заполнения'!U40),ABS(ROUND('Таблица для заполнения'!U40,0))='Таблица для заполнения'!U40,FALSE),TRUE)</f>
        <v>1</v>
      </c>
      <c r="GF40" s="36" t="b">
        <f>IF($B40&lt;&gt;"",IF(ISNUMBER('Таблица для заполнения'!V40),ABS(ROUND('Таблица для заполнения'!V40,1))='Таблица для заполнения'!V40,FALSE),TRUE)</f>
        <v>1</v>
      </c>
      <c r="GG40" s="36" t="b">
        <f>IF($B40&lt;&gt;"",IF(ISNUMBER('Таблица для заполнения'!W40),ABS(ROUND('Таблица для заполнения'!W40,0))='Таблица для заполнения'!W40,FALSE),TRUE)</f>
        <v>1</v>
      </c>
      <c r="GH40" s="36" t="b">
        <f>IF($B40&lt;&gt;"",IF(ISNUMBER('Таблица для заполнения'!X40),ABS(ROUND('Таблица для заполнения'!X40,1))='Таблица для заполнения'!X40,FALSE),TRUE)</f>
        <v>1</v>
      </c>
      <c r="GI40" s="36" t="b">
        <f>IF($B40&lt;&gt;"",IF(ISNUMBER('Таблица для заполнения'!Y40),ABS(ROUND('Таблица для заполнения'!Y40,1))='Таблица для заполнения'!Y40,FALSE),TRUE)</f>
        <v>1</v>
      </c>
      <c r="GJ40" s="36" t="b">
        <f>IF($B40&lt;&gt;"",IF(ISNUMBER('Таблица для заполнения'!Z40),ABS(ROUND('Таблица для заполнения'!Z40,0))='Таблица для заполнения'!Z40,FALSE),TRUE)</f>
        <v>1</v>
      </c>
      <c r="GK40" s="36" t="b">
        <f>IF($B40&lt;&gt;"",IF(ISNUMBER('Таблица для заполнения'!AA40),ABS(ROUND('Таблица для заполнения'!AA40,0))='Таблица для заполнения'!AA40,FALSE),TRUE)</f>
        <v>1</v>
      </c>
      <c r="GL40" s="36" t="b">
        <f>IF($B40&lt;&gt;"",IF(ISNUMBER('Таблица для заполнения'!AB40),ABS(ROUND('Таблица для заполнения'!AB40,0))='Таблица для заполнения'!AB40,FALSE),TRUE)</f>
        <v>1</v>
      </c>
      <c r="GM40" s="36" t="b">
        <f>IF($B40&lt;&gt;"",IF(ISNUMBER('Таблица для заполнения'!AC40),ABS(ROUND('Таблица для заполнения'!AC40,0))='Таблица для заполнения'!AC40,FALSE),TRUE)</f>
        <v>1</v>
      </c>
      <c r="GN40" s="36" t="b">
        <f>IF($B40&lt;&gt;"",IF(ISNUMBER('Таблица для заполнения'!AD40),ABS(ROUND('Таблица для заполнения'!AD40,0))='Таблица для заполнения'!AD40,FALSE),TRUE)</f>
        <v>1</v>
      </c>
      <c r="GO40" s="36" t="b">
        <f>IF($B40&lt;&gt;"",IF(ISNUMBER('Таблица для заполнения'!AE40),ABS(ROUND('Таблица для заполнения'!AE40,0))='Таблица для заполнения'!AE40,FALSE),TRUE)</f>
        <v>1</v>
      </c>
      <c r="GP40" s="36" t="b">
        <f>IF($B40&lt;&gt;"",IF(ISNUMBER('Таблица для заполнения'!AF40),ABS(ROUND('Таблица для заполнения'!AF40,0))='Таблица для заполнения'!AF40,FALSE),TRUE)</f>
        <v>1</v>
      </c>
      <c r="GQ40" s="36" t="b">
        <f>IF($B40&lt;&gt;"",IF(ISNUMBER('Таблица для заполнения'!AG40),ABS(ROUND('Таблица для заполнения'!AG40,0))='Таблица для заполнения'!AG40,FALSE),TRUE)</f>
        <v>1</v>
      </c>
      <c r="GR40" s="36" t="b">
        <f>IF($B40&lt;&gt;"",IF(ISNUMBER('Таблица для заполнения'!AH40),ABS(ROUND('Таблица для заполнения'!AH40,0))='Таблица для заполнения'!AH40,FALSE),TRUE)</f>
        <v>1</v>
      </c>
      <c r="GS40" s="36" t="b">
        <f>IF($B40&lt;&gt;"",IF(ISNUMBER('Таблица для заполнения'!AI40),ABS(ROUND('Таблица для заполнения'!AI40,0))='Таблица для заполнения'!AI40,FALSE),TRUE)</f>
        <v>1</v>
      </c>
      <c r="GT40" s="36" t="b">
        <f>IF($B40&lt;&gt;"",IF(ISNUMBER('Таблица для заполнения'!AJ40),ABS(ROUND('Таблица для заполнения'!AJ40,0))='Таблица для заполнения'!AJ40,FALSE),TRUE)</f>
        <v>1</v>
      </c>
      <c r="GU40" s="36" t="b">
        <f>IF($B40&lt;&gt;"",IF(ISNUMBER('Таблица для заполнения'!AK40),ABS(ROUND('Таблица для заполнения'!AK40,0))='Таблица для заполнения'!AK40,FALSE),TRUE)</f>
        <v>1</v>
      </c>
      <c r="GV40" s="36" t="b">
        <f>IF($B40&lt;&gt;"",IF(ISNUMBER('Таблица для заполнения'!AL40),ABS(ROUND('Таблица для заполнения'!AL40,0))='Таблица для заполнения'!AL40,FALSE),TRUE)</f>
        <v>1</v>
      </c>
      <c r="GW40" s="36" t="b">
        <f>IF($B40&lt;&gt;"",IF(ISNUMBER('Таблица для заполнения'!AM40),ABS(ROUND('Таблица для заполнения'!AM40,0))='Таблица для заполнения'!AM40,FALSE),TRUE)</f>
        <v>1</v>
      </c>
      <c r="GX40" s="36" t="b">
        <f>IF($B40&lt;&gt;"",IF(ISNUMBER('Таблица для заполнения'!AN40),ABS(ROUND('Таблица для заполнения'!AN40,0))='Таблица для заполнения'!AN40,FALSE),TRUE)</f>
        <v>1</v>
      </c>
      <c r="GY40" s="36" t="b">
        <f>IF($B40&lt;&gt;"",IF(ISNUMBER('Таблица для заполнения'!AO40),ABS(ROUND('Таблица для заполнения'!AO40,0))='Таблица для заполнения'!AO40,FALSE),TRUE)</f>
        <v>1</v>
      </c>
      <c r="GZ40" s="36" t="b">
        <f>IF($B40&lt;&gt;"",IF(ISNUMBER('Таблица для заполнения'!AP40),ABS(ROUND('Таблица для заполнения'!AP40,0))='Таблица для заполнения'!AP40,FALSE),TRUE)</f>
        <v>1</v>
      </c>
      <c r="HA40" s="36" t="b">
        <f>IF($B40&lt;&gt;"",IF(ISNUMBER('Таблица для заполнения'!AQ40),ABS(ROUND('Таблица для заполнения'!AQ40,0))='Таблица для заполнения'!AQ40,FALSE),TRUE)</f>
        <v>1</v>
      </c>
      <c r="HB40" s="36" t="b">
        <f>IF($B40&lt;&gt;"",IF(ISNUMBER('Таблица для заполнения'!AR40),ABS(ROUND('Таблица для заполнения'!AR40,0))='Таблица для заполнения'!AR40,FALSE),TRUE)</f>
        <v>1</v>
      </c>
      <c r="HC40" s="36" t="b">
        <f>IF($B40&lt;&gt;"",IF(ISNUMBER('Таблица для заполнения'!AS40),ABS(ROUND('Таблица для заполнения'!AS40,0))='Таблица для заполнения'!AS40,FALSE),TRUE)</f>
        <v>1</v>
      </c>
      <c r="HD40" s="36" t="b">
        <f>IF($B40&lt;&gt;"",IF(ISNUMBER('Таблица для заполнения'!AT40),ABS(ROUND('Таблица для заполнения'!AT40,0))='Таблица для заполнения'!AT40,FALSE),TRUE)</f>
        <v>1</v>
      </c>
      <c r="HE40" s="36" t="b">
        <f>IF($B40&lt;&gt;"",IF(ISNUMBER('Таблица для заполнения'!AU40),ABS(ROUND('Таблица для заполнения'!AU40,0))='Таблица для заполнения'!AU40,FALSE),TRUE)</f>
        <v>1</v>
      </c>
      <c r="HF40" s="36" t="b">
        <f>IF($B40&lt;&gt;"",IF(ISNUMBER('Таблица для заполнения'!AV40),ABS(ROUND('Таблица для заполнения'!AV40,0))='Таблица для заполнения'!AV40,FALSE),TRUE)</f>
        <v>1</v>
      </c>
      <c r="HG40" s="36" t="b">
        <f>IF($B40&lt;&gt;"",IF(ISNUMBER('Таблица для заполнения'!AW40),ABS(ROUND('Таблица для заполнения'!AW40,0))='Таблица для заполнения'!AW40,FALSE),TRUE)</f>
        <v>1</v>
      </c>
      <c r="HH40" s="36" t="b">
        <f>IF($B40&lt;&gt;"",IF(ISNUMBER('Таблица для заполнения'!AX40),ABS(ROUND('Таблица для заполнения'!AX40,0))='Таблица для заполнения'!AX40,FALSE),TRUE)</f>
        <v>1</v>
      </c>
      <c r="HI40" s="36" t="b">
        <f>IF($B40&lt;&gt;"",IF(ISNUMBER('Таблица для заполнения'!AY40),ABS(ROUND('Таблица для заполнения'!AY40,0))='Таблица для заполнения'!AY40,FALSE),TRUE)</f>
        <v>1</v>
      </c>
      <c r="HJ40" s="36" t="b">
        <f>IF($B40&lt;&gt;"",IF(ISNUMBER('Таблица для заполнения'!AZ40),ABS(ROUND('Таблица для заполнения'!AZ40,0))='Таблица для заполнения'!AZ40,FALSE),TRUE)</f>
        <v>1</v>
      </c>
      <c r="HK40" s="36" t="b">
        <f>IF($B40&lt;&gt;"",IF(ISNUMBER('Таблица для заполнения'!BA40),ABS(ROUND('Таблица для заполнения'!BA40,0))='Таблица для заполнения'!BA40,FALSE),TRUE)</f>
        <v>1</v>
      </c>
      <c r="HL40" s="36" t="b">
        <f>IF($B40&lt;&gt;"",IF(ISNUMBER('Таблица для заполнения'!BB40),ABS(ROUND('Таблица для заполнения'!BB40,0))='Таблица для заполнения'!BB40,FALSE),TRUE)</f>
        <v>1</v>
      </c>
      <c r="HM40" s="36" t="b">
        <f>IF($B40&lt;&gt;"",IF(ISNUMBER('Таблица для заполнения'!BC40),ABS(ROUND('Таблица для заполнения'!BC40,0))='Таблица для заполнения'!BC40,FALSE),TRUE)</f>
        <v>1</v>
      </c>
      <c r="HN40" s="36" t="b">
        <f>IF($B40&lt;&gt;"",IF(ISNUMBER('Таблица для заполнения'!BD40),ABS(ROUND('Таблица для заполнения'!BD40,0))='Таблица для заполнения'!BD40,FALSE),TRUE)</f>
        <v>1</v>
      </c>
      <c r="HO40" s="36" t="b">
        <f>IF($B40&lt;&gt;"",IF(ISNUMBER('Таблица для заполнения'!BE40),ABS(ROUND('Таблица для заполнения'!BE40,0))='Таблица для заполнения'!BE40,FALSE),TRUE)</f>
        <v>1</v>
      </c>
      <c r="HP40" s="36" t="b">
        <f>IF($B40&lt;&gt;"",IF(ISNUMBER('Таблица для заполнения'!BF40),ABS(ROUND('Таблица для заполнения'!BF40,0))='Таблица для заполнения'!BF40,FALSE),TRUE)</f>
        <v>1</v>
      </c>
      <c r="HQ40" s="36" t="b">
        <f>IF($B40&lt;&gt;"",IF(ISNUMBER('Таблица для заполнения'!BG40),ABS(ROUND('Таблица для заполнения'!BG40,0))='Таблица для заполнения'!BG40,FALSE),TRUE)</f>
        <v>1</v>
      </c>
      <c r="HR40" s="36" t="b">
        <f>IF($B40&lt;&gt;"",IF(ISNUMBER('Таблица для заполнения'!BH40),ABS(ROUND('Таблица для заполнения'!BH40,0))='Таблица для заполнения'!BH40,FALSE),TRUE)</f>
        <v>1</v>
      </c>
      <c r="HS40" s="36" t="b">
        <f>IF($B40&lt;&gt;"",IF(ISNUMBER('Таблица для заполнения'!BI40),ABS(ROUND('Таблица для заполнения'!BI40,0))='Таблица для заполнения'!BI40,FALSE),TRUE)</f>
        <v>1</v>
      </c>
      <c r="HT40" s="36" t="b">
        <f>IF($B40&lt;&gt;"",IF(ISNUMBER('Таблица для заполнения'!BJ40),ABS(ROUND('Таблица для заполнения'!BJ40,0))='Таблица для заполнения'!BJ40,FALSE),TRUE)</f>
        <v>1</v>
      </c>
      <c r="HU40" s="36" t="b">
        <f>IF($B40&lt;&gt;"",IF(ISNUMBER('Таблица для заполнения'!BK40),ABS(ROUND('Таблица для заполнения'!BK40,0))='Таблица для заполнения'!BK40,FALSE),TRUE)</f>
        <v>1</v>
      </c>
      <c r="HV40" s="36" t="b">
        <f>IF($B40&lt;&gt;"",IF(ISNUMBER('Таблица для заполнения'!BL40),ABS(ROUND('Таблица для заполнения'!BL40,0))='Таблица для заполнения'!BL40,FALSE),TRUE)</f>
        <v>1</v>
      </c>
      <c r="HW40" s="36" t="b">
        <f>IF($B40&lt;&gt;"",IF(ISNUMBER('Таблица для заполнения'!BM40),ABS(ROUND('Таблица для заполнения'!BM40,0))='Таблица для заполнения'!BM40,FALSE),TRUE)</f>
        <v>1</v>
      </c>
      <c r="HX40" s="36" t="b">
        <f>IF($B40&lt;&gt;"",IF(ISNUMBER('Таблица для заполнения'!BN40),ABS(ROUND('Таблица для заполнения'!BN40,0))='Таблица для заполнения'!BN40,FALSE),TRUE)</f>
        <v>1</v>
      </c>
      <c r="HY40" s="36" t="b">
        <f>IF($B40&lt;&gt;"",IF(ISNUMBER('Таблица для заполнения'!BO40),ABS(ROUND('Таблица для заполнения'!BO40,0))='Таблица для заполнения'!BO40,FALSE),TRUE)</f>
        <v>1</v>
      </c>
      <c r="HZ40" s="36" t="b">
        <f>IF($B40&lt;&gt;"",IF(ISNUMBER('Таблица для заполнения'!BP40),ABS(ROUND('Таблица для заполнения'!BP40,0))='Таблица для заполнения'!BP40,FALSE),TRUE)</f>
        <v>1</v>
      </c>
      <c r="IA40" s="36" t="b">
        <f>IF($B40&lt;&gt;"",IF(ISNUMBER('Таблица для заполнения'!BQ40),ABS(ROUND('Таблица для заполнения'!BQ40,0))='Таблица для заполнения'!BQ40,FALSE),TRUE)</f>
        <v>1</v>
      </c>
      <c r="IB40" s="36" t="b">
        <f>IF($B40&lt;&gt;"",IF(ISNUMBER('Таблица для заполнения'!BR40),ABS(ROUND('Таблица для заполнения'!BR40,0))='Таблица для заполнения'!BR40,FALSE),TRUE)</f>
        <v>1</v>
      </c>
      <c r="IC40" s="36" t="b">
        <f>IF($B40&lt;&gt;"",IF(ISNUMBER('Таблица для заполнения'!BS40),ABS(ROUND('Таблица для заполнения'!BS40,0))='Таблица для заполнения'!BS40,FALSE),TRUE)</f>
        <v>1</v>
      </c>
      <c r="ID40" s="36" t="b">
        <f>IF($B40&lt;&gt;"",IF(ISNUMBER('Таблица для заполнения'!BT40),ABS(ROUND('Таблица для заполнения'!BT40,0))='Таблица для заполнения'!BT40,FALSE),TRUE)</f>
        <v>1</v>
      </c>
      <c r="IE40" s="36" t="b">
        <f>IF($B40&lt;&gt;"",IF(ISNUMBER('Таблица для заполнения'!BU40),ABS(ROUND('Таблица для заполнения'!BU40,0))='Таблица для заполнения'!BU40,FALSE),TRUE)</f>
        <v>1</v>
      </c>
      <c r="IF40" s="36" t="b">
        <f>IF($B40&lt;&gt;"",IF(ISNUMBER('Таблица для заполнения'!BV40),ABS(ROUND('Таблица для заполнения'!BV40,0))='Таблица для заполнения'!BV40,FALSE),TRUE)</f>
        <v>1</v>
      </c>
      <c r="IG40" s="36" t="b">
        <f>IF($B40&lt;&gt;"",IF(ISNUMBER('Таблица для заполнения'!BW40),ABS(ROUND('Таблица для заполнения'!BW40,0))='Таблица для заполнения'!BW40,FALSE),TRUE)</f>
        <v>1</v>
      </c>
      <c r="IH40" s="36" t="b">
        <f>IF($B40&lt;&gt;"",IF(ISNUMBER('Таблица для заполнения'!BX40),ABS(ROUND('Таблица для заполнения'!BX40,0))='Таблица для заполнения'!BX40,FALSE),TRUE)</f>
        <v>1</v>
      </c>
      <c r="II40" s="36" t="b">
        <f>IF($B40&lt;&gt;"",IF(ISNUMBER('Таблица для заполнения'!BY40),ABS(ROUND('Таблица для заполнения'!BY40,0))='Таблица для заполнения'!BY40,FALSE),TRUE)</f>
        <v>1</v>
      </c>
      <c r="IJ40" s="36" t="b">
        <f>IF($B40&lt;&gt;"",IF(ISNUMBER('Таблица для заполнения'!BZ40),ABS(ROUND('Таблица для заполнения'!BZ40,0))='Таблица для заполнения'!BZ40,FALSE),TRUE)</f>
        <v>1</v>
      </c>
      <c r="IK40" s="36" t="b">
        <f>IF($B40&lt;&gt;"",IF(ISNUMBER('Таблица для заполнения'!CA40),ABS(ROUND('Таблица для заполнения'!CA40,0))='Таблица для заполнения'!CA40,FALSE),TRUE)</f>
        <v>1</v>
      </c>
      <c r="IL40" s="36" t="b">
        <f>IF($B40&lt;&gt;"",IF(ISNUMBER('Таблица для заполнения'!CB40),ABS(ROUND('Таблица для заполнения'!CB40,0))='Таблица для заполнения'!CB40,FALSE),TRUE)</f>
        <v>1</v>
      </c>
      <c r="IM40" s="36" t="b">
        <f>IF($B40&lt;&gt;"",IF(ISNUMBER('Таблица для заполнения'!CC40),ABS(ROUND('Таблица для заполнения'!CC40,0))='Таблица для заполнения'!CC40,FALSE),TRUE)</f>
        <v>1</v>
      </c>
      <c r="IN40" s="36" t="b">
        <f>IF($B40&lt;&gt;"",IF(ISNUMBER('Таблица для заполнения'!CD40),ABS(ROUND('Таблица для заполнения'!CD40,0))='Таблица для заполнения'!CD40,FALSE),TRUE)</f>
        <v>1</v>
      </c>
      <c r="IO40" s="36" t="b">
        <f>IF($B40&lt;&gt;"",IF(ISNUMBER('Таблица для заполнения'!CE40),ABS(ROUND('Таблица для заполнения'!CE40,0))='Таблица для заполнения'!CE40,FALSE),TRUE)</f>
        <v>1</v>
      </c>
      <c r="IP40" s="36" t="b">
        <f>IF($B40&lt;&gt;"",IF(ISNUMBER('Таблица для заполнения'!CF40),ABS(ROUND('Таблица для заполнения'!CF40,0))='Таблица для заполнения'!CF40,FALSE),TRUE)</f>
        <v>1</v>
      </c>
      <c r="IQ40" s="36" t="b">
        <f>IF($B40&lt;&gt;"",IF(ISNUMBER('Таблица для заполнения'!CG40),ABS(ROUND('Таблица для заполнения'!CG40,0))='Таблица для заполнения'!CG40,FALSE),TRUE)</f>
        <v>1</v>
      </c>
      <c r="IR40" s="36" t="b">
        <f>IF($B40&lt;&gt;"",IF(ISNUMBER('Таблица для заполнения'!CH40),ABS(ROUND('Таблица для заполнения'!CH40,0))='Таблица для заполнения'!CH40,FALSE),TRUE)</f>
        <v>1</v>
      </c>
      <c r="IS40" s="36" t="b">
        <f>IF($B40&lt;&gt;"",IF(ISNUMBER('Таблица для заполнения'!CI40),ABS(ROUND('Таблица для заполнения'!CI40,0))='Таблица для заполнения'!CI40,FALSE),TRUE)</f>
        <v>1</v>
      </c>
      <c r="IT40" s="36" t="b">
        <f>IF($B40&lt;&gt;"",IF(ISNUMBER('Таблица для заполнения'!CJ40),ABS(ROUND('Таблица для заполнения'!CJ40,0))='Таблица для заполнения'!CJ40,FALSE),TRUE)</f>
        <v>1</v>
      </c>
      <c r="IU40" s="36" t="b">
        <f>IF($B40&lt;&gt;"",IF(ISNUMBER('Таблица для заполнения'!CK40),ABS(ROUND('Таблица для заполнения'!CK40,0))='Таблица для заполнения'!CK40,FALSE),TRUE)</f>
        <v>1</v>
      </c>
      <c r="IV40" s="36" t="b">
        <f>IF($B40&lt;&gt;"",IF(ISNUMBER('Таблица для заполнения'!CL40),ABS(ROUND('Таблица для заполнения'!CL40,0))='Таблица для заполнения'!CL40,FALSE),TRUE)</f>
        <v>1</v>
      </c>
      <c r="IW40" s="36" t="b">
        <f>IF($B40&lt;&gt;"",IF(ISNUMBER('Таблица для заполнения'!CM40),ABS(ROUND('Таблица для заполнения'!CM40,0))='Таблица для заполнения'!CM40,FALSE),TRUE)</f>
        <v>1</v>
      </c>
      <c r="IX40" s="36" t="b">
        <f>IF($B40&lt;&gt;"",IF(ISNUMBER('Таблица для заполнения'!CN40),ABS(ROUND('Таблица для заполнения'!CN40,0))='Таблица для заполнения'!CN40,FALSE),TRUE)</f>
        <v>1</v>
      </c>
      <c r="IY40" s="36" t="b">
        <f>IF($B40&lt;&gt;"",IF(ISNUMBER('Таблица для заполнения'!CO40),ABS(ROUND('Таблица для заполнения'!CO40,0))='Таблица для заполнения'!CO40,FALSE),TRUE)</f>
        <v>1</v>
      </c>
      <c r="IZ40" s="36" t="b">
        <f>IF($B40&lt;&gt;"",IF(ISNUMBER('Таблица для заполнения'!CP40),ABS(ROUND('Таблица для заполнения'!CP40,0))='Таблица для заполнения'!CP40,FALSE),TRUE)</f>
        <v>1</v>
      </c>
      <c r="JA40" s="36" t="b">
        <f>IF($B40&lt;&gt;"",IF(ISNUMBER('Таблица для заполнения'!CQ40),ABS(ROUND('Таблица для заполнения'!CQ40,0))='Таблица для заполнения'!CQ40,FALSE),TRUE)</f>
        <v>1</v>
      </c>
      <c r="JB40" s="36" t="b">
        <f>IF($B40&lt;&gt;"",IF(ISNUMBER('Таблица для заполнения'!CR40),ABS(ROUND('Таблица для заполнения'!CR40,0))='Таблица для заполнения'!CR40,FALSE),TRUE)</f>
        <v>1</v>
      </c>
      <c r="JC40" s="36" t="b">
        <f>IF($B40&lt;&gt;"",IF(ISNUMBER('Таблица для заполнения'!CS40),ABS(ROUND('Таблица для заполнения'!CS40,0))='Таблица для заполнения'!CS40,FALSE),TRUE)</f>
        <v>1</v>
      </c>
      <c r="JD40" s="36" t="b">
        <f>IF($B40&lt;&gt;"",IF(ISNUMBER('Таблица для заполнения'!CT40),ABS(ROUND('Таблица для заполнения'!CT40,0))='Таблица для заполнения'!CT40,FALSE),TRUE)</f>
        <v>1</v>
      </c>
      <c r="JE40" s="36" t="b">
        <f>IF($B40&lt;&gt;"",IF(ISNUMBER('Таблица для заполнения'!CU40),ABS(ROUND('Таблица для заполнения'!CU40,0))='Таблица для заполнения'!CU40,FALSE),TRUE)</f>
        <v>1</v>
      </c>
      <c r="JF40" s="36" t="b">
        <f>IF($B40&lt;&gt;"",IF(ISNUMBER('Таблица для заполнения'!CV40),ABS(ROUND('Таблица для заполнения'!CV40,0))='Таблица для заполнения'!CV40,FALSE),TRUE)</f>
        <v>1</v>
      </c>
      <c r="JG40" s="36" t="b">
        <f>IF($B40&lt;&gt;"",IF(ISNUMBER('Таблица для заполнения'!CW40),ABS(ROUND('Таблица для заполнения'!CW40,0))='Таблица для заполнения'!CW40,FALSE),TRUE)</f>
        <v>1</v>
      </c>
      <c r="JH40" s="36" t="b">
        <f>IF($B40&lt;&gt;"",IF(ISNUMBER('Таблица для заполнения'!CX40),ABS(ROUND('Таблица для заполнения'!CX40,0))='Таблица для заполнения'!CX40,FALSE),TRUE)</f>
        <v>1</v>
      </c>
      <c r="JI40" s="36" t="b">
        <f>IF($B40&lt;&gt;"",IF(ISNUMBER('Таблица для заполнения'!CY40),ABS(ROUND('Таблица для заполнения'!CY40,0))='Таблица для заполнения'!CY40,FALSE),TRUE)</f>
        <v>1</v>
      </c>
      <c r="JJ40" s="36" t="b">
        <f>IF($B40&lt;&gt;"",IF(ISNUMBER('Таблица для заполнения'!CZ40),ABS(ROUND('Таблица для заполнения'!CZ40,0))='Таблица для заполнения'!CZ40,FALSE),TRUE)</f>
        <v>1</v>
      </c>
      <c r="JK40" s="36" t="b">
        <f>IF($B40&lt;&gt;"",IF(ISNUMBER('Таблица для заполнения'!DA40),ABS(ROUND('Таблица для заполнения'!DA40,0))='Таблица для заполнения'!DA40,FALSE),TRUE)</f>
        <v>1</v>
      </c>
      <c r="JL40" s="36" t="b">
        <f>IF($B40&lt;&gt;"",IF(ISNUMBER('Таблица для заполнения'!DB40),ABS(ROUND('Таблица для заполнения'!DB40,0))='Таблица для заполнения'!DB40,FALSE),TRUE)</f>
        <v>1</v>
      </c>
      <c r="JM40" s="36" t="b">
        <f>IF($B40&lt;&gt;"",IF(ISNUMBER('Таблица для заполнения'!DC40),ABS(ROUND('Таблица для заполнения'!DC40,0))='Таблица для заполнения'!DC40,FALSE),TRUE)</f>
        <v>1</v>
      </c>
      <c r="JN40" s="36" t="b">
        <f>IF($B40&lt;&gt;"",IF(ISNUMBER('Таблица для заполнения'!DD40),ABS(ROUND('Таблица для заполнения'!DD40,0))='Таблица для заполнения'!DD40,FALSE),TRUE)</f>
        <v>1</v>
      </c>
      <c r="JO40" s="36" t="b">
        <f>IF($B40&lt;&gt;"",IF(ISNUMBER('Таблица для заполнения'!DE40),ABS(ROUND('Таблица для заполнения'!DE40,0))='Таблица для заполнения'!DE40,FALSE),TRUE)</f>
        <v>1</v>
      </c>
      <c r="JP40" s="36" t="b">
        <f>IF($B40&lt;&gt;"",IF(ISNUMBER('Таблица для заполнения'!DF40),ABS(ROUND('Таблица для заполнения'!DF40,0))='Таблица для заполнения'!DF40,FALSE),TRUE)</f>
        <v>1</v>
      </c>
      <c r="JQ40" s="36" t="b">
        <f>IF($B40&lt;&gt;"",IF(ISNUMBER('Таблица для заполнения'!DG40),ABS(ROUND('Таблица для заполнения'!DG40,0))='Таблица для заполнения'!DG40,FALSE),TRUE)</f>
        <v>1</v>
      </c>
      <c r="JR40" s="36" t="b">
        <f>IF($B40&lt;&gt;"",IF(ISNUMBER('Таблица для заполнения'!DH40),ABS(ROUND('Таблица для заполнения'!DH40,0))='Таблица для заполнения'!DH40,FALSE),TRUE)</f>
        <v>1</v>
      </c>
      <c r="JS40" s="36" t="b">
        <f>IF($B40&lt;&gt;"",IF(ISNUMBER('Таблица для заполнения'!DI40),ABS(ROUND('Таблица для заполнения'!DI40,0))='Таблица для заполнения'!DI40,FALSE),TRUE)</f>
        <v>1</v>
      </c>
      <c r="JT40" s="36" t="b">
        <f>IF($B40&lt;&gt;"",IF(ISNUMBER('Таблица для заполнения'!DJ40),ABS(ROUND('Таблица для заполнения'!DJ40,0))='Таблица для заполнения'!DJ40,FALSE),TRUE)</f>
        <v>1</v>
      </c>
      <c r="JU40" s="36" t="b">
        <f>IF($B40&lt;&gt;"",IF(ISNUMBER('Таблица для заполнения'!DK40),ABS(ROUND('Таблица для заполнения'!DK40,0))='Таблица для заполнения'!DK40,FALSE),TRUE)</f>
        <v>1</v>
      </c>
      <c r="JV40" s="36" t="b">
        <f>IF($B40&lt;&gt;"",IF(ISNUMBER('Таблица для заполнения'!DL40),ABS(ROUND('Таблица для заполнения'!DL40,0))='Таблица для заполнения'!DL40,FALSE),TRUE)</f>
        <v>1</v>
      </c>
      <c r="JW40" s="36" t="b">
        <f>IF($B40&lt;&gt;"",IF(ISNUMBER('Таблица для заполнения'!DM40),ABS(ROUND('Таблица для заполнения'!DM40,0))='Таблица для заполнения'!DM40,FALSE),TRUE)</f>
        <v>1</v>
      </c>
      <c r="JX40" s="36" t="b">
        <f>IF($B40&lt;&gt;"",IF(ISNUMBER('Таблица для заполнения'!DN40),ABS(ROUND('Таблица для заполнения'!DN40,0))='Таблица для заполнения'!DN40,FALSE),TRUE)</f>
        <v>1</v>
      </c>
      <c r="JY40" s="36" t="b">
        <f>IF($B40&lt;&gt;"",IF(ISNUMBER('Таблица для заполнения'!DO40),ABS(ROUND('Таблица для заполнения'!DO40,0))='Таблица для заполнения'!DO40,FALSE),TRUE)</f>
        <v>1</v>
      </c>
      <c r="JZ40" s="36" t="b">
        <f>IF($B40&lt;&gt;"",IF(ISNUMBER('Таблица для заполнения'!DP40),ABS(ROUND('Таблица для заполнения'!DP40,0))='Таблица для заполнения'!DP40,FALSE),TRUE)</f>
        <v>1</v>
      </c>
      <c r="KA40" s="36" t="b">
        <f>IF($B40&lt;&gt;"",IF(ISNUMBER('Таблица для заполнения'!DQ40),ABS(ROUND('Таблица для заполнения'!DQ40,0))='Таблица для заполнения'!DQ40,FALSE),TRUE)</f>
        <v>1</v>
      </c>
      <c r="KB40" s="36" t="b">
        <f>IF($B40&lt;&gt;"",IF(ISNUMBER('Таблица для заполнения'!DR40),ABS(ROUND('Таблица для заполнения'!DR40,0))='Таблица для заполнения'!DR40,FALSE),TRUE)</f>
        <v>1</v>
      </c>
      <c r="KC40" s="36" t="b">
        <f>IF($B40&lt;&gt;"",IF(ISNUMBER('Таблица для заполнения'!DS40),ABS(ROUND('Таблица для заполнения'!DS40,0))='Таблица для заполнения'!DS40,FALSE),TRUE)</f>
        <v>1</v>
      </c>
      <c r="KD40" s="36" t="b">
        <f>IF($B40&lt;&gt;"",IF(ISNUMBER('Таблица для заполнения'!DT40),ABS(ROUND('Таблица для заполнения'!DT40,0))='Таблица для заполнения'!DT40,FALSE),TRUE)</f>
        <v>1</v>
      </c>
      <c r="KE40" s="36" t="b">
        <f>IF($B40&lt;&gt;"",IF(ISNUMBER('Таблица для заполнения'!DU40),ABS(ROUND('Таблица для заполнения'!DU40,0))='Таблица для заполнения'!DU40,FALSE),TRUE)</f>
        <v>1</v>
      </c>
      <c r="KF40" s="36" t="b">
        <f>IF($B40&lt;&gt;"",IF(ISNUMBER('Таблица для заполнения'!DV40),ABS(ROUND('Таблица для заполнения'!DV40,0))='Таблица для заполнения'!DV40,FALSE),TRUE)</f>
        <v>1</v>
      </c>
      <c r="KG40" s="36" t="b">
        <f>IF($B40&lt;&gt;"",IF(ISNUMBER('Таблица для заполнения'!DW40),ABS(ROUND('Таблица для заполнения'!DW40,0))='Таблица для заполнения'!DW40,FALSE),TRUE)</f>
        <v>1</v>
      </c>
      <c r="KH40" s="36" t="b">
        <f>IF($B40&lt;&gt;"",IF(ISNUMBER('Таблица для заполнения'!DX40),ABS(ROUND('Таблица для заполнения'!DX40,0))='Таблица для заполнения'!DX40,FALSE),TRUE)</f>
        <v>1</v>
      </c>
      <c r="KI40" s="36" t="b">
        <f>IF($B40&lt;&gt;"",IF(ISNUMBER('Таблица для заполнения'!DY40),ABS(ROUND('Таблица для заполнения'!DY40,0))='Таблица для заполнения'!DY40,FALSE),TRUE)</f>
        <v>1</v>
      </c>
      <c r="KJ40" s="36" t="b">
        <f>IF($B40&lt;&gt;"",IF(ISNUMBER('Таблица для заполнения'!DZ40),ABS(ROUND('Таблица для заполнения'!DZ40,0))='Таблица для заполнения'!DZ40,FALSE),TRUE)</f>
        <v>1</v>
      </c>
      <c r="KK40" s="36" t="b">
        <f>IF($B40&lt;&gt;"",IF(ISNUMBER('Таблица для заполнения'!EA40),ABS(ROUND('Таблица для заполнения'!EA40,0))='Таблица для заполнения'!EA40,FALSE),TRUE)</f>
        <v>1</v>
      </c>
      <c r="KL40" s="36" t="b">
        <f>IF($B40&lt;&gt;"",IF(ISNUMBER('Таблица для заполнения'!EB40),ABS(ROUND('Таблица для заполнения'!EB40,0))='Таблица для заполнения'!EB40,FALSE),TRUE)</f>
        <v>1</v>
      </c>
      <c r="KM40" s="36" t="b">
        <f>IF($B40&lt;&gt;"",IF(ISNUMBER('Таблица для заполнения'!EC40),ABS(ROUND('Таблица для заполнения'!EC40,0))='Таблица для заполнения'!EC40,FALSE),TRUE)</f>
        <v>1</v>
      </c>
      <c r="KN40" s="36" t="b">
        <f>IF($B40&lt;&gt;"",IF(ISNUMBER('Таблица для заполнения'!ED40),ABS(ROUND('Таблица для заполнения'!ED40,0))='Таблица для заполнения'!ED40,FALSE),TRUE)</f>
        <v>1</v>
      </c>
      <c r="KO40" s="36" t="b">
        <f>IF($B40&lt;&gt;"",IF(ISNUMBER('Таблица для заполнения'!EE40),ABS(ROUND('Таблица для заполнения'!EE40,0))='Таблица для заполнения'!EE40,FALSE),TRUE)</f>
        <v>1</v>
      </c>
      <c r="KP40" s="36" t="b">
        <f>IF($B40&lt;&gt;"",IF(ISNUMBER('Таблица для заполнения'!EF40),ABS(ROUND('Таблица для заполнения'!EF40,0))='Таблица для заполнения'!EF40,FALSE),TRUE)</f>
        <v>1</v>
      </c>
      <c r="KQ40" s="36" t="b">
        <f>IF($B40&lt;&gt;"",IF(ISNUMBER('Таблица для заполнения'!EG40),ABS(ROUND('Таблица для заполнения'!EG40,0))='Таблица для заполнения'!EG40,FALSE),TRUE)</f>
        <v>1</v>
      </c>
      <c r="KR40" s="36" t="b">
        <f>IF($B40&lt;&gt;"",IF(ISNUMBER('Таблица для заполнения'!EH40),ABS(ROUND('Таблица для заполнения'!EH40,0))='Таблица для заполнения'!EH40,FALSE),TRUE)</f>
        <v>1</v>
      </c>
      <c r="KS40" s="36" t="b">
        <f>IF($B40&lt;&gt;"",IF(ISNUMBER('Таблица для заполнения'!EI40),ABS(ROUND('Таблица для заполнения'!EI40,0))='Таблица для заполнения'!EI40,FALSE),TRUE)</f>
        <v>1</v>
      </c>
      <c r="KT40" s="36" t="b">
        <f>IF($B40&lt;&gt;"",IF(ISNUMBER('Таблица для заполнения'!EJ40),ABS(ROUND('Таблица для заполнения'!EJ40,0))='Таблица для заполнения'!EJ40,FALSE),TRUE)</f>
        <v>1</v>
      </c>
      <c r="KU40" s="36" t="b">
        <f>IF($B40&lt;&gt;"",IF(ISNUMBER('Таблица для заполнения'!EK40),ABS(ROUND('Таблица для заполнения'!EK40,0))='Таблица для заполнения'!EK40,FALSE),TRUE)</f>
        <v>1</v>
      </c>
      <c r="KV40" s="36" t="b">
        <f>IF($B40&lt;&gt;"",IF(ISNUMBER('Таблица для заполнения'!EL40),ABS(ROUND('Таблица для заполнения'!EL40,0))='Таблица для заполнения'!EL40,FALSE),TRUE)</f>
        <v>1</v>
      </c>
      <c r="KW40" s="36" t="b">
        <f>IF($B40&lt;&gt;"",IF(ISNUMBER('Таблица для заполнения'!EM40),ABS(ROUND('Таблица для заполнения'!EM40,0))='Таблица для заполнения'!EM40,FALSE),TRUE)</f>
        <v>1</v>
      </c>
      <c r="KX40" s="36" t="b">
        <f>IF($B40&lt;&gt;"",IF(ISNUMBER('Таблица для заполнения'!EN40),ABS(ROUND('Таблица для заполнения'!EN40,0))='Таблица для заполнения'!EN40,FALSE),TRUE)</f>
        <v>1</v>
      </c>
      <c r="KY40" s="36" t="b">
        <f>IF($B40&lt;&gt;"",IF(ISNUMBER('Таблица для заполнения'!EO40),ABS(ROUND('Таблица для заполнения'!EO40,0))='Таблица для заполнения'!EO40,FALSE),TRUE)</f>
        <v>1</v>
      </c>
      <c r="KZ40" s="36" t="b">
        <f>IF($B40&lt;&gt;"",IF(ISNUMBER('Таблица для заполнения'!EP40),ABS(ROUND('Таблица для заполнения'!EP40,0))='Таблица для заполнения'!EP40,FALSE),TRUE)</f>
        <v>1</v>
      </c>
      <c r="LA40" s="36" t="b">
        <f>IF($B40&lt;&gt;"",IF(ISNUMBER('Таблица для заполнения'!EQ40),ABS(ROUND('Таблица для заполнения'!EQ40,0))='Таблица для заполнения'!EQ40,FALSE),TRUE)</f>
        <v>1</v>
      </c>
      <c r="LB40" s="36" t="b">
        <f>IF($B40&lt;&gt;"",IF(ISNUMBER('Таблица для заполнения'!ER40),ABS(ROUND('Таблица для заполнения'!ER40,0))='Таблица для заполнения'!ER40,FALSE),TRUE)</f>
        <v>1</v>
      </c>
      <c r="LC40" s="36" t="b">
        <f>IF($B40&lt;&gt;"",IF(ISNUMBER('Таблица для заполнения'!ES40),ABS(ROUND('Таблица для заполнения'!ES40,0))='Таблица для заполнения'!ES40,FALSE),TRUE)</f>
        <v>1</v>
      </c>
      <c r="LD40" s="36" t="b">
        <f>IF($B40&lt;&gt;"",IF(ISNUMBER('Таблица для заполнения'!ET40),ABS(ROUND('Таблица для заполнения'!ET40,0))='Таблица для заполнения'!ET40,FALSE),TRUE)</f>
        <v>1</v>
      </c>
      <c r="LE40" s="36" t="b">
        <f>IF($B40&lt;&gt;"",IF(ISNUMBER('Таблица для заполнения'!EU40),ABS(ROUND('Таблица для заполнения'!EU40,0))='Таблица для заполнения'!EU40,FALSE),TRUE)</f>
        <v>1</v>
      </c>
      <c r="LF40" s="36" t="b">
        <f>IF($B40&lt;&gt;"",IF(ISNUMBER('Таблица для заполнения'!EV40),ABS(ROUND('Таблица для заполнения'!EV40,0))='Таблица для заполнения'!EV40,FALSE),TRUE)</f>
        <v>1</v>
      </c>
      <c r="LG40" s="36" t="b">
        <f>IF($B40&lt;&gt;"",IF(ISNUMBER('Таблица для заполнения'!EW40),ABS(ROUND('Таблица для заполнения'!EW40,0))='Таблица для заполнения'!EW40,FALSE),TRUE)</f>
        <v>1</v>
      </c>
      <c r="LH40" s="36" t="b">
        <f>IF($B40&lt;&gt;"",IF(ISNUMBER('Таблица для заполнения'!EX40),ABS(ROUND('Таблица для заполнения'!EX40,0))='Таблица для заполнения'!EX40,FALSE),TRUE)</f>
        <v>1</v>
      </c>
      <c r="LI40" s="36" t="b">
        <f>IF($B40&lt;&gt;"",IF(ISNUMBER('Таблица для заполнения'!EY40),ABS(ROUND('Таблица для заполнения'!EY40,0))='Таблица для заполнения'!EY40,FALSE),TRUE)</f>
        <v>1</v>
      </c>
      <c r="LJ40" s="36" t="b">
        <f>IF($B40&lt;&gt;"",IF(ISNUMBER('Таблица для заполнения'!EZ40),ABS(ROUND('Таблица для заполнения'!EZ40,0))='Таблица для заполнения'!EZ40,FALSE),TRUE)</f>
        <v>1</v>
      </c>
      <c r="LK40" s="36" t="b">
        <f>IF($B40&lt;&gt;"",IF(ISNUMBER('Таблица для заполнения'!FA40),ABS(ROUND('Таблица для заполнения'!FA40,0))='Таблица для заполнения'!FA40,FALSE),TRUE)</f>
        <v>1</v>
      </c>
      <c r="LL40" s="36" t="b">
        <f>IF($B40&lt;&gt;"",IF(ISNUMBER('Таблица для заполнения'!FB40),ABS(ROUND('Таблица для заполнения'!FB40,0))='Таблица для заполнения'!FB40,FALSE),TRUE)</f>
        <v>1</v>
      </c>
      <c r="LM40" s="36" t="b">
        <f>IF($B40&lt;&gt;"",IF(ISNUMBER('Таблица для заполнения'!FC40),ABS(ROUND('Таблица для заполнения'!FC40,0))='Таблица для заполнения'!FC40,FALSE),TRUE)</f>
        <v>1</v>
      </c>
      <c r="LN40" s="36" t="b">
        <f>IF($B40&lt;&gt;"",IF(ISNUMBER('Таблица для заполнения'!FD40),ABS(ROUND('Таблица для заполнения'!FD40,0))='Таблица для заполнения'!FD40,FALSE),TRUE)</f>
        <v>1</v>
      </c>
      <c r="LO40" s="36" t="b">
        <f>IF($B40&lt;&gt;"",IF(ISNUMBER('Таблица для заполнения'!FE40),ABS(ROUND('Таблица для заполнения'!FE40,0))='Таблица для заполнения'!FE40,FALSE),TRUE)</f>
        <v>1</v>
      </c>
      <c r="LP40" s="36" t="b">
        <f>IF($B40&lt;&gt;"",IF(ISNUMBER('Таблица для заполнения'!FF40),ABS(ROUND('Таблица для заполнения'!FF40,0))='Таблица для заполнения'!FF40,FALSE),TRUE)</f>
        <v>1</v>
      </c>
      <c r="LQ40" s="36" t="b">
        <f>IF($B40&lt;&gt;"",IF(ISNUMBER('Таблица для заполнения'!FG40),ABS(ROUND('Таблица для заполнения'!FG40,0))='Таблица для заполнения'!FG40,FALSE),TRUE)</f>
        <v>1</v>
      </c>
      <c r="LR40" s="36" t="b">
        <f>IF($B40&lt;&gt;"",IF(ISNUMBER('Таблица для заполнения'!FH40),ABS(ROUND('Таблица для заполнения'!FH40,0))='Таблица для заполнения'!FH40,FALSE),TRUE)</f>
        <v>1</v>
      </c>
      <c r="LS40" s="36" t="b">
        <f>IF($B40&lt;&gt;"",IF(ISNUMBER('Таблица для заполнения'!FI40),ABS(ROUND('Таблица для заполнения'!FI40,0))='Таблица для заполнения'!FI40,FALSE),TRUE)</f>
        <v>1</v>
      </c>
      <c r="LT40" s="36" t="b">
        <f>IF($B40&lt;&gt;"",IF(ISNUMBER('Таблица для заполнения'!FJ40),ABS(ROUND('Таблица для заполнения'!FJ40,0))='Таблица для заполнения'!FJ40,FALSE),TRUE)</f>
        <v>1</v>
      </c>
      <c r="LU40" s="36" t="b">
        <f>IF($B40&lt;&gt;"",IF(ISNUMBER('Таблица для заполнения'!FK40),ABS(ROUND('Таблица для заполнения'!FK40,0))='Таблица для заполнения'!FK40,FALSE),TRUE)</f>
        <v>1</v>
      </c>
      <c r="LV40" s="36" t="b">
        <f>IF($B40&lt;&gt;"",IF(ISNUMBER('Таблица для заполнения'!FL40),ABS(ROUND('Таблица для заполнения'!FL40,0))='Таблица для заполнения'!FL40,FALSE),TRUE)</f>
        <v>1</v>
      </c>
      <c r="LW40" s="36" t="b">
        <f>IF($B40&lt;&gt;"",IF(ISNUMBER('Таблица для заполнения'!FM40),ABS(ROUND('Таблица для заполнения'!FM40,0))='Таблица для заполнения'!FM40,FALSE),TRUE)</f>
        <v>1</v>
      </c>
      <c r="LX40" s="36" t="b">
        <f>IF($B40&lt;&gt;"",IF(ISNUMBER('Таблица для заполнения'!FN40),ABS(ROUND('Таблица для заполнения'!FN40,0))='Таблица для заполнения'!FN40,FALSE),TRUE)</f>
        <v>1</v>
      </c>
      <c r="LY40" s="36" t="b">
        <f>IF($B40&lt;&gt;"",IF(ISNUMBER('Таблица для заполнения'!FO40),ABS(ROUND('Таблица для заполнения'!FO40,0))='Таблица для заполнения'!FO40,FALSE),TRUE)</f>
        <v>1</v>
      </c>
      <c r="LZ40" s="36" t="b">
        <f>IF($B40&lt;&gt;"",IF(ISNUMBER('Таблица для заполнения'!FP40),ABS(ROUND('Таблица для заполнения'!FP40,0))='Таблица для заполнения'!FP40,FALSE),TRUE)</f>
        <v>1</v>
      </c>
      <c r="MA40" s="36" t="b">
        <f>IF($B40&lt;&gt;"",IF(ISNUMBER('Таблица для заполнения'!FQ40),ABS(ROUND('Таблица для заполнения'!FQ40,0))='Таблица для заполнения'!FQ40,FALSE),TRUE)</f>
        <v>1</v>
      </c>
      <c r="MB40" s="36" t="b">
        <f>IF($B40&lt;&gt;"",IF(ISNUMBER('Таблица для заполнения'!FR40),ABS(ROUND('Таблица для заполнения'!FR40,0))='Таблица для заполнения'!FR40,FALSE),TRUE)</f>
        <v>1</v>
      </c>
      <c r="MC40" s="36" t="b">
        <f>IF($B40&lt;&gt;"",IF(ISNUMBER('Таблица для заполнения'!FS40),ABS(ROUND('Таблица для заполнения'!FS40,0))='Таблица для заполнения'!FS40,FALSE),TRUE)</f>
        <v>1</v>
      </c>
      <c r="MD40" s="36" t="b">
        <f>IF($B40&lt;&gt;"",IF(ISNUMBER('Таблица для заполнения'!FT40),ABS(ROUND('Таблица для заполнения'!FT40,0))='Таблица для заполнения'!FT40,FALSE),TRUE)</f>
        <v>1</v>
      </c>
      <c r="ME40" s="36" t="b">
        <f>IF($B40&lt;&gt;"",IF(ISNUMBER('Таблица для заполнения'!FU40),ABS(ROUND('Таблица для заполнения'!FU40,0))='Таблица для заполнения'!FU40,FALSE),TRUE)</f>
        <v>1</v>
      </c>
      <c r="MF40" s="36" t="b">
        <f>IF($B40&lt;&gt;"",IF(ISNUMBER('Таблица для заполнения'!FV40),ABS(ROUND('Таблица для заполнения'!FV40,0))='Таблица для заполнения'!FV40,FALSE),TRUE)</f>
        <v>1</v>
      </c>
      <c r="MG40" s="36" t="b">
        <f>IF($B40&lt;&gt;"",IF(ISNUMBER('Таблица для заполнения'!FW40),ABS(ROUND('Таблица для заполнения'!FW40,0))='Таблица для заполнения'!FW40,FALSE),TRUE)</f>
        <v>1</v>
      </c>
      <c r="MH40" s="36" t="b">
        <f>IF($B40&lt;&gt;"",IF(ISNUMBER('Таблица для заполнения'!FX40),ABS(ROUND('Таблица для заполнения'!FX40,0))='Таблица для заполнения'!FX40,FALSE),TRUE)</f>
        <v>1</v>
      </c>
      <c r="MI40" s="36" t="b">
        <f>IF($B40&lt;&gt;"",IF(ISNUMBER('Таблица для заполнения'!FY40),ABS(ROUND('Таблица для заполнения'!FY40,0))='Таблица для заполнения'!FY40,FALSE),TRUE)</f>
        <v>1</v>
      </c>
      <c r="MJ40" s="36" t="b">
        <f>IF($B40&lt;&gt;"",IF(ISNUMBER('Таблица для заполнения'!FZ40),ABS(ROUND('Таблица для заполнения'!FZ40,0))='Таблица для заполнения'!FZ40,FALSE),TRUE)</f>
        <v>1</v>
      </c>
      <c r="MK40" s="36" t="b">
        <f>IF($B40&lt;&gt;"",IF(ISNUMBER('Таблица для заполнения'!GA40),ABS(ROUND('Таблица для заполнения'!GA40,0))='Таблица для заполнения'!GA40,FALSE),TRUE)</f>
        <v>1</v>
      </c>
      <c r="ML40" s="36" t="b">
        <f>IF($B40&lt;&gt;"",IF(ISNUMBER('Таблица для заполнения'!GB40),ABS(ROUND('Таблица для заполнения'!GB40,0))='Таблица для заполнения'!GB40,FALSE),TRUE)</f>
        <v>1</v>
      </c>
      <c r="MM40" s="36" t="b">
        <f>IF($B40&lt;&gt;"",IF(ISNUMBER('Таблица для заполнения'!GC40),ABS(ROUND('Таблица для заполнения'!GC40,0))='Таблица для заполнения'!GC40,FALSE),TRUE)</f>
        <v>1</v>
      </c>
      <c r="MN40" s="36" t="b">
        <f>IF($B40&lt;&gt;"",IF(ISNUMBER('Таблица для заполнения'!GD40),ABS(ROUND('Таблица для заполнения'!GD40,0))='Таблица для заполнения'!GD40,FALSE),TRUE)</f>
        <v>1</v>
      </c>
      <c r="MO40" s="36" t="b">
        <f>IF($B40&lt;&gt;"",IF(ISNUMBER('Таблица для заполнения'!GE40),ABS(ROUND('Таблица для заполнения'!GE40,0))='Таблица для заполнения'!GE40,FALSE),TRUE)</f>
        <v>1</v>
      </c>
      <c r="MP40" s="36" t="b">
        <f>IF($B40&lt;&gt;"",IF(ISNUMBER('Таблица для заполнения'!GF40),ABS(ROUND('Таблица для заполнения'!GF40,1))='Таблица для заполнения'!GF40,FALSE),TRUE)</f>
        <v>1</v>
      </c>
      <c r="MQ40" s="36" t="b">
        <f>IF($B40&lt;&gt;"",IF(ISNUMBER('Таблица для заполнения'!GG40),ABS(ROUND('Таблица для заполнения'!GG40,1))='Таблица для заполнения'!GG40,FALSE),TRUE)</f>
        <v>1</v>
      </c>
      <c r="MR40" s="36" t="b">
        <f>IF($B40&lt;&gt;"",IF(ISNUMBER('Таблица для заполнения'!GH40),ABS(ROUND('Таблица для заполнения'!GH40,1))='Таблица для заполнения'!GH40,FALSE),TRUE)</f>
        <v>1</v>
      </c>
      <c r="MS40" s="36" t="b">
        <f>IF($B40&lt;&gt;"",IF(ISNUMBER('Таблица для заполнения'!GI40),ABS(ROUND('Таблица для заполнения'!GI40,1))='Таблица для заполнения'!GI40,FALSE),TRUE)</f>
        <v>1</v>
      </c>
      <c r="MT40" s="36" t="b">
        <f>IF($B40&lt;&gt;"",IF(ISNUMBER('Таблица для заполнения'!GJ40),ABS(ROUND('Таблица для заполнения'!GJ40,1))='Таблица для заполнения'!GJ40,FALSE),TRUE)</f>
        <v>1</v>
      </c>
      <c r="MU40" s="36" t="b">
        <f>IF($B40&lt;&gt;"",IF(ISNUMBER('Таблица для заполнения'!GK40),ABS(ROUND('Таблица для заполнения'!GK40,1))='Таблица для заполнения'!GK40,FALSE),TRUE)</f>
        <v>1</v>
      </c>
      <c r="MV40" s="36" t="b">
        <f>IF($B40&lt;&gt;"",IF(ISNUMBER('Таблица для заполнения'!GL40),ABS(ROUND('Таблица для заполнения'!GL40,1))='Таблица для заполнения'!GL40,FALSE),TRUE)</f>
        <v>1</v>
      </c>
      <c r="MW40" s="36" t="b">
        <f>IF($B40&lt;&gt;"",IF(ISNUMBER('Таблица для заполнения'!GM40),ABS(ROUND('Таблица для заполнения'!GM40,1))='Таблица для заполнения'!GM40,FALSE),TRUE)</f>
        <v>1</v>
      </c>
      <c r="MX40" s="36" t="b">
        <f>IF($B40&lt;&gt;"",IF(ISNUMBER('Таблица для заполнения'!GN40),ABS(ROUND('Таблица для заполнения'!GN40,1))='Таблица для заполнения'!GN40,FALSE),TRUE)</f>
        <v>1</v>
      </c>
      <c r="MY40" s="36" t="b">
        <f>IF($B40&lt;&gt;"",IF(ISNUMBER('Таблица для заполнения'!GO40),ABS(ROUND('Таблица для заполнения'!GO40,1))='Таблица для заполнения'!GO40,FALSE),TRUE)</f>
        <v>1</v>
      </c>
      <c r="MZ40" s="36" t="b">
        <f>IF($B40&lt;&gt;"",IF(ISNUMBER('Таблица для заполнения'!GP40),ABS(ROUND('Таблица для заполнения'!GP40,1))='Таблица для заполнения'!GP40,FALSE),TRUE)</f>
        <v>1</v>
      </c>
      <c r="NA40" s="36" t="b">
        <f>IF($B40&lt;&gt;"",IF(ISNUMBER('Таблица для заполнения'!GQ40),ABS(ROUND('Таблица для заполнения'!GQ40,1))='Таблица для заполнения'!GQ40,FALSE),TRUE)</f>
        <v>1</v>
      </c>
      <c r="NB40" s="36" t="b">
        <f>IF($B40&lt;&gt;"",IF(ISNUMBER('Таблица для заполнения'!GR40),ABS(ROUND('Таблица для заполнения'!GR40,1))='Таблица для заполнения'!GR40,FALSE),TRUE)</f>
        <v>1</v>
      </c>
      <c r="NC40" s="36" t="b">
        <f>IF($B40&lt;&gt;"",IF(ISNUMBER('Таблица для заполнения'!GS40),ABS(ROUND('Таблица для заполнения'!GS40,1))='Таблица для заполнения'!GS40,FALSE),TRUE)</f>
        <v>1</v>
      </c>
      <c r="ND40" s="36" t="b">
        <f>IF($B40&lt;&gt;"",IF(ISNUMBER('Таблица для заполнения'!GT40),ABS(ROUND('Таблица для заполнения'!GT40,1))='Таблица для заполнения'!GT40,FALSE),TRUE)</f>
        <v>1</v>
      </c>
      <c r="NE40" s="36" t="b">
        <f>IF($B40&lt;&gt;"",IF(ISNUMBER('Таблица для заполнения'!GU40),ABS(ROUND('Таблица для заполнения'!GU40,1))='Таблица для заполнения'!GU40,FALSE),TRUE)</f>
        <v>1</v>
      </c>
      <c r="NF40" s="36" t="b">
        <f>IF($B40&lt;&gt;"",IF(ISNUMBER('Таблица для заполнения'!GV40),ABS(ROUND('Таблица для заполнения'!GV40,1))='Таблица для заполнения'!GV40,FALSE),TRUE)</f>
        <v>1</v>
      </c>
      <c r="NG40" s="36" t="b">
        <f>IF($B40&lt;&gt;"",IF(ISNUMBER('Таблица для заполнения'!GW40),ABS(ROUND('Таблица для заполнения'!GW40,1))='Таблица для заполнения'!GW40,FALSE),TRUE)</f>
        <v>1</v>
      </c>
      <c r="NH40" s="36" t="b">
        <f>IF($B40&lt;&gt;"",IF(ISNUMBER('Таблица для заполнения'!GX40),ABS(ROUND('Таблица для заполнения'!GX40,1))='Таблица для заполнения'!GX40,FALSE),TRUE)</f>
        <v>1</v>
      </c>
      <c r="NI40" s="38" t="b">
        <f>IF($B40&lt;&gt;"",IF(ISNUMBER('Таблица для заполнения'!GY40),ABS(ROUND('Таблица для заполнения'!GY40,1))='Таблица для заполнения'!GY40,FALSE),TRUE)</f>
        <v>1</v>
      </c>
    </row>
    <row r="41" spans="1:373" ht="44.25" customHeight="1" thickBot="1" x14ac:dyDescent="0.3">
      <c r="A41" s="2">
        <v>34</v>
      </c>
      <c r="B41" s="17" t="str">
        <f>IF('Таблица для заполнения'!B41=0,"",'Таблица для заполнения'!B41)</f>
        <v/>
      </c>
      <c r="C41" s="35" t="b">
        <f t="shared" si="0"/>
        <v>1</v>
      </c>
      <c r="D41" s="35" t="b">
        <f>'Таблица для заполнения'!F41&lt;='Таблица для заполнения'!E41</f>
        <v>1</v>
      </c>
      <c r="E41" s="119" t="b">
        <f>'Таблица для заполнения'!G41&lt;='Таблица для заполнения'!E41</f>
        <v>1</v>
      </c>
      <c r="F41" s="36" t="b">
        <f>'Таблица для заполнения'!H41&lt;='Таблица для заполнения'!E41</f>
        <v>1</v>
      </c>
      <c r="G41" s="36" t="b">
        <f>'Таблица для заполнения'!I41&lt;='Таблица для заполнения'!E41</f>
        <v>1</v>
      </c>
      <c r="H41" s="36" t="b">
        <f>'Таблица для заполнения'!E41&gt;='Таблица для заполнения'!J41+'Таблица для заполнения'!K41</f>
        <v>1</v>
      </c>
      <c r="I41" s="36" t="b">
        <f>'Таблица для заполнения'!E41='Таблица для заполнения'!L41+'Таблица для заполнения'!M41+'Таблица для заполнения'!N41</f>
        <v>1</v>
      </c>
      <c r="J41" s="36" t="b">
        <f>'Таблица для заполнения'!M41&lt;='Таблица для заполнения'!R41</f>
        <v>1</v>
      </c>
      <c r="K41" s="36" t="b">
        <f>'Таблица для заполнения'!O41&gt;='Таблица для заполнения'!E41</f>
        <v>1</v>
      </c>
      <c r="L41" s="36" t="b">
        <f>'Таблица для заполнения'!O41&gt;='Таблица для заполнения'!P41+'Таблица для заполнения'!Q41</f>
        <v>1</v>
      </c>
      <c r="M41" s="36" t="b">
        <f>'Таблица для заполнения'!R41&lt;='Таблица для заполнения'!O41</f>
        <v>1</v>
      </c>
      <c r="N41" s="36" t="b">
        <f>'Таблица для заполнения'!O41&gt;='Таблица для заполнения'!S41+'Таблица для заполнения'!U41</f>
        <v>1</v>
      </c>
      <c r="O41" s="36" t="b">
        <f>OR(AND('Таблица для заполнения'!S41&gt;0,'Таблица для заполнения'!T41&gt;0),AND('Таблица для заполнения'!S41=0,'Таблица для заполнения'!T41=0))</f>
        <v>1</v>
      </c>
      <c r="P41" s="36" t="b">
        <f>OR(AND('Таблица для заполнения'!U41&gt;0,'Таблица для заполнения'!V41&gt;0),AND('Таблица для заполнения'!U41=0,'Таблица для заполнения'!V41=0))</f>
        <v>1</v>
      </c>
      <c r="Q41" s="36" t="b">
        <f>'Таблица для заполнения'!W41&lt;='Таблица для заполнения'!U41</f>
        <v>1</v>
      </c>
      <c r="R41" s="36" t="b">
        <f>'Таблица для заполнения'!V41&gt;='Таблица для заполнения'!X41+'Таблица для заполнения'!Y41</f>
        <v>1</v>
      </c>
      <c r="S41" s="36" t="b">
        <f>'Таблица для заполнения'!AB41&lt;='Таблица для заполнения'!AA41</f>
        <v>1</v>
      </c>
      <c r="T41" s="36" t="b">
        <f>'Таблица для заполнения'!AD41&lt;='Таблица для заполнения'!AC41</f>
        <v>1</v>
      </c>
      <c r="U41" s="36" t="b">
        <f>OR('Таблица для заполнения'!AA41=0,'Таблица для заполнения'!AA41=1)</f>
        <v>1</v>
      </c>
      <c r="V41" s="36" t="b">
        <f>OR('Таблица для заполнения'!AB41=0,'Таблица для заполнения'!AB41=1)</f>
        <v>1</v>
      </c>
      <c r="W41" s="36" t="b">
        <f>OR('Таблица для заполнения'!AC41=0,'Таблица для заполнения'!AC41=1)</f>
        <v>1</v>
      </c>
      <c r="X41" s="36" t="b">
        <f>OR('Таблица для заполнения'!AD41=0,'Таблица для заполнения'!AD41=1)</f>
        <v>1</v>
      </c>
      <c r="Y41" s="36" t="b">
        <f>'Таблица для заполнения'!AG41&lt;='Таблица для заполнения'!AF41</f>
        <v>1</v>
      </c>
      <c r="Z41" s="36" t="b">
        <f>'Таблица для заполнения'!AI41&lt;='Таблица для заполнения'!AH41</f>
        <v>1</v>
      </c>
      <c r="AA41" s="36" t="b">
        <f>'Таблица для заполнения'!AJ41='Таблица для заполнения'!AM41+'Таблица для заполнения'!AO41</f>
        <v>1</v>
      </c>
      <c r="AB41" s="36" t="b">
        <f>'Таблица для заполнения'!AJ41&gt;='Таблица для заполнения'!AK41+'Таблица для заполнения'!AL41</f>
        <v>1</v>
      </c>
      <c r="AC41" s="36" t="b">
        <f>'Таблица для заполнения'!AN41&lt;='Таблица для заполнения'!AJ41</f>
        <v>1</v>
      </c>
      <c r="AD41" s="36" t="b">
        <f>OR(AND('Таблица для заполнения'!AO41='Таблица для заполнения'!AJ41,AND('Таблица для заполнения'!AK41='Таблица для заполнения'!AP41,'Таблица для заполнения'!AL41='Таблица для заполнения'!AQ41)),'Таблица для заполнения'!AO41&lt;'Таблица для заполнения'!AJ41)</f>
        <v>1</v>
      </c>
      <c r="AE41" s="36" t="b">
        <f>OR(AND('Таблица для заполнения'!AJ41='Таблица для заполнения'!AO41,'Таблица для заполнения'!CM41='Таблица для заполнения'!CR41),AND('Таблица для заполнения'!AJ41&gt;'Таблица для заполнения'!AO41,'Таблица для заполнения'!CM41&gt;'Таблица для заполнения'!CR41))</f>
        <v>1</v>
      </c>
      <c r="AF41" s="36" t="b">
        <f>OR(AND('Таблица для заполнения'!AO41='Таблица для заполнения'!AR41,'Таблица для заполнения'!CR41='Таблица для заполнения'!CU41),AND('Таблица для заполнения'!AO41&gt;'Таблица для заполнения'!AR41,'Таблица для заполнения'!CR41&gt;'Таблица для заполнения'!CU41))</f>
        <v>1</v>
      </c>
      <c r="AG41" s="36" t="b">
        <f>'Таблица для заполнения'!AP41&lt;='Таблица для заполнения'!AK41</f>
        <v>1</v>
      </c>
      <c r="AH41" s="36" t="b">
        <f>'Таблица для заполнения'!AO41&gt;='Таблица для заполнения'!AP41+'Таблица для заполнения'!AQ41</f>
        <v>1</v>
      </c>
      <c r="AI41" s="36" t="b">
        <f>'Таблица для заполнения'!AM41&gt;=('Таблица для заполнения'!AK41+'Таблица для заполнения'!AL41)-('Таблица для заполнения'!AP41+'Таблица для заполнения'!AQ41)</f>
        <v>1</v>
      </c>
      <c r="AJ41" s="36" t="b">
        <f>'Таблица для заполнения'!AQ41&lt;='Таблица для заполнения'!AL41</f>
        <v>1</v>
      </c>
      <c r="AK41" s="36" t="b">
        <f>'Таблица для заполнения'!AO41&gt;='Таблица для заполнения'!AR41+'Таблица для заполнения'!AV41+'Таблица для заполнения'!AW41</f>
        <v>1</v>
      </c>
      <c r="AL41" s="36" t="b">
        <f>OR(AND('Таблица для заполнения'!AR41='Таблица для заполнения'!AO41,AND('Таблица для заполнения'!AP41='Таблица для заполнения'!AS41,'Таблица для заполнения'!AQ41='Таблица для заполнения'!AT41)),'Таблица для заполнения'!AR41&lt;'Таблица для заполнения'!AO41)</f>
        <v>1</v>
      </c>
      <c r="AM41" s="36" t="b">
        <f>'Таблица для заполнения'!AS41&lt;='Таблица для заполнения'!AP41</f>
        <v>1</v>
      </c>
      <c r="AN41" s="36" t="b">
        <f>'Таблица для заполнения'!AR41&gt;='Таблица для заполнения'!AS41+'Таблица для заполнения'!AT41</f>
        <v>1</v>
      </c>
      <c r="AO41" s="36" t="b">
        <f>('Таблица для заполнения'!AO41-'Таблица для заполнения'!AR41)&gt;=('Таблица для заполнения'!AP41+'Таблица для заполнения'!AQ41)-('Таблица для заполнения'!AS41+'Таблица для заполнения'!AT41)</f>
        <v>1</v>
      </c>
      <c r="AP41" s="36" t="b">
        <f>'Таблица для заполнения'!AT41&lt;='Таблица для заполнения'!AQ41</f>
        <v>1</v>
      </c>
      <c r="AQ41" s="36" t="b">
        <f>'Таблица для заполнения'!AU41&lt;='Таблица для заполнения'!AR41</f>
        <v>1</v>
      </c>
      <c r="AR41" s="36" t="b">
        <f>'Таблица для заполнения'!AR41='Таблица для заполнения'!AX41+'Таблица для заполнения'!BF41+'Таблица для заполнения'!BK41+'Таблица для заполнения'!BV41+'Таблица для заполнения'!CA41+'Таблица для заполнения'!CB41+'Таблица для заполнения'!CC41+'Таблица для заполнения'!CD41+'Таблица для заполнения'!CE41+'Таблица для заполнения'!CF41</f>
        <v>1</v>
      </c>
      <c r="AS41" s="36" t="b">
        <f>'Таблица для заполнения'!AX41&gt;='Таблица для заполнения'!AY41+'Таблица для заполнения'!BB41+'Таблица для заполнения'!BE41</f>
        <v>1</v>
      </c>
      <c r="AT41" s="36" t="b">
        <f>'Таблица для заполнения'!AY41='Таблица для заполнения'!AZ41+'Таблица для заполнения'!BA41</f>
        <v>1</v>
      </c>
      <c r="AU41" s="36" t="b">
        <f>'Таблица для заполнения'!BB41='Таблица для заполнения'!BC41+'Таблица для заполнения'!BD41</f>
        <v>1</v>
      </c>
      <c r="AV41" s="36" t="b">
        <f>'Таблица для заполнения'!BF41&gt;='Таблица для заполнения'!BG41+'Таблица для заполнения'!BH41+'Таблица для заполнения'!BI41+'Таблица для заполнения'!BJ41</f>
        <v>1</v>
      </c>
      <c r="AW41" s="36" t="b">
        <f>'Таблица для заполнения'!BK41&gt;='Таблица для заполнения'!BL41+'Таблица для заполнения'!BQ41</f>
        <v>1</v>
      </c>
      <c r="AX41" s="36" t="b">
        <f>'Таблица для заполнения'!BL41&gt;='Таблица для заполнения'!BM41+'Таблица для заполнения'!BN41+'Таблица для заполнения'!BO41+'Таблица для заполнения'!BP41</f>
        <v>1</v>
      </c>
      <c r="AY41" s="36" t="b">
        <f>'Таблица для заполнения'!BQ41&gt;='Таблица для заполнения'!BR41+'Таблица для заполнения'!BS41+'Таблица для заполнения'!BT41+'Таблица для заполнения'!BU41</f>
        <v>1</v>
      </c>
      <c r="AZ41" s="36" t="b">
        <f>'Таблица для заполнения'!BV41&gt;='Таблица для заполнения'!BW41+'Таблица для заполнения'!BX41+'Таблица для заполнения'!BY41+'Таблица для заполнения'!BZ41</f>
        <v>1</v>
      </c>
      <c r="BA41" s="36" t="b">
        <f>'Таблица для заполнения'!CG41+'Таблица для заполнения'!CH41&lt;='Таблица для заполнения'!AO41</f>
        <v>1</v>
      </c>
      <c r="BB41" s="36" t="b">
        <f>'Таблица для заполнения'!CI41&lt;='Таблица для заполнения'!AO41</f>
        <v>1</v>
      </c>
      <c r="BC41" s="36" t="b">
        <f>'Таблица для заполнения'!CJ41&lt;='Таблица для заполнения'!AO41</f>
        <v>1</v>
      </c>
      <c r="BD41" s="36" t="b">
        <f>'Таблица для заполнения'!CK41&lt;='Таблица для заполнения'!AO41</f>
        <v>1</v>
      </c>
      <c r="BE41" s="36" t="b">
        <f>'Таблица для заполнения'!CL41&lt;='Таблица для заполнения'!AO41</f>
        <v>1</v>
      </c>
      <c r="BF41" s="36" t="b">
        <f>'Таблица для заполнения'!CM41='Таблица для заполнения'!CP41+'Таблица для заполнения'!CR41</f>
        <v>1</v>
      </c>
      <c r="BG41" s="36" t="b">
        <f>'Таблица для заполнения'!CM41&gt;='Таблица для заполнения'!CN41+'Таблица для заполнения'!CO41</f>
        <v>1</v>
      </c>
      <c r="BH41" s="36" t="b">
        <f>'Таблица для заполнения'!CQ41&lt;='Таблица для заполнения'!CM41</f>
        <v>1</v>
      </c>
      <c r="BI41" s="36" t="b">
        <f>OR(AND('Таблица для заполнения'!CR41='Таблица для заполнения'!CM41,AND('Таблица для заполнения'!CN41='Таблица для заполнения'!CS41,'Таблица для заполнения'!CO41='Таблица для заполнения'!CT41)),'Таблица для заполнения'!CR41&lt;'Таблица для заполнения'!CM41)</f>
        <v>1</v>
      </c>
      <c r="BJ41" s="36" t="b">
        <f>'Таблица для заполнения'!CS41&lt;='Таблица для заполнения'!CN41</f>
        <v>1</v>
      </c>
      <c r="BK41" s="36" t="b">
        <f>'Таблица для заполнения'!CR41&gt;='Таблица для заполнения'!CS41+'Таблица для заполнения'!CT41</f>
        <v>1</v>
      </c>
      <c r="BL41" s="36" t="b">
        <f>'Таблица для заполнения'!CP41&gt;=('Таблица для заполнения'!CN41+'Таблица для заполнения'!CO41)-('Таблица для заполнения'!CS41+'Таблица для заполнения'!CT41)</f>
        <v>1</v>
      </c>
      <c r="BM41" s="36" t="b">
        <f>'Таблица для заполнения'!CT41&lt;='Таблица для заполнения'!CO41</f>
        <v>1</v>
      </c>
      <c r="BN41" s="36" t="b">
        <f>'Таблица для заполнения'!CR41&gt;='Таблица для заполнения'!CU41+'Таблица для заполнения'!CY41+'Таблица для заполнения'!CZ41</f>
        <v>1</v>
      </c>
      <c r="BO41" s="36" t="b">
        <f>OR(AND('Таблица для заполнения'!CU41='Таблица для заполнения'!CR41,AND('Таблица для заполнения'!CS41='Таблица для заполнения'!CV41,'Таблица для заполнения'!CT41='Таблица для заполнения'!CW41)),'Таблица для заполнения'!CU41&lt;'Таблица для заполнения'!CR41)</f>
        <v>1</v>
      </c>
      <c r="BP41" s="36" t="b">
        <f>'Таблица для заполнения'!CV41&lt;='Таблица для заполнения'!CS41</f>
        <v>1</v>
      </c>
      <c r="BQ41" s="36" t="b">
        <f>'Таблица для заполнения'!CU41&gt;='Таблица для заполнения'!CV41+'Таблица для заполнения'!CW41</f>
        <v>1</v>
      </c>
      <c r="BR41" s="36" t="b">
        <f>'Таблица для заполнения'!CR41-'Таблица для заполнения'!CU41&gt;=('Таблица для заполнения'!CS41+'Таблица для заполнения'!CT41)-('Таблица для заполнения'!CV41+'Таблица для заполнения'!CW41)</f>
        <v>1</v>
      </c>
      <c r="BS41" s="36" t="b">
        <f>'Таблица для заполнения'!CW41&lt;='Таблица для заполнения'!CT41</f>
        <v>1</v>
      </c>
      <c r="BT41" s="36" t="b">
        <f>'Таблица для заполнения'!CX41&lt;='Таблица для заполнения'!CU41</f>
        <v>1</v>
      </c>
      <c r="BU41" s="36" t="b">
        <f>'Таблица для заполнения'!CU41='Таблица для заполнения'!DA41+'Таблица для заполнения'!DI41+'Таблица для заполнения'!DN41+'Таблица для заполнения'!DY41+'Таблица для заполнения'!ED41+'Таблица для заполнения'!EE41+'Таблица для заполнения'!EF41+'Таблица для заполнения'!EG41+'Таблица для заполнения'!EH41+'Таблица для заполнения'!EI41</f>
        <v>1</v>
      </c>
      <c r="BV41" s="36" t="b">
        <f>'Таблица для заполнения'!DA41&gt;='Таблица для заполнения'!DB41+'Таблица для заполнения'!DE41+'Таблица для заполнения'!DH41</f>
        <v>1</v>
      </c>
      <c r="BW41" s="36" t="b">
        <f>'Таблица для заполнения'!DB41='Таблица для заполнения'!DC41+'Таблица для заполнения'!DD41</f>
        <v>1</v>
      </c>
      <c r="BX41" s="36" t="b">
        <f>'Таблица для заполнения'!DE41='Таблица для заполнения'!DF41+'Таблица для заполнения'!DG41</f>
        <v>1</v>
      </c>
      <c r="BY41" s="36" t="b">
        <f>'Таблица для заполнения'!DI41&gt;='Таблица для заполнения'!DJ41+'Таблица для заполнения'!DK41+'Таблица для заполнения'!DL41+'Таблица для заполнения'!DM41</f>
        <v>1</v>
      </c>
      <c r="BZ41" s="36" t="b">
        <f>'Таблица для заполнения'!DN41&gt;='Таблица для заполнения'!DO41+'Таблица для заполнения'!DT41</f>
        <v>1</v>
      </c>
      <c r="CA41" s="36" t="b">
        <f>'Таблица для заполнения'!DO41&gt;='Таблица для заполнения'!DP41+'Таблица для заполнения'!DQ41+'Таблица для заполнения'!DR41+'Таблица для заполнения'!DS41</f>
        <v>1</v>
      </c>
      <c r="CB41" s="36" t="b">
        <f>'Таблица для заполнения'!DT41&gt;='Таблица для заполнения'!DU41+'Таблица для заполнения'!DV41+'Таблица для заполнения'!DW41+'Таблица для заполнения'!DX41</f>
        <v>1</v>
      </c>
      <c r="CC41" s="36" t="b">
        <f>'Таблица для заполнения'!DY41&gt;='Таблица для заполнения'!DZ41+'Таблица для заполнения'!EA41+'Таблица для заполнения'!EB41+'Таблица для заполнения'!EC41</f>
        <v>1</v>
      </c>
      <c r="CD41" s="36" t="b">
        <f>'Таблица для заполнения'!EJ41+'Таблица для заполнения'!EK41&lt;='Таблица для заполнения'!CR41</f>
        <v>1</v>
      </c>
      <c r="CE41" s="36" t="b">
        <f>'Таблица для заполнения'!EL41&lt;='Таблица для заполнения'!CR41</f>
        <v>1</v>
      </c>
      <c r="CF41" s="36" t="b">
        <f>'Таблица для заполнения'!EM41&lt;='Таблица для заполнения'!CR41</f>
        <v>1</v>
      </c>
      <c r="CG41" s="36" t="b">
        <f>'Таблица для заполнения'!EN41&lt;='Таблица для заполнения'!CR41</f>
        <v>1</v>
      </c>
      <c r="CH41" s="36" t="b">
        <f>'Таблица для заполнения'!EO41&lt;='Таблица для заполнения'!CR41</f>
        <v>1</v>
      </c>
      <c r="CI41" s="36" t="b">
        <f>OR(AND('Таблица для заполнения'!AJ41='Таблица для заполнения'!AK41+'Таблица для заполнения'!AL41,'Таблица для заполнения'!CM41='Таблица для заполнения'!CN41+'Таблица для заполнения'!CO41),AND('Таблица для заполнения'!AJ41&gt;'Таблица для заполнения'!AK41+'Таблица для заполнения'!AL41,'Таблица для заполнения'!CM41&gt;'Таблица для заполнения'!CN41+'Таблица для заполнения'!CO41))</f>
        <v>1</v>
      </c>
      <c r="CJ41" s="36" t="b">
        <f>OR(AND('Таблица для заполнения'!AO41='Таблица для заполнения'!AP41+'Таблица для заполнения'!AQ41,'Таблица для заполнения'!CR41='Таблица для заполнения'!CS41+'Таблица для заполнения'!CT41),AND('Таблица для заполнения'!AO41&gt;'Таблица для заполнения'!AP41+'Таблица для заполнения'!AQ41,'Таблица для заполнения'!CR41&gt;'Таблица для заполнения'!CS41+'Таблица для заполнения'!CT41))</f>
        <v>1</v>
      </c>
      <c r="CK41" s="36" t="b">
        <f>OR(AND('Таблица для заполнения'!AR41='Таблица для заполнения'!AS41+'Таблица для заполнения'!AT41,'Таблица для заполнения'!CU41='Таблица для заполнения'!CV41+'Таблица для заполнения'!CW41),AND('Таблица для заполнения'!AR41&gt;'Таблица для заполнения'!AS41+'Таблица для заполнения'!AT41,'Таблица для заполнения'!CU41&gt;'Таблица для заполнения'!CV41+'Таблица для заполнения'!CW41))</f>
        <v>1</v>
      </c>
      <c r="CL41" s="36" t="b">
        <f>OR(AND('Таблица для заполнения'!AO41='Таблица для заполнения'!AR41+'Таблица для заполнения'!AV41+'Таблица для заполнения'!AW41,'Таблица для заполнения'!CR41='Таблица для заполнения'!CU41+'Таблица для заполнения'!CY41+'Таблица для заполнения'!CZ41),AND('Таблица для заполнения'!AO41&gt;'Таблица для заполнения'!AR41+'Таблица для заполнения'!AV41+'Таблица для заполнения'!AW41,'Таблица для заполнения'!CR41&gt;'Таблица для заполнения'!CU41+'Таблица для заполнения'!CY41+'Таблица для заполнения'!CZ41))</f>
        <v>1</v>
      </c>
      <c r="CM41" s="36" t="b">
        <f>OR(AND('Таблица для заполнения'!AX41='Таблица для заполнения'!AY41+'Таблица для заполнения'!BB41+'Таблица для заполнения'!BE41,'Таблица для заполнения'!DA41='Таблица для заполнения'!DB41+'Таблица для заполнения'!DE41+'Таблица для заполнения'!DH41),AND('Таблица для заполнения'!AX41&gt;'Таблица для заполнения'!AY41+'Таблица для заполнения'!BB41+'Таблица для заполнения'!BE41,'Таблица для заполнения'!DA41&gt;'Таблица для заполнения'!DB41+'Таблица для заполнения'!DE41+'Таблица для заполнения'!DH41))</f>
        <v>1</v>
      </c>
      <c r="CN41" s="36" t="b">
        <f>OR(AND('Таблица для заполнения'!BF41='Таблица для заполнения'!BG41+'Таблица для заполнения'!BH41+'Таблица для заполнения'!BI41+'Таблица для заполнения'!BJ41,'Таблица для заполнения'!DI41='Таблица для заполнения'!DJ41+'Таблица для заполнения'!DK41+'Таблица для заполнения'!DL41+'Таблица для заполнения'!DM41),AND('Таблица для заполнения'!BF41&gt;'Таблица для заполнения'!BG41+'Таблица для заполнения'!BH41+'Таблица для заполнения'!BI41+'Таблица для заполнения'!BJ41,'Таблица для заполнения'!DI41&gt;'Таблица для заполнения'!DJ41+'Таблица для заполнения'!DK41+'Таблица для заполнения'!DL41+'Таблица для заполнения'!DM41))</f>
        <v>1</v>
      </c>
      <c r="CO41" s="36" t="b">
        <f>OR(AND('Таблица для заполнения'!BK41='Таблица для заполнения'!BL41+'Таблица для заполнения'!BQ41,'Таблица для заполнения'!DN41='Таблица для заполнения'!DO41+'Таблица для заполнения'!DT41),AND('Таблица для заполнения'!BK41&gt;'Таблица для заполнения'!BL41+'Таблица для заполнения'!BQ41,'Таблица для заполнения'!DN41&gt;'Таблица для заполнения'!DO41+'Таблица для заполнения'!DT41))</f>
        <v>1</v>
      </c>
      <c r="CP41" s="36" t="b">
        <f>AND(IF('Таблица для заполнения'!AJ41=0,'Таблица для заполнения'!CM41=0,'Таблица для заполнения'!CM41&gt;='Таблица для заполнения'!AJ41),IF('Таблица для заполнения'!AK41=0,'Таблица для заполнения'!CN41=0,'Таблица для заполнения'!CN41&gt;='Таблица для заполнения'!AK41),IF('Таблица для заполнения'!AL41=0,'Таблица для заполнения'!CO41=0,'Таблица для заполнения'!CO41&gt;='Таблица для заполнения'!AL41),IF('Таблица для заполнения'!AM41=0,'Таблица для заполнения'!CP41=0,'Таблица для заполнения'!CP41&gt;='Таблица для заполнения'!AM41),IF('Таблица для заполнения'!AN41=0,'Таблица для заполнения'!CQ41=0,'Таблица для заполнения'!CQ41&gt;='Таблица для заполнения'!AN41),IF('Таблица для заполнения'!AO41=0,'Таблица для заполнения'!CR41=0,'Таблица для заполнения'!CR41&gt;='Таблица для заполнения'!AO41),IF('Таблица для заполнения'!AP41=0,'Таблица для заполнения'!CS41=0,'Таблица для заполнения'!CS41&gt;='Таблица для заполнения'!AP41),IF('Таблица для заполнения'!AQ41=0,'Таблица для заполнения'!CT41=0,'Таблица для заполнения'!CT41&gt;='Таблица для заполнения'!AQ41),IF('Таблица для заполнения'!AR41=0,'Таблица для заполнения'!CU41=0,'Таблица для заполнения'!CU41&gt;='Таблица для заполнения'!AR41),IF('Таблица для заполнения'!AS41=0,'Таблица для заполнения'!CV41=0,'Таблица для заполнения'!CV41&gt;='Таблица для заполнения'!AS41),IF('Таблица для заполнения'!AT41=0,'Таблица для заполнения'!CW41=0,'Таблица для заполнения'!CW41&gt;='Таблица для заполнения'!AT41),IF('Таблица для заполнения'!AU41=0,'Таблица для заполнения'!CX41=0,'Таблица для заполнения'!CX41&gt;='Таблица для заполнения'!AU41),IF('Таблица для заполнения'!AV41=0,'Таблица для заполнения'!CY41=0,'Таблица для заполнения'!CY41&gt;='Таблица для заполнения'!AV41),IF('Таблица для заполнения'!AW41=0,'Таблица для заполнения'!CZ41=0,'Таблица для заполнения'!CZ41&gt;='Таблица для заполнения'!AW41),IF('Таблица для заполнения'!AX41=0,'Таблица для заполнения'!DA41=0,'Таблица для заполнения'!DA41&gt;='Таблица для заполнения'!AX41),IF('Таблица для заполнения'!AY41=0,'Таблица для заполнения'!DB41=0,'Таблица для заполнения'!DB41&gt;='Таблица для заполнения'!AY41),IF('Таблица для заполнения'!AZ41=0,'Таблица для заполнения'!DC41=0,'Таблица для заполнения'!DC41&gt;='Таблица для заполнения'!AZ41),IF('Таблица для заполнения'!BA41=0,'Таблица для заполнения'!DD41=0,'Таблица для заполнения'!DD41&gt;='Таблица для заполнения'!BA41),IF('Таблица для заполнения'!BB41=0,'Таблица для заполнения'!DE41=0,'Таблица для заполнения'!DE41&gt;='Таблица для заполнения'!BB41),IF('Таблица для заполнения'!BC41=0,'Таблица для заполнения'!DF41=0,'Таблица для заполнения'!DF41&gt;='Таблица для заполнения'!BC41),IF('Таблица для заполнения'!BD41=0,'Таблица для заполнения'!DG41=0,'Таблица для заполнения'!DG41&gt;='Таблица для заполнения'!BD41),IF('Таблица для заполнения'!BE41=0,'Таблица для заполнения'!DH41=0,'Таблица для заполнения'!DH41&gt;='Таблица для заполнения'!BE41),IF('Таблица для заполнения'!BF41=0,'Таблица для заполнения'!DI41=0,'Таблица для заполнения'!DI41&gt;='Таблица для заполнения'!BF41),IF('Таблица для заполнения'!BG41=0,'Таблица для заполнения'!DJ41=0,'Таблица для заполнения'!DJ41&gt;='Таблица для заполнения'!BG41),IF('Таблица для заполнения'!BH41=0,'Таблица для заполнения'!DK41=0,'Таблица для заполнения'!DK41&gt;='Таблица для заполнения'!BH41),IF('Таблица для заполнения'!BI41=0,'Таблица для заполнения'!DL41=0,'Таблица для заполнения'!DL41&gt;='Таблица для заполнения'!BI41),IF('Таблица для заполнения'!BJ41=0,'Таблица для заполнения'!DM41=0,'Таблица для заполнения'!DM41&gt;='Таблица для заполнения'!BJ41),IF('Таблица для заполнения'!BK41=0,'Таблица для заполнения'!DN41=0,'Таблица для заполнения'!DN41&gt;='Таблица для заполнения'!BK41),IF('Таблица для заполнения'!BL41=0,'Таблица для заполнения'!DO41=0,'Таблица для заполнения'!DO41&gt;='Таблица для заполнения'!BL41),IF('Таблица для заполнения'!BM41=0,'Таблица для заполнения'!DP41=0,'Таблица для заполнения'!DP41&gt;='Таблица для заполнения'!BM41),IF('Таблица для заполнения'!BN41=0,'Таблица для заполнения'!DQ41=0,'Таблица для заполнения'!DQ41&gt;='Таблица для заполнения'!BN41),IF('Таблица для заполнения'!BO41=0,'Таблица для заполнения'!DR41=0,'Таблица для заполнения'!DR41&gt;='Таблица для заполнения'!BO41),IF('Таблица для заполнения'!BP41=0,'Таблица для заполнения'!DS41=0,'Таблица для заполнения'!DS41&gt;='Таблица для заполнения'!BP41),IF('Таблица для заполнения'!BQ41=0,'Таблица для заполнения'!DT41=0,'Таблица для заполнения'!DT41&gt;='Таблица для заполнения'!BQ41),IF('Таблица для заполнения'!BR41=0,'Таблица для заполнения'!DU41=0,'Таблица для заполнения'!DU41&gt;='Таблица для заполнения'!BR41),IF('Таблица для заполнения'!BS41=0,'Таблица для заполнения'!DV41=0,'Таблица для заполнения'!DV41&gt;='Таблица для заполнения'!BS41),IF('Таблица для заполнения'!BT41=0,'Таблица для заполнения'!DW41=0,'Таблица для заполнения'!DW41&gt;='Таблица для заполнения'!BT41),IF('Таблица для заполнения'!BU41=0,'Таблица для заполнения'!DX41=0,'Таблица для заполнения'!DX41&gt;='Таблица для заполнения'!BU41),IF('Таблица для заполнения'!BV41=0,'Таблица для заполнения'!DY41=0,'Таблица для заполнения'!DY41&gt;='Таблица для заполнения'!BV41),IF('Таблица для заполнения'!BW41=0,'Таблица для заполнения'!DZ41=0,'Таблица для заполнения'!DZ41&gt;='Таблица для заполнения'!BW41),IF('Таблица для заполнения'!BX41=0,'Таблица для заполнения'!EA41=0,'Таблица для заполнения'!EA41&gt;='Таблица для заполнения'!BX41),IF('Таблица для заполнения'!BY41=0,'Таблица для заполнения'!EB41=0,'Таблица для заполнения'!EB41&gt;='Таблица для заполнения'!BY41),IF('Таблица для заполнения'!BZ41=0,'Таблица для заполнения'!EC41=0,'Таблица для заполнения'!EC41&gt;='Таблица для заполнения'!BZ41),IF('Таблица для заполнения'!CA41=0,'Таблица для заполнения'!ED41=0,'Таблица для заполнения'!ED41&gt;='Таблица для заполнения'!CA41),IF('Таблица для заполнения'!CB41=0,'Таблица для заполнения'!EE41=0,'Таблица для заполнения'!EE41&gt;='Таблица для заполнения'!CB41),IF('Таблица для заполнения'!CC41=0,'Таблица для заполнения'!EF41=0,'Таблица для заполнения'!EF41&gt;='Таблица для заполнения'!CC41),IF('Таблица для заполнения'!CD41=0,'Таблица для заполнения'!EG41=0,'Таблица для заполнения'!EG41&gt;='Таблица для заполнения'!CD41),IF('Таблица для заполнения'!CE41=0,'Таблица для заполнения'!EH41=0,'Таблица для заполнения'!EH41&gt;='Таблица для заполнения'!CE41),IF('Таблица для заполнения'!CF41=0,'Таблица для заполнения'!EI41=0,'Таблица для заполнения'!EI41&gt;='Таблица для заполнения'!CF41),IF('Таблица для заполнения'!CG41=0,'Таблица для заполнения'!EJ41=0,'Таблица для заполнения'!EJ41&gt;='Таблица для заполнения'!CG41),IF('Таблица для заполнения'!CH41=0,'Таблица для заполнения'!EK41=0,'Таблица для заполнения'!EK41&gt;='Таблица для заполнения'!CH41),IF('Таблица для заполнения'!CI41=0,'Таблица для заполнения'!EL41=0,'Таблица для заполнения'!EL41&gt;='Таблица для заполнения'!CI41),IF('Таблица для заполнения'!CJ41=0,'Таблица для заполнения'!EM41=0,'Таблица для заполнения'!EM41&gt;='Таблица для заполнения'!CJ41),IF('Таблица для заполнения'!CK41=0,'Таблица для заполнения'!EN41=0,'Таблица для заполнения'!EN41&gt;='Таблица для заполнения'!CK41),IF('Таблица для заполнения'!CL41=0,'Таблица для заполнения'!EO41=0,'Таблица для заполнения'!EO41&gt;='Таблица для заполнения'!CL41))</f>
        <v>1</v>
      </c>
      <c r="CQ41" s="36" t="b">
        <f>'Таблица для заполнения'!EP41&gt;='Таблица для заполнения'!EQ41+'Таблица для заполнения'!ER41</f>
        <v>1</v>
      </c>
      <c r="CR41" s="36" t="b">
        <f>'Таблица для заполнения'!ES41&lt;='Таблица для заполнения'!EP41</f>
        <v>1</v>
      </c>
      <c r="CS41" s="36" t="b">
        <f>OR(AND('Таблица для заполнения'!EP41='Таблица для заполнения'!ES41,AND('Таблица для заполнения'!EQ41='Таблица для заполнения'!ET41,'Таблица для заполнения'!ER41='Таблица для заполнения'!EU41)),'Таблица для заполнения'!ES41&lt;'Таблица для заполнения'!EP41)</f>
        <v>1</v>
      </c>
      <c r="CT41" s="36" t="b">
        <f>'Таблица для заполнения'!ET41&lt;='Таблица для заполнения'!EQ41</f>
        <v>1</v>
      </c>
      <c r="CU41" s="36" t="b">
        <f>'Таблица для заполнения'!ES41&gt;='Таблица для заполнения'!ET41+'Таблица для заполнения'!EU41</f>
        <v>1</v>
      </c>
      <c r="CV41" s="36" t="b">
        <f>'Таблица для заполнения'!EU41&lt;='Таблица для заполнения'!ER41</f>
        <v>1</v>
      </c>
      <c r="CW41" s="36" t="b">
        <f>'Таблица для заполнения'!EP41-'Таблица для заполнения'!ES41&gt;=('Таблица для заполнения'!EQ41+'Таблица для заполнения'!ER41)-('Таблица для заполнения'!ET41+'Таблица для заполнения'!EU41)</f>
        <v>1</v>
      </c>
      <c r="CX41" s="36" t="b">
        <f>'Таблица для заполнения'!EV41&lt;='Таблица для заполнения'!EP41</f>
        <v>1</v>
      </c>
      <c r="CY41" s="36" t="b">
        <f>'Таблица для заполнения'!EW41&lt;='Таблица для заполнения'!EP41</f>
        <v>1</v>
      </c>
      <c r="CZ41" s="36" t="b">
        <f>'Таблица для заполнения'!EX41&lt;='Таблица для заполнения'!EP41</f>
        <v>1</v>
      </c>
      <c r="DA41" s="36" t="b">
        <f>IF('Таблица для заполнения'!AF41&gt;0,'Таблица для заполнения'!EX41&gt;=0,'Таблица для заполнения'!EX41=0)</f>
        <v>1</v>
      </c>
      <c r="DB41" s="36" t="b">
        <f>OR(AND('Таблица для заполнения'!EP41='Таблица для заполнения'!ES41,'Таблица для заполнения'!FH41='Таблица для заполнения'!FK41),AND('Таблица для заполнения'!EP41&gt;'Таблица для заполнения'!ES41,'Таблица для заполнения'!FH41&gt;'Таблица для заполнения'!FK41))</f>
        <v>1</v>
      </c>
      <c r="DC41" s="36" t="b">
        <f>OR(AND('Таблица для заполнения'!EQ41='Таблица для заполнения'!ET41,'Таблица для заполнения'!FI41='Таблица для заполнения'!FL41),AND('Таблица для заполнения'!EQ41&gt;'Таблица для заполнения'!ET41,'Таблица для заполнения'!FI41&gt;'Таблица для заполнения'!FL41))</f>
        <v>1</v>
      </c>
      <c r="DD41" s="36" t="b">
        <f>OR(AND('Таблица для заполнения'!ER41='Таблица для заполнения'!EU41,'Таблица для заполнения'!FJ41='Таблица для заполнения'!FM41),AND('Таблица для заполнения'!ER41&gt;'Таблица для заполнения'!EU41,'Таблица для заполнения'!FJ41&gt;'Таблица для заполнения'!FM41))</f>
        <v>1</v>
      </c>
      <c r="DE41" s="36" t="b">
        <f>OR(AND('Таблица для заполнения'!EP41='Таблица для заполнения'!EQ41+'Таблица для заполнения'!ER41,'Таблица для заполнения'!FH41='Таблица для заполнения'!FI41+'Таблица для заполнения'!FJ41),AND('Таблица для заполнения'!EP41&gt;'Таблица для заполнения'!EQ41+'Таблица для заполнения'!ER41,'Таблица для заполнения'!FH41&gt;'Таблица для заполнения'!FI41+'Таблица для заполнения'!FJ41))</f>
        <v>1</v>
      </c>
      <c r="DF41" s="36" t="b">
        <f>OR(AND('Таблица для заполнения'!ES41='Таблица для заполнения'!ET41+'Таблица для заполнения'!EU41,'Таблица для заполнения'!FK41='Таблица для заполнения'!FL41+'Таблица для заполнения'!FM41),AND('Таблица для заполнения'!ES41&gt;'Таблица для заполнения'!ET41+'Таблица для заполнения'!EU41,'Таблица для заполнения'!FK41&gt;'Таблица для заполнения'!FL41+'Таблица для заполнения'!FM41))</f>
        <v>1</v>
      </c>
      <c r="DG41" s="36" t="b">
        <f>'Таблица для заполнения'!EP41-'Таблица для заполнения'!EY41&gt;=('Таблица для заполнения'!EQ41+'Таблица для заполнения'!ER41)-('Таблица для заполнения'!EZ41+'Таблица для заполнения'!FA41)</f>
        <v>1</v>
      </c>
      <c r="DH41" s="36" t="b">
        <f>'Таблица для заполнения'!ES41-'Таблица для заполнения'!FB41&gt;=('Таблица для заполнения'!ET41+'Таблица для заполнения'!EU41)-('Таблица для заполнения'!FC41+'Таблица для заполнения'!FD41)</f>
        <v>1</v>
      </c>
      <c r="DI41" s="36" t="b">
        <f>'Таблица для заполнения'!EY41&gt;='Таблица для заполнения'!EZ41+'Таблица для заполнения'!FA41</f>
        <v>1</v>
      </c>
      <c r="DJ41" s="36" t="b">
        <f>'Таблица для заполнения'!FB41&lt;='Таблица для заполнения'!EY41</f>
        <v>1</v>
      </c>
      <c r="DK41" s="36" t="b">
        <f>OR(AND('Таблица для заполнения'!EY41='Таблица для заполнения'!FB41,AND('Таблица для заполнения'!EZ41='Таблица для заполнения'!FC41,'Таблица для заполнения'!FA41='Таблица для заполнения'!FD41)),'Таблица для заполнения'!FB41&lt;'Таблица для заполнения'!EY41)</f>
        <v>1</v>
      </c>
      <c r="DL41" s="36" t="b">
        <f>'Таблица для заполнения'!FC41&lt;='Таблица для заполнения'!EZ41</f>
        <v>1</v>
      </c>
      <c r="DM41" s="36" t="b">
        <f>'Таблица для заполнения'!FB41&gt;='Таблица для заполнения'!FC41+'Таблица для заполнения'!FD41</f>
        <v>1</v>
      </c>
      <c r="DN41" s="36" t="b">
        <f>'Таблица для заполнения'!FD41&lt;='Таблица для заполнения'!FA41</f>
        <v>1</v>
      </c>
      <c r="DO41" s="36" t="b">
        <f>'Таблица для заполнения'!EY41-'Таблица для заполнения'!FB41&gt;=('Таблица для заполнения'!EZ41+'Таблица для заполнения'!FA41)-('Таблица для заполнения'!FC41+'Таблица для заполнения'!FD41)</f>
        <v>1</v>
      </c>
      <c r="DP41" s="36" t="b">
        <f>'Таблица для заполнения'!FE41&lt;='Таблица для заполнения'!EY41</f>
        <v>1</v>
      </c>
      <c r="DQ41" s="36" t="b">
        <f>'Таблица для заполнения'!FF41&lt;='Таблица для заполнения'!EY41</f>
        <v>1</v>
      </c>
      <c r="DR41" s="36" t="b">
        <f>'Таблица для заполнения'!FG41&lt;='Таблица для заполнения'!EY41</f>
        <v>1</v>
      </c>
      <c r="DS41" s="36" t="b">
        <f>OR(AND('Таблица для заполнения'!EY41='Таблица для заполнения'!FB41,'Таблица для заполнения'!FO41='Таблица для заполнения'!FR41),AND('Таблица для заполнения'!EY41&gt;'Таблица для заполнения'!FB41,'Таблица для заполнения'!FO41&gt;'Таблица для заполнения'!FR41))</f>
        <v>1</v>
      </c>
      <c r="DT41" s="36" t="b">
        <f>OR(AND('Таблица для заполнения'!EZ41='Таблица для заполнения'!FC41,'Таблица для заполнения'!FP41='Таблица для заполнения'!FS41),AND('Таблица для заполнения'!EZ41&gt;'Таблица для заполнения'!FC41,'Таблица для заполнения'!FP41&gt;'Таблица для заполнения'!FS41))</f>
        <v>1</v>
      </c>
      <c r="DU41" s="36" t="b">
        <f>OR(AND('Таблица для заполнения'!FA41='Таблица для заполнения'!FD41,'Таблица для заполнения'!FQ41='Таблица для заполнения'!FT41),AND('Таблица для заполнения'!FA41&gt;'Таблица для заполнения'!FD41,'Таблица для заполнения'!FQ41&gt;'Таблица для заполнения'!FT41))</f>
        <v>1</v>
      </c>
      <c r="DV41" s="36" t="b">
        <f>OR(AND('Таблица для заполнения'!EY41='Таблица для заполнения'!EZ41+'Таблица для заполнения'!FA41,'Таблица для заполнения'!FO41='Таблица для заполнения'!FP41+'Таблица для заполнения'!FQ41),AND('Таблица для заполнения'!EY41&gt;'Таблица для заполнения'!EZ41+'Таблица для заполнения'!FA41,'Таблица для заполнения'!FO41&gt;'Таблица для заполнения'!FP41+'Таблица для заполнения'!FQ41))</f>
        <v>1</v>
      </c>
      <c r="DW41" s="36" t="b">
        <f>OR(AND('Таблица для заполнения'!FB41='Таблица для заполнения'!FC41+'Таблица для заполнения'!FD41,'Таблица для заполнения'!FR41='Таблица для заполнения'!FS41+'Таблица для заполнения'!FT41),AND('Таблица для заполнения'!FB41&gt;'Таблица для заполнения'!FC41+'Таблица для заполнения'!FD41,'Таблица для заполнения'!FR41&gt;'Таблица для заполнения'!FS41+'Таблица для заполнения'!FT41))</f>
        <v>1</v>
      </c>
      <c r="DX41" s="36" t="b">
        <f>'Таблица для заполнения'!FH41-'Таблица для заполнения'!FO41&gt;=('Таблица для заполнения'!FI41+'Таблица для заполнения'!FJ41)-('Таблица для заполнения'!FP41+'Таблица для заполнения'!FQ41)</f>
        <v>1</v>
      </c>
      <c r="DY41" s="36" t="b">
        <f>'Таблица для заполнения'!FK41-'Таблица для заполнения'!FR41&gt;=('Таблица для заполнения'!FL41+'Таблица для заполнения'!FM41)-('Таблица для заполнения'!FS41+'Таблица для заполнения'!FT41)</f>
        <v>1</v>
      </c>
      <c r="DZ41" s="36" t="b">
        <f>AND('Таблица для заполнения'!EP41&gt;='Таблица для заполнения'!EY41,'Таблица для заполнения'!EQ41&gt;='Таблица для заполнения'!EZ41,'Таблица для заполнения'!ER41&gt;='Таблица для заполнения'!FA41,'Таблица для заполнения'!ES41&gt;='Таблица для заполнения'!FB41,'Таблица для заполнения'!ET41&gt;='Таблица для заполнения'!FC41,'Таблица для заполнения'!EU41&gt;='Таблица для заполнения'!FD41,'Таблица для заполнения'!EV41&gt;='Таблица для заполнения'!FE41,'Таблица для заполнения'!EW41&gt;='Таблица для заполнения'!FF41,'Таблица для заполнения'!EX41&gt;='Таблица для заполнения'!FG41)</f>
        <v>1</v>
      </c>
      <c r="EA41" s="36" t="b">
        <f>'Таблица для заполнения'!FH41&gt;='Таблица для заполнения'!FI41+'Таблица для заполнения'!FJ41</f>
        <v>1</v>
      </c>
      <c r="EB41" s="36" t="b">
        <f>'Таблица для заполнения'!FK41&lt;='Таблица для заполнения'!FH41</f>
        <v>1</v>
      </c>
      <c r="EC41" s="36" t="b">
        <f>OR(AND('Таблица для заполнения'!FH41='Таблица для заполнения'!FK41,AND('Таблица для заполнения'!FI41='Таблица для заполнения'!FL41,'Таблица для заполнения'!FJ41='Таблица для заполнения'!FM41)),'Таблица для заполнения'!FK41&lt;'Таблица для заполнения'!FH41)</f>
        <v>1</v>
      </c>
      <c r="ED41" s="36" t="b">
        <f>'Таблица для заполнения'!FL41&lt;='Таблица для заполнения'!FI41</f>
        <v>1</v>
      </c>
      <c r="EE41" s="36" t="b">
        <f>'Таблица для заполнения'!FK41&gt;='Таблица для заполнения'!FL41+'Таблица для заполнения'!FM41</f>
        <v>1</v>
      </c>
      <c r="EF41" s="36" t="b">
        <f>'Таблица для заполнения'!FM41&lt;='Таблица для заполнения'!FJ41</f>
        <v>1</v>
      </c>
      <c r="EG41" s="36" t="b">
        <f>'Таблица для заполнения'!FH41-'Таблица для заполнения'!FK41&gt;=('Таблица для заполнения'!FI41+'Таблица для заполнения'!FJ41)-('Таблица для заполнения'!FL41+'Таблица для заполнения'!FM41)</f>
        <v>1</v>
      </c>
      <c r="EH41" s="36" t="b">
        <f>'Таблица для заполнения'!FN41&lt;='Таблица для заполнения'!FH41</f>
        <v>1</v>
      </c>
      <c r="EI41" s="36" t="b">
        <f>AND(IF('Таблица для заполнения'!EP41=0,'Таблица для заполнения'!FH41=0,'Таблица для заполнения'!FH41&gt;='Таблица для заполнения'!EP41),IF('Таблица для заполнения'!EQ41=0,'Таблица для заполнения'!FI41=0,'Таблица для заполнения'!FI41&gt;='Таблица для заполнения'!EQ41),IF('Таблица для заполнения'!ER41=0,'Таблица для заполнения'!FJ41=0,'Таблица для заполнения'!FJ41&gt;='Таблица для заполнения'!ER41),IF('Таблица для заполнения'!ES41=0,'Таблица для заполнения'!FK41=0,'Таблица для заполнения'!FK41&gt;='Таблица для заполнения'!ES41),IF('Таблица для заполнения'!ET41=0,'Таблица для заполнения'!FL41=0,'Таблица для заполнения'!FL41&gt;='Таблица для заполнения'!ET41),IF('Таблица для заполнения'!EU41=0,'Таблица для заполнения'!FM41=0,'Таблица для заполнения'!FM41&gt;='Таблица для заполнения'!EU41),IF('Таблица для заполнения'!EX41=0,'Таблица для заполнения'!FN41=0,'Таблица для заполнения'!FN41&gt;='Таблица для заполнения'!EX41))</f>
        <v>1</v>
      </c>
      <c r="EJ41" s="36" t="b">
        <f>'Таблица для заполнения'!FO41&gt;='Таблица для заполнения'!FP41+'Таблица для заполнения'!FQ41</f>
        <v>1</v>
      </c>
      <c r="EK41" s="36" t="b">
        <f>'Таблица для заполнения'!FR41&lt;='Таблица для заполнения'!FO41</f>
        <v>1</v>
      </c>
      <c r="EL41" s="36" t="b">
        <f>OR(AND('Таблица для заполнения'!FO41='Таблица для заполнения'!FR41,AND('Таблица для заполнения'!FP41='Таблица для заполнения'!FS41,'Таблица для заполнения'!FQ41='Таблица для заполнения'!FT41)),'Таблица для заполнения'!FR41&lt;'Таблица для заполнения'!FO41)</f>
        <v>1</v>
      </c>
      <c r="EM41" s="36" t="b">
        <f>'Таблица для заполнения'!FS41&lt;='Таблица для заполнения'!FP41</f>
        <v>1</v>
      </c>
      <c r="EN41" s="36" t="b">
        <f>'Таблица для заполнения'!FR41&gt;='Таблица для заполнения'!FS41+'Таблица для заполнения'!FT41</f>
        <v>1</v>
      </c>
      <c r="EO41" s="36" t="b">
        <f>'Таблица для заполнения'!FT41&lt;='Таблица для заполнения'!FQ41</f>
        <v>1</v>
      </c>
      <c r="EP41" s="36" t="b">
        <f>'Таблица для заполнения'!FO41-'Таблица для заполнения'!FR41&gt;=('Таблица для заполнения'!FP41+'Таблица для заполнения'!FQ41)-('Таблица для заполнения'!FS41+'Таблица для заполнения'!FT41)</f>
        <v>1</v>
      </c>
      <c r="EQ41" s="36" t="b">
        <f>'Таблица для заполнения'!FU41&lt;='Таблица для заполнения'!FO41</f>
        <v>1</v>
      </c>
      <c r="ER41" s="36" t="b">
        <f>AND(IF('Таблица для заполнения'!EY41=0,'Таблица для заполнения'!FO41=0,'Таблица для заполнения'!FO41&gt;='Таблица для заполнения'!EY41),IF('Таблица для заполнения'!EZ41=0,'Таблица для заполнения'!FP41=0,'Таблица для заполнения'!FP41&gt;='Таблица для заполнения'!EZ41),IF('Таблица для заполнения'!FA41=0,'Таблица для заполнения'!FQ41=0,'Таблица для заполнения'!FQ41&gt;='Таблица для заполнения'!FA41),IF('Таблица для заполнения'!FB41=0,'Таблица для заполнения'!FR41=0,'Таблица для заполнения'!FR41&gt;='Таблица для заполнения'!FB41),IF('Таблица для заполнения'!FC41=0,'Таблица для заполнения'!FS41=0,'Таблица для заполнения'!FS41&gt;='Таблица для заполнения'!FC41),IF('Таблица для заполнения'!FD41=0,'Таблица для заполнения'!FT41=0,'Таблица для заполнения'!FT41&gt;='Таблица для заполнения'!FD41),IF('Таблица для заполнения'!FG41=0,'Таблица для заполнения'!FU41=0,'Таблица для заполнения'!FU41&gt;='Таблица для заполнения'!FG41))</f>
        <v>1</v>
      </c>
      <c r="ES41" s="36" t="b">
        <f>AND('Таблица для заполнения'!FH41&gt;='Таблица для заполнения'!FO41,'Таблица для заполнения'!FI41&gt;='Таблица для заполнения'!FP41,'Таблица для заполнения'!FJ41&gt;='Таблица для заполнения'!FQ41,'Таблица для заполнения'!FK41&gt;='Таблица для заполнения'!FR41,'Таблица для заполнения'!FL41&gt;='Таблица для заполнения'!FS41,'Таблица для заполнения'!FM41&gt;='Таблица для заполнения'!FT41,'Таблица для заполнения'!FN41&gt;='Таблица для заполнения'!FU41)</f>
        <v>1</v>
      </c>
      <c r="ET41" s="36" t="b">
        <f>AND(OR(AND('Таблица для заполнения'!EP41='Таблица для заполнения'!EY41,'Таблица для заполнения'!FH41='Таблица для заполнения'!FO41),AND('Таблица для заполнения'!EP41&gt;'Таблица для заполнения'!EY41,'Таблица для заполнения'!FH41&gt;'Таблица для заполнения'!FO41)),OR(AND('Таблица для заполнения'!EQ41='Таблица для заполнения'!EZ41,'Таблица для заполнения'!FI41='Таблица для заполнения'!FP41),AND('Таблица для заполнения'!EQ41&gt;'Таблица для заполнения'!EZ41,'Таблица для заполнения'!FI41&gt;'Таблица для заполнения'!FP41)),OR(AND('Таблица для заполнения'!ER41='Таблица для заполнения'!FA41,'Таблица для заполнения'!FJ41='Таблица для заполнения'!FQ41),AND('Таблица для заполнения'!ER41&gt;'Таблица для заполнения'!FA41,'Таблица для заполнения'!FJ41&gt;'Таблица для заполнения'!FQ41)),OR(AND('Таблица для заполнения'!ES41='Таблица для заполнения'!FB41,'Таблица для заполнения'!FK41='Таблица для заполнения'!FR41),AND('Таблица для заполнения'!ES41&gt;'Таблица для заполнения'!FB41,'Таблица для заполнения'!FK41&gt;'Таблица для заполнения'!FR41)),OR(AND('Таблица для заполнения'!ET41='Таблица для заполнения'!FC41,'Таблица для заполнения'!FL41='Таблица для заполнения'!FS41),AND('Таблица для заполнения'!ET41&gt;'Таблица для заполнения'!FC41,'Таблица для заполнения'!FL41&gt;'Таблица для заполнения'!FS41)),OR(AND('Таблица для заполнения'!EU41='Таблица для заполнения'!FD41,'Таблица для заполнения'!FM41='Таблица для заполнения'!FT41),AND('Таблица для заполнения'!EU41&gt;'Таблица для заполнения'!FD41,'Таблица для заполнения'!FM41&gt;'Таблица для заполнения'!FT41)),OR(AND('Таблица для заполнения'!EX41='Таблица для заполнения'!FG41,'Таблица для заполнения'!FN41='Таблица для заполнения'!FU41),AND('Таблица для заполнения'!EX41&gt;'Таблица для заполнения'!FG41,'Таблица для заполнения'!FN41&gt;'Таблица для заполнения'!FU41)))</f>
        <v>1</v>
      </c>
      <c r="EU41" s="36" t="b">
        <f>'Таблица для заполнения'!FW41&lt;='Таблица для заполнения'!FV41</f>
        <v>1</v>
      </c>
      <c r="EV41" s="36" t="b">
        <f>'Таблица для заполнения'!FX41&lt;='Таблица для заполнения'!FV41</f>
        <v>1</v>
      </c>
      <c r="EW41" s="36" t="b">
        <f>IF('Таблица для заполнения'!GQ41&gt;0,'Таблица для заполнения'!FX41&gt;0,'Таблица для заполнения'!FX41=0)</f>
        <v>1</v>
      </c>
      <c r="EX41" s="36" t="b">
        <f>'Таблица для заполнения'!FY41&lt;='Таблица для заполнения'!FV41</f>
        <v>1</v>
      </c>
      <c r="EY41" s="36" t="b">
        <f>'Таблица для заполнения'!FZ41&lt;='Таблица для заполнения'!FV41</f>
        <v>1</v>
      </c>
      <c r="EZ41" s="36" t="b">
        <f>'Таблица для заполнения'!FX41&gt;='Таблица для заполнения'!GA41+'Таблица для заполнения'!GB41</f>
        <v>1</v>
      </c>
      <c r="FA41" s="36" t="b">
        <f>'Таблица для заполнения'!FW41='Таблица для заполнения'!GC41+'Таблица для заполнения'!GD41+'Таблица для заполнения'!GE41</f>
        <v>1</v>
      </c>
      <c r="FB41" s="36" t="b">
        <f>'Таблица для заполнения'!GF41='Таблица для заполнения'!GG41+'Таблица для заполнения'!GH41+'Таблица для заполнения'!GI41+'Таблица для заполнения'!GM41</f>
        <v>1</v>
      </c>
      <c r="FC41" s="36" t="b">
        <f>'Таблица для заполнения'!GI41&gt;='Таблица для заполнения'!GJ41+'Таблица для заполнения'!GK41+'Таблица для заполнения'!GL41</f>
        <v>1</v>
      </c>
      <c r="FD41" s="36" t="b">
        <f>'Таблица для заполнения'!GN41&gt;='Таблица для заполнения'!GO41+'Таблица для заполнения'!GS41+'Таблица для заполнения'!GU41+'Таблица для заполнения'!GX41</f>
        <v>1</v>
      </c>
      <c r="FE41" s="36" t="b">
        <f>'Таблица для заполнения'!GP41&lt;='Таблица для заполнения'!GO41</f>
        <v>1</v>
      </c>
      <c r="FF41" s="36" t="b">
        <f>'Таблица для заполнения'!GQ41&lt;='Таблица для заполнения'!GO41</f>
        <v>1</v>
      </c>
      <c r="FG41" s="36" t="b">
        <f>IF('Таблица для заполнения'!FX41&gt;0,'Таблица для заполнения'!GQ41&gt;0,'Таблица для заполнения'!GQ41=0)</f>
        <v>1</v>
      </c>
      <c r="FH41" s="36" t="b">
        <f>'Таблица для заполнения'!GR41&lt;='Таблица для заполнения'!GQ41</f>
        <v>1</v>
      </c>
      <c r="FI41" s="36" t="b">
        <f>'Таблица для заполнения'!GR41&lt;='Таблица для заполнения'!GP41</f>
        <v>1</v>
      </c>
      <c r="FJ41" s="36" t="b">
        <f>'Таблица для заполнения'!GT41&lt;='Таблица для заполнения'!GS41</f>
        <v>1</v>
      </c>
      <c r="FK41" s="36" t="b">
        <f>'Таблица для заполнения'!GV41&lt;='Таблица для заполнения'!GU41</f>
        <v>1</v>
      </c>
      <c r="FL41" s="36" t="b">
        <f>'Таблица для заполнения'!GW41&lt;='Таблица для заполнения'!GU41</f>
        <v>1</v>
      </c>
      <c r="FM41" s="38" t="b">
        <f>'Таблица для заполнения'!GY41&lt;='Таблица для заполнения'!GX41</f>
        <v>1</v>
      </c>
      <c r="FN41" s="42" t="b">
        <f t="shared" si="1"/>
        <v>1</v>
      </c>
      <c r="FO41" s="35" t="b">
        <f>IF($B41&lt;&gt;"",IF(ISNUMBER('Таблица для заполнения'!E41),ABS(ROUND('Таблица для заполнения'!E41,0))='Таблица для заполнения'!E41,FALSE),TRUE)</f>
        <v>1</v>
      </c>
      <c r="FP41" s="36" t="b">
        <f>IF($B41&lt;&gt;"",IF(ISNUMBER('Таблица для заполнения'!F41),ABS(ROUND('Таблица для заполнения'!F41,0))='Таблица для заполнения'!F41,FALSE),TRUE)</f>
        <v>1</v>
      </c>
      <c r="FQ41" s="36" t="b">
        <f>IF($B41&lt;&gt;"",IF(ISNUMBER('Таблица для заполнения'!G41),ABS(ROUND('Таблица для заполнения'!G41,0))='Таблица для заполнения'!G41,FALSE),TRUE)</f>
        <v>1</v>
      </c>
      <c r="FR41" s="36" t="b">
        <f>IF($B41&lt;&gt;"",IF(ISNUMBER('Таблица для заполнения'!H41),ABS(ROUND('Таблица для заполнения'!H41,0))='Таблица для заполнения'!H41,FALSE),TRUE)</f>
        <v>1</v>
      </c>
      <c r="FS41" s="36" t="b">
        <f>IF($B41&lt;&gt;"",IF(ISNUMBER('Таблица для заполнения'!I41),ABS(ROUND('Таблица для заполнения'!I41,0))='Таблица для заполнения'!I41,FALSE),TRUE)</f>
        <v>1</v>
      </c>
      <c r="FT41" s="36" t="b">
        <f>IF($B41&lt;&gt;"",IF(ISNUMBER('Таблица для заполнения'!J41),ABS(ROUND('Таблица для заполнения'!J41,0))='Таблица для заполнения'!J41,FALSE),TRUE)</f>
        <v>1</v>
      </c>
      <c r="FU41" s="36" t="b">
        <f>IF($B41&lt;&gt;"",IF(ISNUMBER('Таблица для заполнения'!K41),ABS(ROUND('Таблица для заполнения'!K41,0))='Таблица для заполнения'!K41,FALSE),TRUE)</f>
        <v>1</v>
      </c>
      <c r="FV41" s="36" t="b">
        <f>IF($B41&lt;&gt;"",IF(ISNUMBER('Таблица для заполнения'!L41),ABS(ROUND('Таблица для заполнения'!L41,0))='Таблица для заполнения'!L41,FALSE),TRUE)</f>
        <v>1</v>
      </c>
      <c r="FW41" s="36" t="b">
        <f>IF($B41&lt;&gt;"",IF(ISNUMBER('Таблица для заполнения'!M41),ABS(ROUND('Таблица для заполнения'!M41,0))='Таблица для заполнения'!M41,FALSE),TRUE)</f>
        <v>1</v>
      </c>
      <c r="FX41" s="36" t="b">
        <f>IF($B41&lt;&gt;"",IF(ISNUMBER('Таблица для заполнения'!N41),ABS(ROUND('Таблица для заполнения'!N41,0))='Таблица для заполнения'!N41,FALSE),TRUE)</f>
        <v>1</v>
      </c>
      <c r="FY41" s="36" t="b">
        <f>IF($B41&lt;&gt;"",IF(ISNUMBER('Таблица для заполнения'!O41),ABS(ROUND('Таблица для заполнения'!O41,0))='Таблица для заполнения'!O41,FALSE),TRUE)</f>
        <v>1</v>
      </c>
      <c r="FZ41" s="36" t="b">
        <f>IF($B41&lt;&gt;"",IF(ISNUMBER('Таблица для заполнения'!P41),ABS(ROUND('Таблица для заполнения'!P41,0))='Таблица для заполнения'!P41,FALSE),TRUE)</f>
        <v>1</v>
      </c>
      <c r="GA41" s="36" t="b">
        <f>IF($B41&lt;&gt;"",IF(ISNUMBER('Таблица для заполнения'!Q41),ABS(ROUND('Таблица для заполнения'!Q41,0))='Таблица для заполнения'!Q41,FALSE),TRUE)</f>
        <v>1</v>
      </c>
      <c r="GB41" s="36" t="b">
        <f>IF($B41&lt;&gt;"",IF(ISNUMBER('Таблица для заполнения'!R41),ABS(ROUND('Таблица для заполнения'!R41,0))='Таблица для заполнения'!R41,FALSE),TRUE)</f>
        <v>1</v>
      </c>
      <c r="GC41" s="36" t="b">
        <f>IF($B41&lt;&gt;"",IF(ISNUMBER('Таблица для заполнения'!S41),ABS(ROUND('Таблица для заполнения'!S41,0))='Таблица для заполнения'!S41,FALSE),TRUE)</f>
        <v>1</v>
      </c>
      <c r="GD41" s="36" t="b">
        <f>IF($B41&lt;&gt;"",IF(ISNUMBER('Таблица для заполнения'!T41),ABS(ROUND('Таблица для заполнения'!T41,0))='Таблица для заполнения'!T41,FALSE),TRUE)</f>
        <v>1</v>
      </c>
      <c r="GE41" s="36" t="b">
        <f>IF($B41&lt;&gt;"",IF(ISNUMBER('Таблица для заполнения'!U41),ABS(ROUND('Таблица для заполнения'!U41,0))='Таблица для заполнения'!U41,FALSE),TRUE)</f>
        <v>1</v>
      </c>
      <c r="GF41" s="36" t="b">
        <f>IF($B41&lt;&gt;"",IF(ISNUMBER('Таблица для заполнения'!V41),ABS(ROUND('Таблица для заполнения'!V41,1))='Таблица для заполнения'!V41,FALSE),TRUE)</f>
        <v>1</v>
      </c>
      <c r="GG41" s="36" t="b">
        <f>IF($B41&lt;&gt;"",IF(ISNUMBER('Таблица для заполнения'!W41),ABS(ROUND('Таблица для заполнения'!W41,0))='Таблица для заполнения'!W41,FALSE),TRUE)</f>
        <v>1</v>
      </c>
      <c r="GH41" s="36" t="b">
        <f>IF($B41&lt;&gt;"",IF(ISNUMBER('Таблица для заполнения'!X41),ABS(ROUND('Таблица для заполнения'!X41,1))='Таблица для заполнения'!X41,FALSE),TRUE)</f>
        <v>1</v>
      </c>
      <c r="GI41" s="36" t="b">
        <f>IF($B41&lt;&gt;"",IF(ISNUMBER('Таблица для заполнения'!Y41),ABS(ROUND('Таблица для заполнения'!Y41,1))='Таблица для заполнения'!Y41,FALSE),TRUE)</f>
        <v>1</v>
      </c>
      <c r="GJ41" s="36" t="b">
        <f>IF($B41&lt;&gt;"",IF(ISNUMBER('Таблица для заполнения'!Z41),ABS(ROUND('Таблица для заполнения'!Z41,0))='Таблица для заполнения'!Z41,FALSE),TRUE)</f>
        <v>1</v>
      </c>
      <c r="GK41" s="36" t="b">
        <f>IF($B41&lt;&gt;"",IF(ISNUMBER('Таблица для заполнения'!AA41),ABS(ROUND('Таблица для заполнения'!AA41,0))='Таблица для заполнения'!AA41,FALSE),TRUE)</f>
        <v>1</v>
      </c>
      <c r="GL41" s="36" t="b">
        <f>IF($B41&lt;&gt;"",IF(ISNUMBER('Таблица для заполнения'!AB41),ABS(ROUND('Таблица для заполнения'!AB41,0))='Таблица для заполнения'!AB41,FALSE),TRUE)</f>
        <v>1</v>
      </c>
      <c r="GM41" s="36" t="b">
        <f>IF($B41&lt;&gt;"",IF(ISNUMBER('Таблица для заполнения'!AC41),ABS(ROUND('Таблица для заполнения'!AC41,0))='Таблица для заполнения'!AC41,FALSE),TRUE)</f>
        <v>1</v>
      </c>
      <c r="GN41" s="36" t="b">
        <f>IF($B41&lt;&gt;"",IF(ISNUMBER('Таблица для заполнения'!AD41),ABS(ROUND('Таблица для заполнения'!AD41,0))='Таблица для заполнения'!AD41,FALSE),TRUE)</f>
        <v>1</v>
      </c>
      <c r="GO41" s="36" t="b">
        <f>IF($B41&lt;&gt;"",IF(ISNUMBER('Таблица для заполнения'!AE41),ABS(ROUND('Таблица для заполнения'!AE41,0))='Таблица для заполнения'!AE41,FALSE),TRUE)</f>
        <v>1</v>
      </c>
      <c r="GP41" s="36" t="b">
        <f>IF($B41&lt;&gt;"",IF(ISNUMBER('Таблица для заполнения'!AF41),ABS(ROUND('Таблица для заполнения'!AF41,0))='Таблица для заполнения'!AF41,FALSE),TRUE)</f>
        <v>1</v>
      </c>
      <c r="GQ41" s="36" t="b">
        <f>IF($B41&lt;&gt;"",IF(ISNUMBER('Таблица для заполнения'!AG41),ABS(ROUND('Таблица для заполнения'!AG41,0))='Таблица для заполнения'!AG41,FALSE),TRUE)</f>
        <v>1</v>
      </c>
      <c r="GR41" s="36" t="b">
        <f>IF($B41&lt;&gt;"",IF(ISNUMBER('Таблица для заполнения'!AH41),ABS(ROUND('Таблица для заполнения'!AH41,0))='Таблица для заполнения'!AH41,FALSE),TRUE)</f>
        <v>1</v>
      </c>
      <c r="GS41" s="36" t="b">
        <f>IF($B41&lt;&gt;"",IF(ISNUMBER('Таблица для заполнения'!AI41),ABS(ROUND('Таблица для заполнения'!AI41,0))='Таблица для заполнения'!AI41,FALSE),TRUE)</f>
        <v>1</v>
      </c>
      <c r="GT41" s="36" t="b">
        <f>IF($B41&lt;&gt;"",IF(ISNUMBER('Таблица для заполнения'!AJ41),ABS(ROUND('Таблица для заполнения'!AJ41,0))='Таблица для заполнения'!AJ41,FALSE),TRUE)</f>
        <v>1</v>
      </c>
      <c r="GU41" s="36" t="b">
        <f>IF($B41&lt;&gt;"",IF(ISNUMBER('Таблица для заполнения'!AK41),ABS(ROUND('Таблица для заполнения'!AK41,0))='Таблица для заполнения'!AK41,FALSE),TRUE)</f>
        <v>1</v>
      </c>
      <c r="GV41" s="36" t="b">
        <f>IF($B41&lt;&gt;"",IF(ISNUMBER('Таблица для заполнения'!AL41),ABS(ROUND('Таблица для заполнения'!AL41,0))='Таблица для заполнения'!AL41,FALSE),TRUE)</f>
        <v>1</v>
      </c>
      <c r="GW41" s="36" t="b">
        <f>IF($B41&lt;&gt;"",IF(ISNUMBER('Таблица для заполнения'!AM41),ABS(ROUND('Таблица для заполнения'!AM41,0))='Таблица для заполнения'!AM41,FALSE),TRUE)</f>
        <v>1</v>
      </c>
      <c r="GX41" s="36" t="b">
        <f>IF($B41&lt;&gt;"",IF(ISNUMBER('Таблица для заполнения'!AN41),ABS(ROUND('Таблица для заполнения'!AN41,0))='Таблица для заполнения'!AN41,FALSE),TRUE)</f>
        <v>1</v>
      </c>
      <c r="GY41" s="36" t="b">
        <f>IF($B41&lt;&gt;"",IF(ISNUMBER('Таблица для заполнения'!AO41),ABS(ROUND('Таблица для заполнения'!AO41,0))='Таблица для заполнения'!AO41,FALSE),TRUE)</f>
        <v>1</v>
      </c>
      <c r="GZ41" s="36" t="b">
        <f>IF($B41&lt;&gt;"",IF(ISNUMBER('Таблица для заполнения'!AP41),ABS(ROUND('Таблица для заполнения'!AP41,0))='Таблица для заполнения'!AP41,FALSE),TRUE)</f>
        <v>1</v>
      </c>
      <c r="HA41" s="36" t="b">
        <f>IF($B41&lt;&gt;"",IF(ISNUMBER('Таблица для заполнения'!AQ41),ABS(ROUND('Таблица для заполнения'!AQ41,0))='Таблица для заполнения'!AQ41,FALSE),TRUE)</f>
        <v>1</v>
      </c>
      <c r="HB41" s="36" t="b">
        <f>IF($B41&lt;&gt;"",IF(ISNUMBER('Таблица для заполнения'!AR41),ABS(ROUND('Таблица для заполнения'!AR41,0))='Таблица для заполнения'!AR41,FALSE),TRUE)</f>
        <v>1</v>
      </c>
      <c r="HC41" s="36" t="b">
        <f>IF($B41&lt;&gt;"",IF(ISNUMBER('Таблица для заполнения'!AS41),ABS(ROUND('Таблица для заполнения'!AS41,0))='Таблица для заполнения'!AS41,FALSE),TRUE)</f>
        <v>1</v>
      </c>
      <c r="HD41" s="36" t="b">
        <f>IF($B41&lt;&gt;"",IF(ISNUMBER('Таблица для заполнения'!AT41),ABS(ROUND('Таблица для заполнения'!AT41,0))='Таблица для заполнения'!AT41,FALSE),TRUE)</f>
        <v>1</v>
      </c>
      <c r="HE41" s="36" t="b">
        <f>IF($B41&lt;&gt;"",IF(ISNUMBER('Таблица для заполнения'!AU41),ABS(ROUND('Таблица для заполнения'!AU41,0))='Таблица для заполнения'!AU41,FALSE),TRUE)</f>
        <v>1</v>
      </c>
      <c r="HF41" s="36" t="b">
        <f>IF($B41&lt;&gt;"",IF(ISNUMBER('Таблица для заполнения'!AV41),ABS(ROUND('Таблица для заполнения'!AV41,0))='Таблица для заполнения'!AV41,FALSE),TRUE)</f>
        <v>1</v>
      </c>
      <c r="HG41" s="36" t="b">
        <f>IF($B41&lt;&gt;"",IF(ISNUMBER('Таблица для заполнения'!AW41),ABS(ROUND('Таблица для заполнения'!AW41,0))='Таблица для заполнения'!AW41,FALSE),TRUE)</f>
        <v>1</v>
      </c>
      <c r="HH41" s="36" t="b">
        <f>IF($B41&lt;&gt;"",IF(ISNUMBER('Таблица для заполнения'!AX41),ABS(ROUND('Таблица для заполнения'!AX41,0))='Таблица для заполнения'!AX41,FALSE),TRUE)</f>
        <v>1</v>
      </c>
      <c r="HI41" s="36" t="b">
        <f>IF($B41&lt;&gt;"",IF(ISNUMBER('Таблица для заполнения'!AY41),ABS(ROUND('Таблица для заполнения'!AY41,0))='Таблица для заполнения'!AY41,FALSE),TRUE)</f>
        <v>1</v>
      </c>
      <c r="HJ41" s="36" t="b">
        <f>IF($B41&lt;&gt;"",IF(ISNUMBER('Таблица для заполнения'!AZ41),ABS(ROUND('Таблица для заполнения'!AZ41,0))='Таблица для заполнения'!AZ41,FALSE),TRUE)</f>
        <v>1</v>
      </c>
      <c r="HK41" s="36" t="b">
        <f>IF($B41&lt;&gt;"",IF(ISNUMBER('Таблица для заполнения'!BA41),ABS(ROUND('Таблица для заполнения'!BA41,0))='Таблица для заполнения'!BA41,FALSE),TRUE)</f>
        <v>1</v>
      </c>
      <c r="HL41" s="36" t="b">
        <f>IF($B41&lt;&gt;"",IF(ISNUMBER('Таблица для заполнения'!BB41),ABS(ROUND('Таблица для заполнения'!BB41,0))='Таблица для заполнения'!BB41,FALSE),TRUE)</f>
        <v>1</v>
      </c>
      <c r="HM41" s="36" t="b">
        <f>IF($B41&lt;&gt;"",IF(ISNUMBER('Таблица для заполнения'!BC41),ABS(ROUND('Таблица для заполнения'!BC41,0))='Таблица для заполнения'!BC41,FALSE),TRUE)</f>
        <v>1</v>
      </c>
      <c r="HN41" s="36" t="b">
        <f>IF($B41&lt;&gt;"",IF(ISNUMBER('Таблица для заполнения'!BD41),ABS(ROUND('Таблица для заполнения'!BD41,0))='Таблица для заполнения'!BD41,FALSE),TRUE)</f>
        <v>1</v>
      </c>
      <c r="HO41" s="36" t="b">
        <f>IF($B41&lt;&gt;"",IF(ISNUMBER('Таблица для заполнения'!BE41),ABS(ROUND('Таблица для заполнения'!BE41,0))='Таблица для заполнения'!BE41,FALSE),TRUE)</f>
        <v>1</v>
      </c>
      <c r="HP41" s="36" t="b">
        <f>IF($B41&lt;&gt;"",IF(ISNUMBER('Таблица для заполнения'!BF41),ABS(ROUND('Таблица для заполнения'!BF41,0))='Таблица для заполнения'!BF41,FALSE),TRUE)</f>
        <v>1</v>
      </c>
      <c r="HQ41" s="36" t="b">
        <f>IF($B41&lt;&gt;"",IF(ISNUMBER('Таблица для заполнения'!BG41),ABS(ROUND('Таблица для заполнения'!BG41,0))='Таблица для заполнения'!BG41,FALSE),TRUE)</f>
        <v>1</v>
      </c>
      <c r="HR41" s="36" t="b">
        <f>IF($B41&lt;&gt;"",IF(ISNUMBER('Таблица для заполнения'!BH41),ABS(ROUND('Таблица для заполнения'!BH41,0))='Таблица для заполнения'!BH41,FALSE),TRUE)</f>
        <v>1</v>
      </c>
      <c r="HS41" s="36" t="b">
        <f>IF($B41&lt;&gt;"",IF(ISNUMBER('Таблица для заполнения'!BI41),ABS(ROUND('Таблица для заполнения'!BI41,0))='Таблица для заполнения'!BI41,FALSE),TRUE)</f>
        <v>1</v>
      </c>
      <c r="HT41" s="36" t="b">
        <f>IF($B41&lt;&gt;"",IF(ISNUMBER('Таблица для заполнения'!BJ41),ABS(ROUND('Таблица для заполнения'!BJ41,0))='Таблица для заполнения'!BJ41,FALSE),TRUE)</f>
        <v>1</v>
      </c>
      <c r="HU41" s="36" t="b">
        <f>IF($B41&lt;&gt;"",IF(ISNUMBER('Таблица для заполнения'!BK41),ABS(ROUND('Таблица для заполнения'!BK41,0))='Таблица для заполнения'!BK41,FALSE),TRUE)</f>
        <v>1</v>
      </c>
      <c r="HV41" s="36" t="b">
        <f>IF($B41&lt;&gt;"",IF(ISNUMBER('Таблица для заполнения'!BL41),ABS(ROUND('Таблица для заполнения'!BL41,0))='Таблица для заполнения'!BL41,FALSE),TRUE)</f>
        <v>1</v>
      </c>
      <c r="HW41" s="36" t="b">
        <f>IF($B41&lt;&gt;"",IF(ISNUMBER('Таблица для заполнения'!BM41),ABS(ROUND('Таблица для заполнения'!BM41,0))='Таблица для заполнения'!BM41,FALSE),TRUE)</f>
        <v>1</v>
      </c>
      <c r="HX41" s="36" t="b">
        <f>IF($B41&lt;&gt;"",IF(ISNUMBER('Таблица для заполнения'!BN41),ABS(ROUND('Таблица для заполнения'!BN41,0))='Таблица для заполнения'!BN41,FALSE),TRUE)</f>
        <v>1</v>
      </c>
      <c r="HY41" s="36" t="b">
        <f>IF($B41&lt;&gt;"",IF(ISNUMBER('Таблица для заполнения'!BO41),ABS(ROUND('Таблица для заполнения'!BO41,0))='Таблица для заполнения'!BO41,FALSE),TRUE)</f>
        <v>1</v>
      </c>
      <c r="HZ41" s="36" t="b">
        <f>IF($B41&lt;&gt;"",IF(ISNUMBER('Таблица для заполнения'!BP41),ABS(ROUND('Таблица для заполнения'!BP41,0))='Таблица для заполнения'!BP41,FALSE),TRUE)</f>
        <v>1</v>
      </c>
      <c r="IA41" s="36" t="b">
        <f>IF($B41&lt;&gt;"",IF(ISNUMBER('Таблица для заполнения'!BQ41),ABS(ROUND('Таблица для заполнения'!BQ41,0))='Таблица для заполнения'!BQ41,FALSE),TRUE)</f>
        <v>1</v>
      </c>
      <c r="IB41" s="36" t="b">
        <f>IF($B41&lt;&gt;"",IF(ISNUMBER('Таблица для заполнения'!BR41),ABS(ROUND('Таблица для заполнения'!BR41,0))='Таблица для заполнения'!BR41,FALSE),TRUE)</f>
        <v>1</v>
      </c>
      <c r="IC41" s="36" t="b">
        <f>IF($B41&lt;&gt;"",IF(ISNUMBER('Таблица для заполнения'!BS41),ABS(ROUND('Таблица для заполнения'!BS41,0))='Таблица для заполнения'!BS41,FALSE),TRUE)</f>
        <v>1</v>
      </c>
      <c r="ID41" s="36" t="b">
        <f>IF($B41&lt;&gt;"",IF(ISNUMBER('Таблица для заполнения'!BT41),ABS(ROUND('Таблица для заполнения'!BT41,0))='Таблица для заполнения'!BT41,FALSE),TRUE)</f>
        <v>1</v>
      </c>
      <c r="IE41" s="36" t="b">
        <f>IF($B41&lt;&gt;"",IF(ISNUMBER('Таблица для заполнения'!BU41),ABS(ROUND('Таблица для заполнения'!BU41,0))='Таблица для заполнения'!BU41,FALSE),TRUE)</f>
        <v>1</v>
      </c>
      <c r="IF41" s="36" t="b">
        <f>IF($B41&lt;&gt;"",IF(ISNUMBER('Таблица для заполнения'!BV41),ABS(ROUND('Таблица для заполнения'!BV41,0))='Таблица для заполнения'!BV41,FALSE),TRUE)</f>
        <v>1</v>
      </c>
      <c r="IG41" s="36" t="b">
        <f>IF($B41&lt;&gt;"",IF(ISNUMBER('Таблица для заполнения'!BW41),ABS(ROUND('Таблица для заполнения'!BW41,0))='Таблица для заполнения'!BW41,FALSE),TRUE)</f>
        <v>1</v>
      </c>
      <c r="IH41" s="36" t="b">
        <f>IF($B41&lt;&gt;"",IF(ISNUMBER('Таблица для заполнения'!BX41),ABS(ROUND('Таблица для заполнения'!BX41,0))='Таблица для заполнения'!BX41,FALSE),TRUE)</f>
        <v>1</v>
      </c>
      <c r="II41" s="36" t="b">
        <f>IF($B41&lt;&gt;"",IF(ISNUMBER('Таблица для заполнения'!BY41),ABS(ROUND('Таблица для заполнения'!BY41,0))='Таблица для заполнения'!BY41,FALSE),TRUE)</f>
        <v>1</v>
      </c>
      <c r="IJ41" s="36" t="b">
        <f>IF($B41&lt;&gt;"",IF(ISNUMBER('Таблица для заполнения'!BZ41),ABS(ROUND('Таблица для заполнения'!BZ41,0))='Таблица для заполнения'!BZ41,FALSE),TRUE)</f>
        <v>1</v>
      </c>
      <c r="IK41" s="36" t="b">
        <f>IF($B41&lt;&gt;"",IF(ISNUMBER('Таблица для заполнения'!CA41),ABS(ROUND('Таблица для заполнения'!CA41,0))='Таблица для заполнения'!CA41,FALSE),TRUE)</f>
        <v>1</v>
      </c>
      <c r="IL41" s="36" t="b">
        <f>IF($B41&lt;&gt;"",IF(ISNUMBER('Таблица для заполнения'!CB41),ABS(ROUND('Таблица для заполнения'!CB41,0))='Таблица для заполнения'!CB41,FALSE),TRUE)</f>
        <v>1</v>
      </c>
      <c r="IM41" s="36" t="b">
        <f>IF($B41&lt;&gt;"",IF(ISNUMBER('Таблица для заполнения'!CC41),ABS(ROUND('Таблица для заполнения'!CC41,0))='Таблица для заполнения'!CC41,FALSE),TRUE)</f>
        <v>1</v>
      </c>
      <c r="IN41" s="36" t="b">
        <f>IF($B41&lt;&gt;"",IF(ISNUMBER('Таблица для заполнения'!CD41),ABS(ROUND('Таблица для заполнения'!CD41,0))='Таблица для заполнения'!CD41,FALSE),TRUE)</f>
        <v>1</v>
      </c>
      <c r="IO41" s="36" t="b">
        <f>IF($B41&lt;&gt;"",IF(ISNUMBER('Таблица для заполнения'!CE41),ABS(ROUND('Таблица для заполнения'!CE41,0))='Таблица для заполнения'!CE41,FALSE),TRUE)</f>
        <v>1</v>
      </c>
      <c r="IP41" s="36" t="b">
        <f>IF($B41&lt;&gt;"",IF(ISNUMBER('Таблица для заполнения'!CF41),ABS(ROUND('Таблица для заполнения'!CF41,0))='Таблица для заполнения'!CF41,FALSE),TRUE)</f>
        <v>1</v>
      </c>
      <c r="IQ41" s="36" t="b">
        <f>IF($B41&lt;&gt;"",IF(ISNUMBER('Таблица для заполнения'!CG41),ABS(ROUND('Таблица для заполнения'!CG41,0))='Таблица для заполнения'!CG41,FALSE),TRUE)</f>
        <v>1</v>
      </c>
      <c r="IR41" s="36" t="b">
        <f>IF($B41&lt;&gt;"",IF(ISNUMBER('Таблица для заполнения'!CH41),ABS(ROUND('Таблица для заполнения'!CH41,0))='Таблица для заполнения'!CH41,FALSE),TRUE)</f>
        <v>1</v>
      </c>
      <c r="IS41" s="36" t="b">
        <f>IF($B41&lt;&gt;"",IF(ISNUMBER('Таблица для заполнения'!CI41),ABS(ROUND('Таблица для заполнения'!CI41,0))='Таблица для заполнения'!CI41,FALSE),TRUE)</f>
        <v>1</v>
      </c>
      <c r="IT41" s="36" t="b">
        <f>IF($B41&lt;&gt;"",IF(ISNUMBER('Таблица для заполнения'!CJ41),ABS(ROUND('Таблица для заполнения'!CJ41,0))='Таблица для заполнения'!CJ41,FALSE),TRUE)</f>
        <v>1</v>
      </c>
      <c r="IU41" s="36" t="b">
        <f>IF($B41&lt;&gt;"",IF(ISNUMBER('Таблица для заполнения'!CK41),ABS(ROUND('Таблица для заполнения'!CK41,0))='Таблица для заполнения'!CK41,FALSE),TRUE)</f>
        <v>1</v>
      </c>
      <c r="IV41" s="36" t="b">
        <f>IF($B41&lt;&gt;"",IF(ISNUMBER('Таблица для заполнения'!CL41),ABS(ROUND('Таблица для заполнения'!CL41,0))='Таблица для заполнения'!CL41,FALSE),TRUE)</f>
        <v>1</v>
      </c>
      <c r="IW41" s="36" t="b">
        <f>IF($B41&lt;&gt;"",IF(ISNUMBER('Таблица для заполнения'!CM41),ABS(ROUND('Таблица для заполнения'!CM41,0))='Таблица для заполнения'!CM41,FALSE),TRUE)</f>
        <v>1</v>
      </c>
      <c r="IX41" s="36" t="b">
        <f>IF($B41&lt;&gt;"",IF(ISNUMBER('Таблица для заполнения'!CN41),ABS(ROUND('Таблица для заполнения'!CN41,0))='Таблица для заполнения'!CN41,FALSE),TRUE)</f>
        <v>1</v>
      </c>
      <c r="IY41" s="36" t="b">
        <f>IF($B41&lt;&gt;"",IF(ISNUMBER('Таблица для заполнения'!CO41),ABS(ROUND('Таблица для заполнения'!CO41,0))='Таблица для заполнения'!CO41,FALSE),TRUE)</f>
        <v>1</v>
      </c>
      <c r="IZ41" s="36" t="b">
        <f>IF($B41&lt;&gt;"",IF(ISNUMBER('Таблица для заполнения'!CP41),ABS(ROUND('Таблица для заполнения'!CP41,0))='Таблица для заполнения'!CP41,FALSE),TRUE)</f>
        <v>1</v>
      </c>
      <c r="JA41" s="36" t="b">
        <f>IF($B41&lt;&gt;"",IF(ISNUMBER('Таблица для заполнения'!CQ41),ABS(ROUND('Таблица для заполнения'!CQ41,0))='Таблица для заполнения'!CQ41,FALSE),TRUE)</f>
        <v>1</v>
      </c>
      <c r="JB41" s="36" t="b">
        <f>IF($B41&lt;&gt;"",IF(ISNUMBER('Таблица для заполнения'!CR41),ABS(ROUND('Таблица для заполнения'!CR41,0))='Таблица для заполнения'!CR41,FALSE),TRUE)</f>
        <v>1</v>
      </c>
      <c r="JC41" s="36" t="b">
        <f>IF($B41&lt;&gt;"",IF(ISNUMBER('Таблица для заполнения'!CS41),ABS(ROUND('Таблица для заполнения'!CS41,0))='Таблица для заполнения'!CS41,FALSE),TRUE)</f>
        <v>1</v>
      </c>
      <c r="JD41" s="36" t="b">
        <f>IF($B41&lt;&gt;"",IF(ISNUMBER('Таблица для заполнения'!CT41),ABS(ROUND('Таблица для заполнения'!CT41,0))='Таблица для заполнения'!CT41,FALSE),TRUE)</f>
        <v>1</v>
      </c>
      <c r="JE41" s="36" t="b">
        <f>IF($B41&lt;&gt;"",IF(ISNUMBER('Таблица для заполнения'!CU41),ABS(ROUND('Таблица для заполнения'!CU41,0))='Таблица для заполнения'!CU41,FALSE),TRUE)</f>
        <v>1</v>
      </c>
      <c r="JF41" s="36" t="b">
        <f>IF($B41&lt;&gt;"",IF(ISNUMBER('Таблица для заполнения'!CV41),ABS(ROUND('Таблица для заполнения'!CV41,0))='Таблица для заполнения'!CV41,FALSE),TRUE)</f>
        <v>1</v>
      </c>
      <c r="JG41" s="36" t="b">
        <f>IF($B41&lt;&gt;"",IF(ISNUMBER('Таблица для заполнения'!CW41),ABS(ROUND('Таблица для заполнения'!CW41,0))='Таблица для заполнения'!CW41,FALSE),TRUE)</f>
        <v>1</v>
      </c>
      <c r="JH41" s="36" t="b">
        <f>IF($B41&lt;&gt;"",IF(ISNUMBER('Таблица для заполнения'!CX41),ABS(ROUND('Таблица для заполнения'!CX41,0))='Таблица для заполнения'!CX41,FALSE),TRUE)</f>
        <v>1</v>
      </c>
      <c r="JI41" s="36" t="b">
        <f>IF($B41&lt;&gt;"",IF(ISNUMBER('Таблица для заполнения'!CY41),ABS(ROUND('Таблица для заполнения'!CY41,0))='Таблица для заполнения'!CY41,FALSE),TRUE)</f>
        <v>1</v>
      </c>
      <c r="JJ41" s="36" t="b">
        <f>IF($B41&lt;&gt;"",IF(ISNUMBER('Таблица для заполнения'!CZ41),ABS(ROUND('Таблица для заполнения'!CZ41,0))='Таблица для заполнения'!CZ41,FALSE),TRUE)</f>
        <v>1</v>
      </c>
      <c r="JK41" s="36" t="b">
        <f>IF($B41&lt;&gt;"",IF(ISNUMBER('Таблица для заполнения'!DA41),ABS(ROUND('Таблица для заполнения'!DA41,0))='Таблица для заполнения'!DA41,FALSE),TRUE)</f>
        <v>1</v>
      </c>
      <c r="JL41" s="36" t="b">
        <f>IF($B41&lt;&gt;"",IF(ISNUMBER('Таблица для заполнения'!DB41),ABS(ROUND('Таблица для заполнения'!DB41,0))='Таблица для заполнения'!DB41,FALSE),TRUE)</f>
        <v>1</v>
      </c>
      <c r="JM41" s="36" t="b">
        <f>IF($B41&lt;&gt;"",IF(ISNUMBER('Таблица для заполнения'!DC41),ABS(ROUND('Таблица для заполнения'!DC41,0))='Таблица для заполнения'!DC41,FALSE),TRUE)</f>
        <v>1</v>
      </c>
      <c r="JN41" s="36" t="b">
        <f>IF($B41&lt;&gt;"",IF(ISNUMBER('Таблица для заполнения'!DD41),ABS(ROUND('Таблица для заполнения'!DD41,0))='Таблица для заполнения'!DD41,FALSE),TRUE)</f>
        <v>1</v>
      </c>
      <c r="JO41" s="36" t="b">
        <f>IF($B41&lt;&gt;"",IF(ISNUMBER('Таблица для заполнения'!DE41),ABS(ROUND('Таблица для заполнения'!DE41,0))='Таблица для заполнения'!DE41,FALSE),TRUE)</f>
        <v>1</v>
      </c>
      <c r="JP41" s="36" t="b">
        <f>IF($B41&lt;&gt;"",IF(ISNUMBER('Таблица для заполнения'!DF41),ABS(ROUND('Таблица для заполнения'!DF41,0))='Таблица для заполнения'!DF41,FALSE),TRUE)</f>
        <v>1</v>
      </c>
      <c r="JQ41" s="36" t="b">
        <f>IF($B41&lt;&gt;"",IF(ISNUMBER('Таблица для заполнения'!DG41),ABS(ROUND('Таблица для заполнения'!DG41,0))='Таблица для заполнения'!DG41,FALSE),TRUE)</f>
        <v>1</v>
      </c>
      <c r="JR41" s="36" t="b">
        <f>IF($B41&lt;&gt;"",IF(ISNUMBER('Таблица для заполнения'!DH41),ABS(ROUND('Таблица для заполнения'!DH41,0))='Таблица для заполнения'!DH41,FALSE),TRUE)</f>
        <v>1</v>
      </c>
      <c r="JS41" s="36" t="b">
        <f>IF($B41&lt;&gt;"",IF(ISNUMBER('Таблица для заполнения'!DI41),ABS(ROUND('Таблица для заполнения'!DI41,0))='Таблица для заполнения'!DI41,FALSE),TRUE)</f>
        <v>1</v>
      </c>
      <c r="JT41" s="36" t="b">
        <f>IF($B41&lt;&gt;"",IF(ISNUMBER('Таблица для заполнения'!DJ41),ABS(ROUND('Таблица для заполнения'!DJ41,0))='Таблица для заполнения'!DJ41,FALSE),TRUE)</f>
        <v>1</v>
      </c>
      <c r="JU41" s="36" t="b">
        <f>IF($B41&lt;&gt;"",IF(ISNUMBER('Таблица для заполнения'!DK41),ABS(ROUND('Таблица для заполнения'!DK41,0))='Таблица для заполнения'!DK41,FALSE),TRUE)</f>
        <v>1</v>
      </c>
      <c r="JV41" s="36" t="b">
        <f>IF($B41&lt;&gt;"",IF(ISNUMBER('Таблица для заполнения'!DL41),ABS(ROUND('Таблица для заполнения'!DL41,0))='Таблица для заполнения'!DL41,FALSE),TRUE)</f>
        <v>1</v>
      </c>
      <c r="JW41" s="36" t="b">
        <f>IF($B41&lt;&gt;"",IF(ISNUMBER('Таблица для заполнения'!DM41),ABS(ROUND('Таблица для заполнения'!DM41,0))='Таблица для заполнения'!DM41,FALSE),TRUE)</f>
        <v>1</v>
      </c>
      <c r="JX41" s="36" t="b">
        <f>IF($B41&lt;&gt;"",IF(ISNUMBER('Таблица для заполнения'!DN41),ABS(ROUND('Таблица для заполнения'!DN41,0))='Таблица для заполнения'!DN41,FALSE),TRUE)</f>
        <v>1</v>
      </c>
      <c r="JY41" s="36" t="b">
        <f>IF($B41&lt;&gt;"",IF(ISNUMBER('Таблица для заполнения'!DO41),ABS(ROUND('Таблица для заполнения'!DO41,0))='Таблица для заполнения'!DO41,FALSE),TRUE)</f>
        <v>1</v>
      </c>
      <c r="JZ41" s="36" t="b">
        <f>IF($B41&lt;&gt;"",IF(ISNUMBER('Таблица для заполнения'!DP41),ABS(ROUND('Таблица для заполнения'!DP41,0))='Таблица для заполнения'!DP41,FALSE),TRUE)</f>
        <v>1</v>
      </c>
      <c r="KA41" s="36" t="b">
        <f>IF($B41&lt;&gt;"",IF(ISNUMBER('Таблица для заполнения'!DQ41),ABS(ROUND('Таблица для заполнения'!DQ41,0))='Таблица для заполнения'!DQ41,FALSE),TRUE)</f>
        <v>1</v>
      </c>
      <c r="KB41" s="36" t="b">
        <f>IF($B41&lt;&gt;"",IF(ISNUMBER('Таблица для заполнения'!DR41),ABS(ROUND('Таблица для заполнения'!DR41,0))='Таблица для заполнения'!DR41,FALSE),TRUE)</f>
        <v>1</v>
      </c>
      <c r="KC41" s="36" t="b">
        <f>IF($B41&lt;&gt;"",IF(ISNUMBER('Таблица для заполнения'!DS41),ABS(ROUND('Таблица для заполнения'!DS41,0))='Таблица для заполнения'!DS41,FALSE),TRUE)</f>
        <v>1</v>
      </c>
      <c r="KD41" s="36" t="b">
        <f>IF($B41&lt;&gt;"",IF(ISNUMBER('Таблица для заполнения'!DT41),ABS(ROUND('Таблица для заполнения'!DT41,0))='Таблица для заполнения'!DT41,FALSE),TRUE)</f>
        <v>1</v>
      </c>
      <c r="KE41" s="36" t="b">
        <f>IF($B41&lt;&gt;"",IF(ISNUMBER('Таблица для заполнения'!DU41),ABS(ROUND('Таблица для заполнения'!DU41,0))='Таблица для заполнения'!DU41,FALSE),TRUE)</f>
        <v>1</v>
      </c>
      <c r="KF41" s="36" t="b">
        <f>IF($B41&lt;&gt;"",IF(ISNUMBER('Таблица для заполнения'!DV41),ABS(ROUND('Таблица для заполнения'!DV41,0))='Таблица для заполнения'!DV41,FALSE),TRUE)</f>
        <v>1</v>
      </c>
      <c r="KG41" s="36" t="b">
        <f>IF($B41&lt;&gt;"",IF(ISNUMBER('Таблица для заполнения'!DW41),ABS(ROUND('Таблица для заполнения'!DW41,0))='Таблица для заполнения'!DW41,FALSE),TRUE)</f>
        <v>1</v>
      </c>
      <c r="KH41" s="36" t="b">
        <f>IF($B41&lt;&gt;"",IF(ISNUMBER('Таблица для заполнения'!DX41),ABS(ROUND('Таблица для заполнения'!DX41,0))='Таблица для заполнения'!DX41,FALSE),TRUE)</f>
        <v>1</v>
      </c>
      <c r="KI41" s="36" t="b">
        <f>IF($B41&lt;&gt;"",IF(ISNUMBER('Таблица для заполнения'!DY41),ABS(ROUND('Таблица для заполнения'!DY41,0))='Таблица для заполнения'!DY41,FALSE),TRUE)</f>
        <v>1</v>
      </c>
      <c r="KJ41" s="36" t="b">
        <f>IF($B41&lt;&gt;"",IF(ISNUMBER('Таблица для заполнения'!DZ41),ABS(ROUND('Таблица для заполнения'!DZ41,0))='Таблица для заполнения'!DZ41,FALSE),TRUE)</f>
        <v>1</v>
      </c>
      <c r="KK41" s="36" t="b">
        <f>IF($B41&lt;&gt;"",IF(ISNUMBER('Таблица для заполнения'!EA41),ABS(ROUND('Таблица для заполнения'!EA41,0))='Таблица для заполнения'!EA41,FALSE),TRUE)</f>
        <v>1</v>
      </c>
      <c r="KL41" s="36" t="b">
        <f>IF($B41&lt;&gt;"",IF(ISNUMBER('Таблица для заполнения'!EB41),ABS(ROUND('Таблица для заполнения'!EB41,0))='Таблица для заполнения'!EB41,FALSE),TRUE)</f>
        <v>1</v>
      </c>
      <c r="KM41" s="36" t="b">
        <f>IF($B41&lt;&gt;"",IF(ISNUMBER('Таблица для заполнения'!EC41),ABS(ROUND('Таблица для заполнения'!EC41,0))='Таблица для заполнения'!EC41,FALSE),TRUE)</f>
        <v>1</v>
      </c>
      <c r="KN41" s="36" t="b">
        <f>IF($B41&lt;&gt;"",IF(ISNUMBER('Таблица для заполнения'!ED41),ABS(ROUND('Таблица для заполнения'!ED41,0))='Таблица для заполнения'!ED41,FALSE),TRUE)</f>
        <v>1</v>
      </c>
      <c r="KO41" s="36" t="b">
        <f>IF($B41&lt;&gt;"",IF(ISNUMBER('Таблица для заполнения'!EE41),ABS(ROUND('Таблица для заполнения'!EE41,0))='Таблица для заполнения'!EE41,FALSE),TRUE)</f>
        <v>1</v>
      </c>
      <c r="KP41" s="36" t="b">
        <f>IF($B41&lt;&gt;"",IF(ISNUMBER('Таблица для заполнения'!EF41),ABS(ROUND('Таблица для заполнения'!EF41,0))='Таблица для заполнения'!EF41,FALSE),TRUE)</f>
        <v>1</v>
      </c>
      <c r="KQ41" s="36" t="b">
        <f>IF($B41&lt;&gt;"",IF(ISNUMBER('Таблица для заполнения'!EG41),ABS(ROUND('Таблица для заполнения'!EG41,0))='Таблица для заполнения'!EG41,FALSE),TRUE)</f>
        <v>1</v>
      </c>
      <c r="KR41" s="36" t="b">
        <f>IF($B41&lt;&gt;"",IF(ISNUMBER('Таблица для заполнения'!EH41),ABS(ROUND('Таблица для заполнения'!EH41,0))='Таблица для заполнения'!EH41,FALSE),TRUE)</f>
        <v>1</v>
      </c>
      <c r="KS41" s="36" t="b">
        <f>IF($B41&lt;&gt;"",IF(ISNUMBER('Таблица для заполнения'!EI41),ABS(ROUND('Таблица для заполнения'!EI41,0))='Таблица для заполнения'!EI41,FALSE),TRUE)</f>
        <v>1</v>
      </c>
      <c r="KT41" s="36" t="b">
        <f>IF($B41&lt;&gt;"",IF(ISNUMBER('Таблица для заполнения'!EJ41),ABS(ROUND('Таблица для заполнения'!EJ41,0))='Таблица для заполнения'!EJ41,FALSE),TRUE)</f>
        <v>1</v>
      </c>
      <c r="KU41" s="36" t="b">
        <f>IF($B41&lt;&gt;"",IF(ISNUMBER('Таблица для заполнения'!EK41),ABS(ROUND('Таблица для заполнения'!EK41,0))='Таблица для заполнения'!EK41,FALSE),TRUE)</f>
        <v>1</v>
      </c>
      <c r="KV41" s="36" t="b">
        <f>IF($B41&lt;&gt;"",IF(ISNUMBER('Таблица для заполнения'!EL41),ABS(ROUND('Таблица для заполнения'!EL41,0))='Таблица для заполнения'!EL41,FALSE),TRUE)</f>
        <v>1</v>
      </c>
      <c r="KW41" s="36" t="b">
        <f>IF($B41&lt;&gt;"",IF(ISNUMBER('Таблица для заполнения'!EM41),ABS(ROUND('Таблица для заполнения'!EM41,0))='Таблица для заполнения'!EM41,FALSE),TRUE)</f>
        <v>1</v>
      </c>
      <c r="KX41" s="36" t="b">
        <f>IF($B41&lt;&gt;"",IF(ISNUMBER('Таблица для заполнения'!EN41),ABS(ROUND('Таблица для заполнения'!EN41,0))='Таблица для заполнения'!EN41,FALSE),TRUE)</f>
        <v>1</v>
      </c>
      <c r="KY41" s="36" t="b">
        <f>IF($B41&lt;&gt;"",IF(ISNUMBER('Таблица для заполнения'!EO41),ABS(ROUND('Таблица для заполнения'!EO41,0))='Таблица для заполнения'!EO41,FALSE),TRUE)</f>
        <v>1</v>
      </c>
      <c r="KZ41" s="36" t="b">
        <f>IF($B41&lt;&gt;"",IF(ISNUMBER('Таблица для заполнения'!EP41),ABS(ROUND('Таблица для заполнения'!EP41,0))='Таблица для заполнения'!EP41,FALSE),TRUE)</f>
        <v>1</v>
      </c>
      <c r="LA41" s="36" t="b">
        <f>IF($B41&lt;&gt;"",IF(ISNUMBER('Таблица для заполнения'!EQ41),ABS(ROUND('Таблица для заполнения'!EQ41,0))='Таблица для заполнения'!EQ41,FALSE),TRUE)</f>
        <v>1</v>
      </c>
      <c r="LB41" s="36" t="b">
        <f>IF($B41&lt;&gt;"",IF(ISNUMBER('Таблица для заполнения'!ER41),ABS(ROUND('Таблица для заполнения'!ER41,0))='Таблица для заполнения'!ER41,FALSE),TRUE)</f>
        <v>1</v>
      </c>
      <c r="LC41" s="36" t="b">
        <f>IF($B41&lt;&gt;"",IF(ISNUMBER('Таблица для заполнения'!ES41),ABS(ROUND('Таблица для заполнения'!ES41,0))='Таблица для заполнения'!ES41,FALSE),TRUE)</f>
        <v>1</v>
      </c>
      <c r="LD41" s="36" t="b">
        <f>IF($B41&lt;&gt;"",IF(ISNUMBER('Таблица для заполнения'!ET41),ABS(ROUND('Таблица для заполнения'!ET41,0))='Таблица для заполнения'!ET41,FALSE),TRUE)</f>
        <v>1</v>
      </c>
      <c r="LE41" s="36" t="b">
        <f>IF($B41&lt;&gt;"",IF(ISNUMBER('Таблица для заполнения'!EU41),ABS(ROUND('Таблица для заполнения'!EU41,0))='Таблица для заполнения'!EU41,FALSE),TRUE)</f>
        <v>1</v>
      </c>
      <c r="LF41" s="36" t="b">
        <f>IF($B41&lt;&gt;"",IF(ISNUMBER('Таблица для заполнения'!EV41),ABS(ROUND('Таблица для заполнения'!EV41,0))='Таблица для заполнения'!EV41,FALSE),TRUE)</f>
        <v>1</v>
      </c>
      <c r="LG41" s="36" t="b">
        <f>IF($B41&lt;&gt;"",IF(ISNUMBER('Таблица для заполнения'!EW41),ABS(ROUND('Таблица для заполнения'!EW41,0))='Таблица для заполнения'!EW41,FALSE),TRUE)</f>
        <v>1</v>
      </c>
      <c r="LH41" s="36" t="b">
        <f>IF($B41&lt;&gt;"",IF(ISNUMBER('Таблица для заполнения'!EX41),ABS(ROUND('Таблица для заполнения'!EX41,0))='Таблица для заполнения'!EX41,FALSE),TRUE)</f>
        <v>1</v>
      </c>
      <c r="LI41" s="36" t="b">
        <f>IF($B41&lt;&gt;"",IF(ISNUMBER('Таблица для заполнения'!EY41),ABS(ROUND('Таблица для заполнения'!EY41,0))='Таблица для заполнения'!EY41,FALSE),TRUE)</f>
        <v>1</v>
      </c>
      <c r="LJ41" s="36" t="b">
        <f>IF($B41&lt;&gt;"",IF(ISNUMBER('Таблица для заполнения'!EZ41),ABS(ROUND('Таблица для заполнения'!EZ41,0))='Таблица для заполнения'!EZ41,FALSE),TRUE)</f>
        <v>1</v>
      </c>
      <c r="LK41" s="36" t="b">
        <f>IF($B41&lt;&gt;"",IF(ISNUMBER('Таблица для заполнения'!FA41),ABS(ROUND('Таблица для заполнения'!FA41,0))='Таблица для заполнения'!FA41,FALSE),TRUE)</f>
        <v>1</v>
      </c>
      <c r="LL41" s="36" t="b">
        <f>IF($B41&lt;&gt;"",IF(ISNUMBER('Таблица для заполнения'!FB41),ABS(ROUND('Таблица для заполнения'!FB41,0))='Таблица для заполнения'!FB41,FALSE),TRUE)</f>
        <v>1</v>
      </c>
      <c r="LM41" s="36" t="b">
        <f>IF($B41&lt;&gt;"",IF(ISNUMBER('Таблица для заполнения'!FC41),ABS(ROUND('Таблица для заполнения'!FC41,0))='Таблица для заполнения'!FC41,FALSE),TRUE)</f>
        <v>1</v>
      </c>
      <c r="LN41" s="36" t="b">
        <f>IF($B41&lt;&gt;"",IF(ISNUMBER('Таблица для заполнения'!FD41),ABS(ROUND('Таблица для заполнения'!FD41,0))='Таблица для заполнения'!FD41,FALSE),TRUE)</f>
        <v>1</v>
      </c>
      <c r="LO41" s="36" t="b">
        <f>IF($B41&lt;&gt;"",IF(ISNUMBER('Таблица для заполнения'!FE41),ABS(ROUND('Таблица для заполнения'!FE41,0))='Таблица для заполнения'!FE41,FALSE),TRUE)</f>
        <v>1</v>
      </c>
      <c r="LP41" s="36" t="b">
        <f>IF($B41&lt;&gt;"",IF(ISNUMBER('Таблица для заполнения'!FF41),ABS(ROUND('Таблица для заполнения'!FF41,0))='Таблица для заполнения'!FF41,FALSE),TRUE)</f>
        <v>1</v>
      </c>
      <c r="LQ41" s="36" t="b">
        <f>IF($B41&lt;&gt;"",IF(ISNUMBER('Таблица для заполнения'!FG41),ABS(ROUND('Таблица для заполнения'!FG41,0))='Таблица для заполнения'!FG41,FALSE),TRUE)</f>
        <v>1</v>
      </c>
      <c r="LR41" s="36" t="b">
        <f>IF($B41&lt;&gt;"",IF(ISNUMBER('Таблица для заполнения'!FH41),ABS(ROUND('Таблица для заполнения'!FH41,0))='Таблица для заполнения'!FH41,FALSE),TRUE)</f>
        <v>1</v>
      </c>
      <c r="LS41" s="36" t="b">
        <f>IF($B41&lt;&gt;"",IF(ISNUMBER('Таблица для заполнения'!FI41),ABS(ROUND('Таблица для заполнения'!FI41,0))='Таблица для заполнения'!FI41,FALSE),TRUE)</f>
        <v>1</v>
      </c>
      <c r="LT41" s="36" t="b">
        <f>IF($B41&lt;&gt;"",IF(ISNUMBER('Таблица для заполнения'!FJ41),ABS(ROUND('Таблица для заполнения'!FJ41,0))='Таблица для заполнения'!FJ41,FALSE),TRUE)</f>
        <v>1</v>
      </c>
      <c r="LU41" s="36" t="b">
        <f>IF($B41&lt;&gt;"",IF(ISNUMBER('Таблица для заполнения'!FK41),ABS(ROUND('Таблица для заполнения'!FK41,0))='Таблица для заполнения'!FK41,FALSE),TRUE)</f>
        <v>1</v>
      </c>
      <c r="LV41" s="36" t="b">
        <f>IF($B41&lt;&gt;"",IF(ISNUMBER('Таблица для заполнения'!FL41),ABS(ROUND('Таблица для заполнения'!FL41,0))='Таблица для заполнения'!FL41,FALSE),TRUE)</f>
        <v>1</v>
      </c>
      <c r="LW41" s="36" t="b">
        <f>IF($B41&lt;&gt;"",IF(ISNUMBER('Таблица для заполнения'!FM41),ABS(ROUND('Таблица для заполнения'!FM41,0))='Таблица для заполнения'!FM41,FALSE),TRUE)</f>
        <v>1</v>
      </c>
      <c r="LX41" s="36" t="b">
        <f>IF($B41&lt;&gt;"",IF(ISNUMBER('Таблица для заполнения'!FN41),ABS(ROUND('Таблица для заполнения'!FN41,0))='Таблица для заполнения'!FN41,FALSE),TRUE)</f>
        <v>1</v>
      </c>
      <c r="LY41" s="36" t="b">
        <f>IF($B41&lt;&gt;"",IF(ISNUMBER('Таблица для заполнения'!FO41),ABS(ROUND('Таблица для заполнения'!FO41,0))='Таблица для заполнения'!FO41,FALSE),TRUE)</f>
        <v>1</v>
      </c>
      <c r="LZ41" s="36" t="b">
        <f>IF($B41&lt;&gt;"",IF(ISNUMBER('Таблица для заполнения'!FP41),ABS(ROUND('Таблица для заполнения'!FP41,0))='Таблица для заполнения'!FP41,FALSE),TRUE)</f>
        <v>1</v>
      </c>
      <c r="MA41" s="36" t="b">
        <f>IF($B41&lt;&gt;"",IF(ISNUMBER('Таблица для заполнения'!FQ41),ABS(ROUND('Таблица для заполнения'!FQ41,0))='Таблица для заполнения'!FQ41,FALSE),TRUE)</f>
        <v>1</v>
      </c>
      <c r="MB41" s="36" t="b">
        <f>IF($B41&lt;&gt;"",IF(ISNUMBER('Таблица для заполнения'!FR41),ABS(ROUND('Таблица для заполнения'!FR41,0))='Таблица для заполнения'!FR41,FALSE),TRUE)</f>
        <v>1</v>
      </c>
      <c r="MC41" s="36" t="b">
        <f>IF($B41&lt;&gt;"",IF(ISNUMBER('Таблица для заполнения'!FS41),ABS(ROUND('Таблица для заполнения'!FS41,0))='Таблица для заполнения'!FS41,FALSE),TRUE)</f>
        <v>1</v>
      </c>
      <c r="MD41" s="36" t="b">
        <f>IF($B41&lt;&gt;"",IF(ISNUMBER('Таблица для заполнения'!FT41),ABS(ROUND('Таблица для заполнения'!FT41,0))='Таблица для заполнения'!FT41,FALSE),TRUE)</f>
        <v>1</v>
      </c>
      <c r="ME41" s="36" t="b">
        <f>IF($B41&lt;&gt;"",IF(ISNUMBER('Таблица для заполнения'!FU41),ABS(ROUND('Таблица для заполнения'!FU41,0))='Таблица для заполнения'!FU41,FALSE),TRUE)</f>
        <v>1</v>
      </c>
      <c r="MF41" s="36" t="b">
        <f>IF($B41&lt;&gt;"",IF(ISNUMBER('Таблица для заполнения'!FV41),ABS(ROUND('Таблица для заполнения'!FV41,0))='Таблица для заполнения'!FV41,FALSE),TRUE)</f>
        <v>1</v>
      </c>
      <c r="MG41" s="36" t="b">
        <f>IF($B41&lt;&gt;"",IF(ISNUMBER('Таблица для заполнения'!FW41),ABS(ROUND('Таблица для заполнения'!FW41,0))='Таблица для заполнения'!FW41,FALSE),TRUE)</f>
        <v>1</v>
      </c>
      <c r="MH41" s="36" t="b">
        <f>IF($B41&lt;&gt;"",IF(ISNUMBER('Таблица для заполнения'!FX41),ABS(ROUND('Таблица для заполнения'!FX41,0))='Таблица для заполнения'!FX41,FALSE),TRUE)</f>
        <v>1</v>
      </c>
      <c r="MI41" s="36" t="b">
        <f>IF($B41&lt;&gt;"",IF(ISNUMBER('Таблица для заполнения'!FY41),ABS(ROUND('Таблица для заполнения'!FY41,0))='Таблица для заполнения'!FY41,FALSE),TRUE)</f>
        <v>1</v>
      </c>
      <c r="MJ41" s="36" t="b">
        <f>IF($B41&lt;&gt;"",IF(ISNUMBER('Таблица для заполнения'!FZ41),ABS(ROUND('Таблица для заполнения'!FZ41,0))='Таблица для заполнения'!FZ41,FALSE),TRUE)</f>
        <v>1</v>
      </c>
      <c r="MK41" s="36" t="b">
        <f>IF($B41&lt;&gt;"",IF(ISNUMBER('Таблица для заполнения'!GA41),ABS(ROUND('Таблица для заполнения'!GA41,0))='Таблица для заполнения'!GA41,FALSE),TRUE)</f>
        <v>1</v>
      </c>
      <c r="ML41" s="36" t="b">
        <f>IF($B41&lt;&gt;"",IF(ISNUMBER('Таблица для заполнения'!GB41),ABS(ROUND('Таблица для заполнения'!GB41,0))='Таблица для заполнения'!GB41,FALSE),TRUE)</f>
        <v>1</v>
      </c>
      <c r="MM41" s="36" t="b">
        <f>IF($B41&lt;&gt;"",IF(ISNUMBER('Таблица для заполнения'!GC41),ABS(ROUND('Таблица для заполнения'!GC41,0))='Таблица для заполнения'!GC41,FALSE),TRUE)</f>
        <v>1</v>
      </c>
      <c r="MN41" s="36" t="b">
        <f>IF($B41&lt;&gt;"",IF(ISNUMBER('Таблица для заполнения'!GD41),ABS(ROUND('Таблица для заполнения'!GD41,0))='Таблица для заполнения'!GD41,FALSE),TRUE)</f>
        <v>1</v>
      </c>
      <c r="MO41" s="36" t="b">
        <f>IF($B41&lt;&gt;"",IF(ISNUMBER('Таблица для заполнения'!GE41),ABS(ROUND('Таблица для заполнения'!GE41,0))='Таблица для заполнения'!GE41,FALSE),TRUE)</f>
        <v>1</v>
      </c>
      <c r="MP41" s="36" t="b">
        <f>IF($B41&lt;&gt;"",IF(ISNUMBER('Таблица для заполнения'!GF41),ABS(ROUND('Таблица для заполнения'!GF41,1))='Таблица для заполнения'!GF41,FALSE),TRUE)</f>
        <v>1</v>
      </c>
      <c r="MQ41" s="36" t="b">
        <f>IF($B41&lt;&gt;"",IF(ISNUMBER('Таблица для заполнения'!GG41),ABS(ROUND('Таблица для заполнения'!GG41,1))='Таблица для заполнения'!GG41,FALSE),TRUE)</f>
        <v>1</v>
      </c>
      <c r="MR41" s="36" t="b">
        <f>IF($B41&lt;&gt;"",IF(ISNUMBER('Таблица для заполнения'!GH41),ABS(ROUND('Таблица для заполнения'!GH41,1))='Таблица для заполнения'!GH41,FALSE),TRUE)</f>
        <v>1</v>
      </c>
      <c r="MS41" s="36" t="b">
        <f>IF($B41&lt;&gt;"",IF(ISNUMBER('Таблица для заполнения'!GI41),ABS(ROUND('Таблица для заполнения'!GI41,1))='Таблица для заполнения'!GI41,FALSE),TRUE)</f>
        <v>1</v>
      </c>
      <c r="MT41" s="36" t="b">
        <f>IF($B41&lt;&gt;"",IF(ISNUMBER('Таблица для заполнения'!GJ41),ABS(ROUND('Таблица для заполнения'!GJ41,1))='Таблица для заполнения'!GJ41,FALSE),TRUE)</f>
        <v>1</v>
      </c>
      <c r="MU41" s="36" t="b">
        <f>IF($B41&lt;&gt;"",IF(ISNUMBER('Таблица для заполнения'!GK41),ABS(ROUND('Таблица для заполнения'!GK41,1))='Таблица для заполнения'!GK41,FALSE),TRUE)</f>
        <v>1</v>
      </c>
      <c r="MV41" s="36" t="b">
        <f>IF($B41&lt;&gt;"",IF(ISNUMBER('Таблица для заполнения'!GL41),ABS(ROUND('Таблица для заполнения'!GL41,1))='Таблица для заполнения'!GL41,FALSE),TRUE)</f>
        <v>1</v>
      </c>
      <c r="MW41" s="36" t="b">
        <f>IF($B41&lt;&gt;"",IF(ISNUMBER('Таблица для заполнения'!GM41),ABS(ROUND('Таблица для заполнения'!GM41,1))='Таблица для заполнения'!GM41,FALSE),TRUE)</f>
        <v>1</v>
      </c>
      <c r="MX41" s="36" t="b">
        <f>IF($B41&lt;&gt;"",IF(ISNUMBER('Таблица для заполнения'!GN41),ABS(ROUND('Таблица для заполнения'!GN41,1))='Таблица для заполнения'!GN41,FALSE),TRUE)</f>
        <v>1</v>
      </c>
      <c r="MY41" s="36" t="b">
        <f>IF($B41&lt;&gt;"",IF(ISNUMBER('Таблица для заполнения'!GO41),ABS(ROUND('Таблица для заполнения'!GO41,1))='Таблица для заполнения'!GO41,FALSE),TRUE)</f>
        <v>1</v>
      </c>
      <c r="MZ41" s="36" t="b">
        <f>IF($B41&lt;&gt;"",IF(ISNUMBER('Таблица для заполнения'!GP41),ABS(ROUND('Таблица для заполнения'!GP41,1))='Таблица для заполнения'!GP41,FALSE),TRUE)</f>
        <v>1</v>
      </c>
      <c r="NA41" s="36" t="b">
        <f>IF($B41&lt;&gt;"",IF(ISNUMBER('Таблица для заполнения'!GQ41),ABS(ROUND('Таблица для заполнения'!GQ41,1))='Таблица для заполнения'!GQ41,FALSE),TRUE)</f>
        <v>1</v>
      </c>
      <c r="NB41" s="36" t="b">
        <f>IF($B41&lt;&gt;"",IF(ISNUMBER('Таблица для заполнения'!GR41),ABS(ROUND('Таблица для заполнения'!GR41,1))='Таблица для заполнения'!GR41,FALSE),TRUE)</f>
        <v>1</v>
      </c>
      <c r="NC41" s="36" t="b">
        <f>IF($B41&lt;&gt;"",IF(ISNUMBER('Таблица для заполнения'!GS41),ABS(ROUND('Таблица для заполнения'!GS41,1))='Таблица для заполнения'!GS41,FALSE),TRUE)</f>
        <v>1</v>
      </c>
      <c r="ND41" s="36" t="b">
        <f>IF($B41&lt;&gt;"",IF(ISNUMBER('Таблица для заполнения'!GT41),ABS(ROUND('Таблица для заполнения'!GT41,1))='Таблица для заполнения'!GT41,FALSE),TRUE)</f>
        <v>1</v>
      </c>
      <c r="NE41" s="36" t="b">
        <f>IF($B41&lt;&gt;"",IF(ISNUMBER('Таблица для заполнения'!GU41),ABS(ROUND('Таблица для заполнения'!GU41,1))='Таблица для заполнения'!GU41,FALSE),TRUE)</f>
        <v>1</v>
      </c>
      <c r="NF41" s="36" t="b">
        <f>IF($B41&lt;&gt;"",IF(ISNUMBER('Таблица для заполнения'!GV41),ABS(ROUND('Таблица для заполнения'!GV41,1))='Таблица для заполнения'!GV41,FALSE),TRUE)</f>
        <v>1</v>
      </c>
      <c r="NG41" s="36" t="b">
        <f>IF($B41&lt;&gt;"",IF(ISNUMBER('Таблица для заполнения'!GW41),ABS(ROUND('Таблица для заполнения'!GW41,1))='Таблица для заполнения'!GW41,FALSE),TRUE)</f>
        <v>1</v>
      </c>
      <c r="NH41" s="36" t="b">
        <f>IF($B41&lt;&gt;"",IF(ISNUMBER('Таблица для заполнения'!GX41),ABS(ROUND('Таблица для заполнения'!GX41,1))='Таблица для заполнения'!GX41,FALSE),TRUE)</f>
        <v>1</v>
      </c>
      <c r="NI41" s="38" t="b">
        <f>IF($B41&lt;&gt;"",IF(ISNUMBER('Таблица для заполнения'!GY41),ABS(ROUND('Таблица для заполнения'!GY41,1))='Таблица для заполнения'!GY41,FALSE),TRUE)</f>
        <v>1</v>
      </c>
    </row>
    <row r="42" spans="1:373" ht="44.25" customHeight="1" thickBot="1" x14ac:dyDescent="0.3">
      <c r="A42" s="2">
        <v>35</v>
      </c>
      <c r="B42" s="17" t="str">
        <f>IF('Таблица для заполнения'!B42=0,"",'Таблица для заполнения'!B42)</f>
        <v/>
      </c>
      <c r="C42" s="35" t="b">
        <f t="shared" si="0"/>
        <v>1</v>
      </c>
      <c r="D42" s="35" t="b">
        <f>'Таблица для заполнения'!F42&lt;='Таблица для заполнения'!E42</f>
        <v>1</v>
      </c>
      <c r="E42" s="119" t="b">
        <f>'Таблица для заполнения'!G42&lt;='Таблица для заполнения'!E42</f>
        <v>1</v>
      </c>
      <c r="F42" s="36" t="b">
        <f>'Таблица для заполнения'!H42&lt;='Таблица для заполнения'!E42</f>
        <v>1</v>
      </c>
      <c r="G42" s="36" t="b">
        <f>'Таблица для заполнения'!I42&lt;='Таблица для заполнения'!E42</f>
        <v>1</v>
      </c>
      <c r="H42" s="36" t="b">
        <f>'Таблица для заполнения'!E42&gt;='Таблица для заполнения'!J42+'Таблица для заполнения'!K42</f>
        <v>1</v>
      </c>
      <c r="I42" s="36" t="b">
        <f>'Таблица для заполнения'!E42='Таблица для заполнения'!L42+'Таблица для заполнения'!M42+'Таблица для заполнения'!N42</f>
        <v>1</v>
      </c>
      <c r="J42" s="36" t="b">
        <f>'Таблица для заполнения'!M42&lt;='Таблица для заполнения'!R42</f>
        <v>1</v>
      </c>
      <c r="K42" s="36" t="b">
        <f>'Таблица для заполнения'!O42&gt;='Таблица для заполнения'!E42</f>
        <v>1</v>
      </c>
      <c r="L42" s="36" t="b">
        <f>'Таблица для заполнения'!O42&gt;='Таблица для заполнения'!P42+'Таблица для заполнения'!Q42</f>
        <v>1</v>
      </c>
      <c r="M42" s="36" t="b">
        <f>'Таблица для заполнения'!R42&lt;='Таблица для заполнения'!O42</f>
        <v>1</v>
      </c>
      <c r="N42" s="36" t="b">
        <f>'Таблица для заполнения'!O42&gt;='Таблица для заполнения'!S42+'Таблица для заполнения'!U42</f>
        <v>1</v>
      </c>
      <c r="O42" s="36" t="b">
        <f>OR(AND('Таблица для заполнения'!S42&gt;0,'Таблица для заполнения'!T42&gt;0),AND('Таблица для заполнения'!S42=0,'Таблица для заполнения'!T42=0))</f>
        <v>1</v>
      </c>
      <c r="P42" s="36" t="b">
        <f>OR(AND('Таблица для заполнения'!U42&gt;0,'Таблица для заполнения'!V42&gt;0),AND('Таблица для заполнения'!U42=0,'Таблица для заполнения'!V42=0))</f>
        <v>1</v>
      </c>
      <c r="Q42" s="36" t="b">
        <f>'Таблица для заполнения'!W42&lt;='Таблица для заполнения'!U42</f>
        <v>1</v>
      </c>
      <c r="R42" s="36" t="b">
        <f>'Таблица для заполнения'!V42&gt;='Таблица для заполнения'!X42+'Таблица для заполнения'!Y42</f>
        <v>1</v>
      </c>
      <c r="S42" s="36" t="b">
        <f>'Таблица для заполнения'!AB42&lt;='Таблица для заполнения'!AA42</f>
        <v>1</v>
      </c>
      <c r="T42" s="36" t="b">
        <f>'Таблица для заполнения'!AD42&lt;='Таблица для заполнения'!AC42</f>
        <v>1</v>
      </c>
      <c r="U42" s="36" t="b">
        <f>OR('Таблица для заполнения'!AA42=0,'Таблица для заполнения'!AA42=1)</f>
        <v>1</v>
      </c>
      <c r="V42" s="36" t="b">
        <f>OR('Таблица для заполнения'!AB42=0,'Таблица для заполнения'!AB42=1)</f>
        <v>1</v>
      </c>
      <c r="W42" s="36" t="b">
        <f>OR('Таблица для заполнения'!AC42=0,'Таблица для заполнения'!AC42=1)</f>
        <v>1</v>
      </c>
      <c r="X42" s="36" t="b">
        <f>OR('Таблица для заполнения'!AD42=0,'Таблица для заполнения'!AD42=1)</f>
        <v>1</v>
      </c>
      <c r="Y42" s="36" t="b">
        <f>'Таблица для заполнения'!AG42&lt;='Таблица для заполнения'!AF42</f>
        <v>1</v>
      </c>
      <c r="Z42" s="36" t="b">
        <f>'Таблица для заполнения'!AI42&lt;='Таблица для заполнения'!AH42</f>
        <v>1</v>
      </c>
      <c r="AA42" s="36" t="b">
        <f>'Таблица для заполнения'!AJ42='Таблица для заполнения'!AM42+'Таблица для заполнения'!AO42</f>
        <v>1</v>
      </c>
      <c r="AB42" s="36" t="b">
        <f>'Таблица для заполнения'!AJ42&gt;='Таблица для заполнения'!AK42+'Таблица для заполнения'!AL42</f>
        <v>1</v>
      </c>
      <c r="AC42" s="36" t="b">
        <f>'Таблица для заполнения'!AN42&lt;='Таблица для заполнения'!AJ42</f>
        <v>1</v>
      </c>
      <c r="AD42" s="36" t="b">
        <f>OR(AND('Таблица для заполнения'!AO42='Таблица для заполнения'!AJ42,AND('Таблица для заполнения'!AK42='Таблица для заполнения'!AP42,'Таблица для заполнения'!AL42='Таблица для заполнения'!AQ42)),'Таблица для заполнения'!AO42&lt;'Таблица для заполнения'!AJ42)</f>
        <v>1</v>
      </c>
      <c r="AE42" s="36" t="b">
        <f>OR(AND('Таблица для заполнения'!AJ42='Таблица для заполнения'!AO42,'Таблица для заполнения'!CM42='Таблица для заполнения'!CR42),AND('Таблица для заполнения'!AJ42&gt;'Таблица для заполнения'!AO42,'Таблица для заполнения'!CM42&gt;'Таблица для заполнения'!CR42))</f>
        <v>1</v>
      </c>
      <c r="AF42" s="36" t="b">
        <f>OR(AND('Таблица для заполнения'!AO42='Таблица для заполнения'!AR42,'Таблица для заполнения'!CR42='Таблица для заполнения'!CU42),AND('Таблица для заполнения'!AO42&gt;'Таблица для заполнения'!AR42,'Таблица для заполнения'!CR42&gt;'Таблица для заполнения'!CU42))</f>
        <v>1</v>
      </c>
      <c r="AG42" s="36" t="b">
        <f>'Таблица для заполнения'!AP42&lt;='Таблица для заполнения'!AK42</f>
        <v>1</v>
      </c>
      <c r="AH42" s="36" t="b">
        <f>'Таблица для заполнения'!AO42&gt;='Таблица для заполнения'!AP42+'Таблица для заполнения'!AQ42</f>
        <v>1</v>
      </c>
      <c r="AI42" s="36" t="b">
        <f>'Таблица для заполнения'!AM42&gt;=('Таблица для заполнения'!AK42+'Таблица для заполнения'!AL42)-('Таблица для заполнения'!AP42+'Таблица для заполнения'!AQ42)</f>
        <v>1</v>
      </c>
      <c r="AJ42" s="36" t="b">
        <f>'Таблица для заполнения'!AQ42&lt;='Таблица для заполнения'!AL42</f>
        <v>1</v>
      </c>
      <c r="AK42" s="36" t="b">
        <f>'Таблица для заполнения'!AO42&gt;='Таблица для заполнения'!AR42+'Таблица для заполнения'!AV42+'Таблица для заполнения'!AW42</f>
        <v>1</v>
      </c>
      <c r="AL42" s="36" t="b">
        <f>OR(AND('Таблица для заполнения'!AR42='Таблица для заполнения'!AO42,AND('Таблица для заполнения'!AP42='Таблица для заполнения'!AS42,'Таблица для заполнения'!AQ42='Таблица для заполнения'!AT42)),'Таблица для заполнения'!AR42&lt;'Таблица для заполнения'!AO42)</f>
        <v>1</v>
      </c>
      <c r="AM42" s="36" t="b">
        <f>'Таблица для заполнения'!AS42&lt;='Таблица для заполнения'!AP42</f>
        <v>1</v>
      </c>
      <c r="AN42" s="36" t="b">
        <f>'Таблица для заполнения'!AR42&gt;='Таблица для заполнения'!AS42+'Таблица для заполнения'!AT42</f>
        <v>1</v>
      </c>
      <c r="AO42" s="36" t="b">
        <f>('Таблица для заполнения'!AO42-'Таблица для заполнения'!AR42)&gt;=('Таблица для заполнения'!AP42+'Таблица для заполнения'!AQ42)-('Таблица для заполнения'!AS42+'Таблица для заполнения'!AT42)</f>
        <v>1</v>
      </c>
      <c r="AP42" s="36" t="b">
        <f>'Таблица для заполнения'!AT42&lt;='Таблица для заполнения'!AQ42</f>
        <v>1</v>
      </c>
      <c r="AQ42" s="36" t="b">
        <f>'Таблица для заполнения'!AU42&lt;='Таблица для заполнения'!AR42</f>
        <v>1</v>
      </c>
      <c r="AR42" s="36" t="b">
        <f>'Таблица для заполнения'!AR42='Таблица для заполнения'!AX42+'Таблица для заполнения'!BF42+'Таблица для заполнения'!BK42+'Таблица для заполнения'!BV42+'Таблица для заполнения'!CA42+'Таблица для заполнения'!CB42+'Таблица для заполнения'!CC42+'Таблица для заполнения'!CD42+'Таблица для заполнения'!CE42+'Таблица для заполнения'!CF42</f>
        <v>1</v>
      </c>
      <c r="AS42" s="36" t="b">
        <f>'Таблица для заполнения'!AX42&gt;='Таблица для заполнения'!AY42+'Таблица для заполнения'!BB42+'Таблица для заполнения'!BE42</f>
        <v>1</v>
      </c>
      <c r="AT42" s="36" t="b">
        <f>'Таблица для заполнения'!AY42='Таблица для заполнения'!AZ42+'Таблица для заполнения'!BA42</f>
        <v>1</v>
      </c>
      <c r="AU42" s="36" t="b">
        <f>'Таблица для заполнения'!BB42='Таблица для заполнения'!BC42+'Таблица для заполнения'!BD42</f>
        <v>1</v>
      </c>
      <c r="AV42" s="36" t="b">
        <f>'Таблица для заполнения'!BF42&gt;='Таблица для заполнения'!BG42+'Таблица для заполнения'!BH42+'Таблица для заполнения'!BI42+'Таблица для заполнения'!BJ42</f>
        <v>1</v>
      </c>
      <c r="AW42" s="36" t="b">
        <f>'Таблица для заполнения'!BK42&gt;='Таблица для заполнения'!BL42+'Таблица для заполнения'!BQ42</f>
        <v>1</v>
      </c>
      <c r="AX42" s="36" t="b">
        <f>'Таблица для заполнения'!BL42&gt;='Таблица для заполнения'!BM42+'Таблица для заполнения'!BN42+'Таблица для заполнения'!BO42+'Таблица для заполнения'!BP42</f>
        <v>1</v>
      </c>
      <c r="AY42" s="36" t="b">
        <f>'Таблица для заполнения'!BQ42&gt;='Таблица для заполнения'!BR42+'Таблица для заполнения'!BS42+'Таблица для заполнения'!BT42+'Таблица для заполнения'!BU42</f>
        <v>1</v>
      </c>
      <c r="AZ42" s="36" t="b">
        <f>'Таблица для заполнения'!BV42&gt;='Таблица для заполнения'!BW42+'Таблица для заполнения'!BX42+'Таблица для заполнения'!BY42+'Таблица для заполнения'!BZ42</f>
        <v>1</v>
      </c>
      <c r="BA42" s="36" t="b">
        <f>'Таблица для заполнения'!CG42+'Таблица для заполнения'!CH42&lt;='Таблица для заполнения'!AO42</f>
        <v>1</v>
      </c>
      <c r="BB42" s="36" t="b">
        <f>'Таблица для заполнения'!CI42&lt;='Таблица для заполнения'!AO42</f>
        <v>1</v>
      </c>
      <c r="BC42" s="36" t="b">
        <f>'Таблица для заполнения'!CJ42&lt;='Таблица для заполнения'!AO42</f>
        <v>1</v>
      </c>
      <c r="BD42" s="36" t="b">
        <f>'Таблица для заполнения'!CK42&lt;='Таблица для заполнения'!AO42</f>
        <v>1</v>
      </c>
      <c r="BE42" s="36" t="b">
        <f>'Таблица для заполнения'!CL42&lt;='Таблица для заполнения'!AO42</f>
        <v>1</v>
      </c>
      <c r="BF42" s="36" t="b">
        <f>'Таблица для заполнения'!CM42='Таблица для заполнения'!CP42+'Таблица для заполнения'!CR42</f>
        <v>1</v>
      </c>
      <c r="BG42" s="36" t="b">
        <f>'Таблица для заполнения'!CM42&gt;='Таблица для заполнения'!CN42+'Таблица для заполнения'!CO42</f>
        <v>1</v>
      </c>
      <c r="BH42" s="36" t="b">
        <f>'Таблица для заполнения'!CQ42&lt;='Таблица для заполнения'!CM42</f>
        <v>1</v>
      </c>
      <c r="BI42" s="36" t="b">
        <f>OR(AND('Таблица для заполнения'!CR42='Таблица для заполнения'!CM42,AND('Таблица для заполнения'!CN42='Таблица для заполнения'!CS42,'Таблица для заполнения'!CO42='Таблица для заполнения'!CT42)),'Таблица для заполнения'!CR42&lt;'Таблица для заполнения'!CM42)</f>
        <v>1</v>
      </c>
      <c r="BJ42" s="36" t="b">
        <f>'Таблица для заполнения'!CS42&lt;='Таблица для заполнения'!CN42</f>
        <v>1</v>
      </c>
      <c r="BK42" s="36" t="b">
        <f>'Таблица для заполнения'!CR42&gt;='Таблица для заполнения'!CS42+'Таблица для заполнения'!CT42</f>
        <v>1</v>
      </c>
      <c r="BL42" s="36" t="b">
        <f>'Таблица для заполнения'!CP42&gt;=('Таблица для заполнения'!CN42+'Таблица для заполнения'!CO42)-('Таблица для заполнения'!CS42+'Таблица для заполнения'!CT42)</f>
        <v>1</v>
      </c>
      <c r="BM42" s="36" t="b">
        <f>'Таблица для заполнения'!CT42&lt;='Таблица для заполнения'!CO42</f>
        <v>1</v>
      </c>
      <c r="BN42" s="36" t="b">
        <f>'Таблица для заполнения'!CR42&gt;='Таблица для заполнения'!CU42+'Таблица для заполнения'!CY42+'Таблица для заполнения'!CZ42</f>
        <v>1</v>
      </c>
      <c r="BO42" s="36" t="b">
        <f>OR(AND('Таблица для заполнения'!CU42='Таблица для заполнения'!CR42,AND('Таблица для заполнения'!CS42='Таблица для заполнения'!CV42,'Таблица для заполнения'!CT42='Таблица для заполнения'!CW42)),'Таблица для заполнения'!CU42&lt;'Таблица для заполнения'!CR42)</f>
        <v>1</v>
      </c>
      <c r="BP42" s="36" t="b">
        <f>'Таблица для заполнения'!CV42&lt;='Таблица для заполнения'!CS42</f>
        <v>1</v>
      </c>
      <c r="BQ42" s="36" t="b">
        <f>'Таблица для заполнения'!CU42&gt;='Таблица для заполнения'!CV42+'Таблица для заполнения'!CW42</f>
        <v>1</v>
      </c>
      <c r="BR42" s="36" t="b">
        <f>'Таблица для заполнения'!CR42-'Таблица для заполнения'!CU42&gt;=('Таблица для заполнения'!CS42+'Таблица для заполнения'!CT42)-('Таблица для заполнения'!CV42+'Таблица для заполнения'!CW42)</f>
        <v>1</v>
      </c>
      <c r="BS42" s="36" t="b">
        <f>'Таблица для заполнения'!CW42&lt;='Таблица для заполнения'!CT42</f>
        <v>1</v>
      </c>
      <c r="BT42" s="36" t="b">
        <f>'Таблица для заполнения'!CX42&lt;='Таблица для заполнения'!CU42</f>
        <v>1</v>
      </c>
      <c r="BU42" s="36" t="b">
        <f>'Таблица для заполнения'!CU42='Таблица для заполнения'!DA42+'Таблица для заполнения'!DI42+'Таблица для заполнения'!DN42+'Таблица для заполнения'!DY42+'Таблица для заполнения'!ED42+'Таблица для заполнения'!EE42+'Таблица для заполнения'!EF42+'Таблица для заполнения'!EG42+'Таблица для заполнения'!EH42+'Таблица для заполнения'!EI42</f>
        <v>1</v>
      </c>
      <c r="BV42" s="36" t="b">
        <f>'Таблица для заполнения'!DA42&gt;='Таблица для заполнения'!DB42+'Таблица для заполнения'!DE42+'Таблица для заполнения'!DH42</f>
        <v>1</v>
      </c>
      <c r="BW42" s="36" t="b">
        <f>'Таблица для заполнения'!DB42='Таблица для заполнения'!DC42+'Таблица для заполнения'!DD42</f>
        <v>1</v>
      </c>
      <c r="BX42" s="36" t="b">
        <f>'Таблица для заполнения'!DE42='Таблица для заполнения'!DF42+'Таблица для заполнения'!DG42</f>
        <v>1</v>
      </c>
      <c r="BY42" s="36" t="b">
        <f>'Таблица для заполнения'!DI42&gt;='Таблица для заполнения'!DJ42+'Таблица для заполнения'!DK42+'Таблица для заполнения'!DL42+'Таблица для заполнения'!DM42</f>
        <v>1</v>
      </c>
      <c r="BZ42" s="36" t="b">
        <f>'Таблица для заполнения'!DN42&gt;='Таблица для заполнения'!DO42+'Таблица для заполнения'!DT42</f>
        <v>1</v>
      </c>
      <c r="CA42" s="36" t="b">
        <f>'Таблица для заполнения'!DO42&gt;='Таблица для заполнения'!DP42+'Таблица для заполнения'!DQ42+'Таблица для заполнения'!DR42+'Таблица для заполнения'!DS42</f>
        <v>1</v>
      </c>
      <c r="CB42" s="36" t="b">
        <f>'Таблица для заполнения'!DT42&gt;='Таблица для заполнения'!DU42+'Таблица для заполнения'!DV42+'Таблица для заполнения'!DW42+'Таблица для заполнения'!DX42</f>
        <v>1</v>
      </c>
      <c r="CC42" s="36" t="b">
        <f>'Таблица для заполнения'!DY42&gt;='Таблица для заполнения'!DZ42+'Таблица для заполнения'!EA42+'Таблица для заполнения'!EB42+'Таблица для заполнения'!EC42</f>
        <v>1</v>
      </c>
      <c r="CD42" s="36" t="b">
        <f>'Таблица для заполнения'!EJ42+'Таблица для заполнения'!EK42&lt;='Таблица для заполнения'!CR42</f>
        <v>1</v>
      </c>
      <c r="CE42" s="36" t="b">
        <f>'Таблица для заполнения'!EL42&lt;='Таблица для заполнения'!CR42</f>
        <v>1</v>
      </c>
      <c r="CF42" s="36" t="b">
        <f>'Таблица для заполнения'!EM42&lt;='Таблица для заполнения'!CR42</f>
        <v>1</v>
      </c>
      <c r="CG42" s="36" t="b">
        <f>'Таблица для заполнения'!EN42&lt;='Таблица для заполнения'!CR42</f>
        <v>1</v>
      </c>
      <c r="CH42" s="36" t="b">
        <f>'Таблица для заполнения'!EO42&lt;='Таблица для заполнения'!CR42</f>
        <v>1</v>
      </c>
      <c r="CI42" s="36" t="b">
        <f>OR(AND('Таблица для заполнения'!AJ42='Таблица для заполнения'!AK42+'Таблица для заполнения'!AL42,'Таблица для заполнения'!CM42='Таблица для заполнения'!CN42+'Таблица для заполнения'!CO42),AND('Таблица для заполнения'!AJ42&gt;'Таблица для заполнения'!AK42+'Таблица для заполнения'!AL42,'Таблица для заполнения'!CM42&gt;'Таблица для заполнения'!CN42+'Таблица для заполнения'!CO42))</f>
        <v>1</v>
      </c>
      <c r="CJ42" s="36" t="b">
        <f>OR(AND('Таблица для заполнения'!AO42='Таблица для заполнения'!AP42+'Таблица для заполнения'!AQ42,'Таблица для заполнения'!CR42='Таблица для заполнения'!CS42+'Таблица для заполнения'!CT42),AND('Таблица для заполнения'!AO42&gt;'Таблица для заполнения'!AP42+'Таблица для заполнения'!AQ42,'Таблица для заполнения'!CR42&gt;'Таблица для заполнения'!CS42+'Таблица для заполнения'!CT42))</f>
        <v>1</v>
      </c>
      <c r="CK42" s="36" t="b">
        <f>OR(AND('Таблица для заполнения'!AR42='Таблица для заполнения'!AS42+'Таблица для заполнения'!AT42,'Таблица для заполнения'!CU42='Таблица для заполнения'!CV42+'Таблица для заполнения'!CW42),AND('Таблица для заполнения'!AR42&gt;'Таблица для заполнения'!AS42+'Таблица для заполнения'!AT42,'Таблица для заполнения'!CU42&gt;'Таблица для заполнения'!CV42+'Таблица для заполнения'!CW42))</f>
        <v>1</v>
      </c>
      <c r="CL42" s="36" t="b">
        <f>OR(AND('Таблица для заполнения'!AO42='Таблица для заполнения'!AR42+'Таблица для заполнения'!AV42+'Таблица для заполнения'!AW42,'Таблица для заполнения'!CR42='Таблица для заполнения'!CU42+'Таблица для заполнения'!CY42+'Таблица для заполнения'!CZ42),AND('Таблица для заполнения'!AO42&gt;'Таблица для заполнения'!AR42+'Таблица для заполнения'!AV42+'Таблица для заполнения'!AW42,'Таблица для заполнения'!CR42&gt;'Таблица для заполнения'!CU42+'Таблица для заполнения'!CY42+'Таблица для заполнения'!CZ42))</f>
        <v>1</v>
      </c>
      <c r="CM42" s="36" t="b">
        <f>OR(AND('Таблица для заполнения'!AX42='Таблица для заполнения'!AY42+'Таблица для заполнения'!BB42+'Таблица для заполнения'!BE42,'Таблица для заполнения'!DA42='Таблица для заполнения'!DB42+'Таблица для заполнения'!DE42+'Таблица для заполнения'!DH42),AND('Таблица для заполнения'!AX42&gt;'Таблица для заполнения'!AY42+'Таблица для заполнения'!BB42+'Таблица для заполнения'!BE42,'Таблица для заполнения'!DA42&gt;'Таблица для заполнения'!DB42+'Таблица для заполнения'!DE42+'Таблица для заполнения'!DH42))</f>
        <v>1</v>
      </c>
      <c r="CN42" s="36" t="b">
        <f>OR(AND('Таблица для заполнения'!BF42='Таблица для заполнения'!BG42+'Таблица для заполнения'!BH42+'Таблица для заполнения'!BI42+'Таблица для заполнения'!BJ42,'Таблица для заполнения'!DI42='Таблица для заполнения'!DJ42+'Таблица для заполнения'!DK42+'Таблица для заполнения'!DL42+'Таблица для заполнения'!DM42),AND('Таблица для заполнения'!BF42&gt;'Таблица для заполнения'!BG42+'Таблица для заполнения'!BH42+'Таблица для заполнения'!BI42+'Таблица для заполнения'!BJ42,'Таблица для заполнения'!DI42&gt;'Таблица для заполнения'!DJ42+'Таблица для заполнения'!DK42+'Таблица для заполнения'!DL42+'Таблица для заполнения'!DM42))</f>
        <v>1</v>
      </c>
      <c r="CO42" s="36" t="b">
        <f>OR(AND('Таблица для заполнения'!BK42='Таблица для заполнения'!BL42+'Таблица для заполнения'!BQ42,'Таблица для заполнения'!DN42='Таблица для заполнения'!DO42+'Таблица для заполнения'!DT42),AND('Таблица для заполнения'!BK42&gt;'Таблица для заполнения'!BL42+'Таблица для заполнения'!BQ42,'Таблица для заполнения'!DN42&gt;'Таблица для заполнения'!DO42+'Таблица для заполнения'!DT42))</f>
        <v>1</v>
      </c>
      <c r="CP42" s="36" t="b">
        <f>AND(IF('Таблица для заполнения'!AJ42=0,'Таблица для заполнения'!CM42=0,'Таблица для заполнения'!CM42&gt;='Таблица для заполнения'!AJ42),IF('Таблица для заполнения'!AK42=0,'Таблица для заполнения'!CN42=0,'Таблица для заполнения'!CN42&gt;='Таблица для заполнения'!AK42),IF('Таблица для заполнения'!AL42=0,'Таблица для заполнения'!CO42=0,'Таблица для заполнения'!CO42&gt;='Таблица для заполнения'!AL42),IF('Таблица для заполнения'!AM42=0,'Таблица для заполнения'!CP42=0,'Таблица для заполнения'!CP42&gt;='Таблица для заполнения'!AM42),IF('Таблица для заполнения'!AN42=0,'Таблица для заполнения'!CQ42=0,'Таблица для заполнения'!CQ42&gt;='Таблица для заполнения'!AN42),IF('Таблица для заполнения'!AO42=0,'Таблица для заполнения'!CR42=0,'Таблица для заполнения'!CR42&gt;='Таблица для заполнения'!AO42),IF('Таблица для заполнения'!AP42=0,'Таблица для заполнения'!CS42=0,'Таблица для заполнения'!CS42&gt;='Таблица для заполнения'!AP42),IF('Таблица для заполнения'!AQ42=0,'Таблица для заполнения'!CT42=0,'Таблица для заполнения'!CT42&gt;='Таблица для заполнения'!AQ42),IF('Таблица для заполнения'!AR42=0,'Таблица для заполнения'!CU42=0,'Таблица для заполнения'!CU42&gt;='Таблица для заполнения'!AR42),IF('Таблица для заполнения'!AS42=0,'Таблица для заполнения'!CV42=0,'Таблица для заполнения'!CV42&gt;='Таблица для заполнения'!AS42),IF('Таблица для заполнения'!AT42=0,'Таблица для заполнения'!CW42=0,'Таблица для заполнения'!CW42&gt;='Таблица для заполнения'!AT42),IF('Таблица для заполнения'!AU42=0,'Таблица для заполнения'!CX42=0,'Таблица для заполнения'!CX42&gt;='Таблица для заполнения'!AU42),IF('Таблица для заполнения'!AV42=0,'Таблица для заполнения'!CY42=0,'Таблица для заполнения'!CY42&gt;='Таблица для заполнения'!AV42),IF('Таблица для заполнения'!AW42=0,'Таблица для заполнения'!CZ42=0,'Таблица для заполнения'!CZ42&gt;='Таблица для заполнения'!AW42),IF('Таблица для заполнения'!AX42=0,'Таблица для заполнения'!DA42=0,'Таблица для заполнения'!DA42&gt;='Таблица для заполнения'!AX42),IF('Таблица для заполнения'!AY42=0,'Таблица для заполнения'!DB42=0,'Таблица для заполнения'!DB42&gt;='Таблица для заполнения'!AY42),IF('Таблица для заполнения'!AZ42=0,'Таблица для заполнения'!DC42=0,'Таблица для заполнения'!DC42&gt;='Таблица для заполнения'!AZ42),IF('Таблица для заполнения'!BA42=0,'Таблица для заполнения'!DD42=0,'Таблица для заполнения'!DD42&gt;='Таблица для заполнения'!BA42),IF('Таблица для заполнения'!BB42=0,'Таблица для заполнения'!DE42=0,'Таблица для заполнения'!DE42&gt;='Таблица для заполнения'!BB42),IF('Таблица для заполнения'!BC42=0,'Таблица для заполнения'!DF42=0,'Таблица для заполнения'!DF42&gt;='Таблица для заполнения'!BC42),IF('Таблица для заполнения'!BD42=0,'Таблица для заполнения'!DG42=0,'Таблица для заполнения'!DG42&gt;='Таблица для заполнения'!BD42),IF('Таблица для заполнения'!BE42=0,'Таблица для заполнения'!DH42=0,'Таблица для заполнения'!DH42&gt;='Таблица для заполнения'!BE42),IF('Таблица для заполнения'!BF42=0,'Таблица для заполнения'!DI42=0,'Таблица для заполнения'!DI42&gt;='Таблица для заполнения'!BF42),IF('Таблица для заполнения'!BG42=0,'Таблица для заполнения'!DJ42=0,'Таблица для заполнения'!DJ42&gt;='Таблица для заполнения'!BG42),IF('Таблица для заполнения'!BH42=0,'Таблица для заполнения'!DK42=0,'Таблица для заполнения'!DK42&gt;='Таблица для заполнения'!BH42),IF('Таблица для заполнения'!BI42=0,'Таблица для заполнения'!DL42=0,'Таблица для заполнения'!DL42&gt;='Таблица для заполнения'!BI42),IF('Таблица для заполнения'!BJ42=0,'Таблица для заполнения'!DM42=0,'Таблица для заполнения'!DM42&gt;='Таблица для заполнения'!BJ42),IF('Таблица для заполнения'!BK42=0,'Таблица для заполнения'!DN42=0,'Таблица для заполнения'!DN42&gt;='Таблица для заполнения'!BK42),IF('Таблица для заполнения'!BL42=0,'Таблица для заполнения'!DO42=0,'Таблица для заполнения'!DO42&gt;='Таблица для заполнения'!BL42),IF('Таблица для заполнения'!BM42=0,'Таблица для заполнения'!DP42=0,'Таблица для заполнения'!DP42&gt;='Таблица для заполнения'!BM42),IF('Таблица для заполнения'!BN42=0,'Таблица для заполнения'!DQ42=0,'Таблица для заполнения'!DQ42&gt;='Таблица для заполнения'!BN42),IF('Таблица для заполнения'!BO42=0,'Таблица для заполнения'!DR42=0,'Таблица для заполнения'!DR42&gt;='Таблица для заполнения'!BO42),IF('Таблица для заполнения'!BP42=0,'Таблица для заполнения'!DS42=0,'Таблица для заполнения'!DS42&gt;='Таблица для заполнения'!BP42),IF('Таблица для заполнения'!BQ42=0,'Таблица для заполнения'!DT42=0,'Таблица для заполнения'!DT42&gt;='Таблица для заполнения'!BQ42),IF('Таблица для заполнения'!BR42=0,'Таблица для заполнения'!DU42=0,'Таблица для заполнения'!DU42&gt;='Таблица для заполнения'!BR42),IF('Таблица для заполнения'!BS42=0,'Таблица для заполнения'!DV42=0,'Таблица для заполнения'!DV42&gt;='Таблица для заполнения'!BS42),IF('Таблица для заполнения'!BT42=0,'Таблица для заполнения'!DW42=0,'Таблица для заполнения'!DW42&gt;='Таблица для заполнения'!BT42),IF('Таблица для заполнения'!BU42=0,'Таблица для заполнения'!DX42=0,'Таблица для заполнения'!DX42&gt;='Таблица для заполнения'!BU42),IF('Таблица для заполнения'!BV42=0,'Таблица для заполнения'!DY42=0,'Таблица для заполнения'!DY42&gt;='Таблица для заполнения'!BV42),IF('Таблица для заполнения'!BW42=0,'Таблица для заполнения'!DZ42=0,'Таблица для заполнения'!DZ42&gt;='Таблица для заполнения'!BW42),IF('Таблица для заполнения'!BX42=0,'Таблица для заполнения'!EA42=0,'Таблица для заполнения'!EA42&gt;='Таблица для заполнения'!BX42),IF('Таблица для заполнения'!BY42=0,'Таблица для заполнения'!EB42=0,'Таблица для заполнения'!EB42&gt;='Таблица для заполнения'!BY42),IF('Таблица для заполнения'!BZ42=0,'Таблица для заполнения'!EC42=0,'Таблица для заполнения'!EC42&gt;='Таблица для заполнения'!BZ42),IF('Таблица для заполнения'!CA42=0,'Таблица для заполнения'!ED42=0,'Таблица для заполнения'!ED42&gt;='Таблица для заполнения'!CA42),IF('Таблица для заполнения'!CB42=0,'Таблица для заполнения'!EE42=0,'Таблица для заполнения'!EE42&gt;='Таблица для заполнения'!CB42),IF('Таблица для заполнения'!CC42=0,'Таблица для заполнения'!EF42=0,'Таблица для заполнения'!EF42&gt;='Таблица для заполнения'!CC42),IF('Таблица для заполнения'!CD42=0,'Таблица для заполнения'!EG42=0,'Таблица для заполнения'!EG42&gt;='Таблица для заполнения'!CD42),IF('Таблица для заполнения'!CE42=0,'Таблица для заполнения'!EH42=0,'Таблица для заполнения'!EH42&gt;='Таблица для заполнения'!CE42),IF('Таблица для заполнения'!CF42=0,'Таблица для заполнения'!EI42=0,'Таблица для заполнения'!EI42&gt;='Таблица для заполнения'!CF42),IF('Таблица для заполнения'!CG42=0,'Таблица для заполнения'!EJ42=0,'Таблица для заполнения'!EJ42&gt;='Таблица для заполнения'!CG42),IF('Таблица для заполнения'!CH42=0,'Таблица для заполнения'!EK42=0,'Таблица для заполнения'!EK42&gt;='Таблица для заполнения'!CH42),IF('Таблица для заполнения'!CI42=0,'Таблица для заполнения'!EL42=0,'Таблица для заполнения'!EL42&gt;='Таблица для заполнения'!CI42),IF('Таблица для заполнения'!CJ42=0,'Таблица для заполнения'!EM42=0,'Таблица для заполнения'!EM42&gt;='Таблица для заполнения'!CJ42),IF('Таблица для заполнения'!CK42=0,'Таблица для заполнения'!EN42=0,'Таблица для заполнения'!EN42&gt;='Таблица для заполнения'!CK42),IF('Таблица для заполнения'!CL42=0,'Таблица для заполнения'!EO42=0,'Таблица для заполнения'!EO42&gt;='Таблица для заполнения'!CL42))</f>
        <v>1</v>
      </c>
      <c r="CQ42" s="36" t="b">
        <f>'Таблица для заполнения'!EP42&gt;='Таблица для заполнения'!EQ42+'Таблица для заполнения'!ER42</f>
        <v>1</v>
      </c>
      <c r="CR42" s="36" t="b">
        <f>'Таблица для заполнения'!ES42&lt;='Таблица для заполнения'!EP42</f>
        <v>1</v>
      </c>
      <c r="CS42" s="36" t="b">
        <f>OR(AND('Таблица для заполнения'!EP42='Таблица для заполнения'!ES42,AND('Таблица для заполнения'!EQ42='Таблица для заполнения'!ET42,'Таблица для заполнения'!ER42='Таблица для заполнения'!EU42)),'Таблица для заполнения'!ES42&lt;'Таблица для заполнения'!EP42)</f>
        <v>1</v>
      </c>
      <c r="CT42" s="36" t="b">
        <f>'Таблица для заполнения'!ET42&lt;='Таблица для заполнения'!EQ42</f>
        <v>1</v>
      </c>
      <c r="CU42" s="36" t="b">
        <f>'Таблица для заполнения'!ES42&gt;='Таблица для заполнения'!ET42+'Таблица для заполнения'!EU42</f>
        <v>1</v>
      </c>
      <c r="CV42" s="36" t="b">
        <f>'Таблица для заполнения'!EU42&lt;='Таблица для заполнения'!ER42</f>
        <v>1</v>
      </c>
      <c r="CW42" s="36" t="b">
        <f>'Таблица для заполнения'!EP42-'Таблица для заполнения'!ES42&gt;=('Таблица для заполнения'!EQ42+'Таблица для заполнения'!ER42)-('Таблица для заполнения'!ET42+'Таблица для заполнения'!EU42)</f>
        <v>1</v>
      </c>
      <c r="CX42" s="36" t="b">
        <f>'Таблица для заполнения'!EV42&lt;='Таблица для заполнения'!EP42</f>
        <v>1</v>
      </c>
      <c r="CY42" s="36" t="b">
        <f>'Таблица для заполнения'!EW42&lt;='Таблица для заполнения'!EP42</f>
        <v>1</v>
      </c>
      <c r="CZ42" s="36" t="b">
        <f>'Таблица для заполнения'!EX42&lt;='Таблица для заполнения'!EP42</f>
        <v>1</v>
      </c>
      <c r="DA42" s="36" t="b">
        <f>IF('Таблица для заполнения'!AF42&gt;0,'Таблица для заполнения'!EX42&gt;=0,'Таблица для заполнения'!EX42=0)</f>
        <v>1</v>
      </c>
      <c r="DB42" s="36" t="b">
        <f>OR(AND('Таблица для заполнения'!EP42='Таблица для заполнения'!ES42,'Таблица для заполнения'!FH42='Таблица для заполнения'!FK42),AND('Таблица для заполнения'!EP42&gt;'Таблица для заполнения'!ES42,'Таблица для заполнения'!FH42&gt;'Таблица для заполнения'!FK42))</f>
        <v>1</v>
      </c>
      <c r="DC42" s="36" t="b">
        <f>OR(AND('Таблица для заполнения'!EQ42='Таблица для заполнения'!ET42,'Таблица для заполнения'!FI42='Таблица для заполнения'!FL42),AND('Таблица для заполнения'!EQ42&gt;'Таблица для заполнения'!ET42,'Таблица для заполнения'!FI42&gt;'Таблица для заполнения'!FL42))</f>
        <v>1</v>
      </c>
      <c r="DD42" s="36" t="b">
        <f>OR(AND('Таблица для заполнения'!ER42='Таблица для заполнения'!EU42,'Таблица для заполнения'!FJ42='Таблица для заполнения'!FM42),AND('Таблица для заполнения'!ER42&gt;'Таблица для заполнения'!EU42,'Таблица для заполнения'!FJ42&gt;'Таблица для заполнения'!FM42))</f>
        <v>1</v>
      </c>
      <c r="DE42" s="36" t="b">
        <f>OR(AND('Таблица для заполнения'!EP42='Таблица для заполнения'!EQ42+'Таблица для заполнения'!ER42,'Таблица для заполнения'!FH42='Таблица для заполнения'!FI42+'Таблица для заполнения'!FJ42),AND('Таблица для заполнения'!EP42&gt;'Таблица для заполнения'!EQ42+'Таблица для заполнения'!ER42,'Таблица для заполнения'!FH42&gt;'Таблица для заполнения'!FI42+'Таблица для заполнения'!FJ42))</f>
        <v>1</v>
      </c>
      <c r="DF42" s="36" t="b">
        <f>OR(AND('Таблица для заполнения'!ES42='Таблица для заполнения'!ET42+'Таблица для заполнения'!EU42,'Таблица для заполнения'!FK42='Таблица для заполнения'!FL42+'Таблица для заполнения'!FM42),AND('Таблица для заполнения'!ES42&gt;'Таблица для заполнения'!ET42+'Таблица для заполнения'!EU42,'Таблица для заполнения'!FK42&gt;'Таблица для заполнения'!FL42+'Таблица для заполнения'!FM42))</f>
        <v>1</v>
      </c>
      <c r="DG42" s="36" t="b">
        <f>'Таблица для заполнения'!EP42-'Таблица для заполнения'!EY42&gt;=('Таблица для заполнения'!EQ42+'Таблица для заполнения'!ER42)-('Таблица для заполнения'!EZ42+'Таблица для заполнения'!FA42)</f>
        <v>1</v>
      </c>
      <c r="DH42" s="36" t="b">
        <f>'Таблица для заполнения'!ES42-'Таблица для заполнения'!FB42&gt;=('Таблица для заполнения'!ET42+'Таблица для заполнения'!EU42)-('Таблица для заполнения'!FC42+'Таблица для заполнения'!FD42)</f>
        <v>1</v>
      </c>
      <c r="DI42" s="36" t="b">
        <f>'Таблица для заполнения'!EY42&gt;='Таблица для заполнения'!EZ42+'Таблица для заполнения'!FA42</f>
        <v>1</v>
      </c>
      <c r="DJ42" s="36" t="b">
        <f>'Таблица для заполнения'!FB42&lt;='Таблица для заполнения'!EY42</f>
        <v>1</v>
      </c>
      <c r="DK42" s="36" t="b">
        <f>OR(AND('Таблица для заполнения'!EY42='Таблица для заполнения'!FB42,AND('Таблица для заполнения'!EZ42='Таблица для заполнения'!FC42,'Таблица для заполнения'!FA42='Таблица для заполнения'!FD42)),'Таблица для заполнения'!FB42&lt;'Таблица для заполнения'!EY42)</f>
        <v>1</v>
      </c>
      <c r="DL42" s="36" t="b">
        <f>'Таблица для заполнения'!FC42&lt;='Таблица для заполнения'!EZ42</f>
        <v>1</v>
      </c>
      <c r="DM42" s="36" t="b">
        <f>'Таблица для заполнения'!FB42&gt;='Таблица для заполнения'!FC42+'Таблица для заполнения'!FD42</f>
        <v>1</v>
      </c>
      <c r="DN42" s="36" t="b">
        <f>'Таблица для заполнения'!FD42&lt;='Таблица для заполнения'!FA42</f>
        <v>1</v>
      </c>
      <c r="DO42" s="36" t="b">
        <f>'Таблица для заполнения'!EY42-'Таблица для заполнения'!FB42&gt;=('Таблица для заполнения'!EZ42+'Таблица для заполнения'!FA42)-('Таблица для заполнения'!FC42+'Таблица для заполнения'!FD42)</f>
        <v>1</v>
      </c>
      <c r="DP42" s="36" t="b">
        <f>'Таблица для заполнения'!FE42&lt;='Таблица для заполнения'!EY42</f>
        <v>1</v>
      </c>
      <c r="DQ42" s="36" t="b">
        <f>'Таблица для заполнения'!FF42&lt;='Таблица для заполнения'!EY42</f>
        <v>1</v>
      </c>
      <c r="DR42" s="36" t="b">
        <f>'Таблица для заполнения'!FG42&lt;='Таблица для заполнения'!EY42</f>
        <v>1</v>
      </c>
      <c r="DS42" s="36" t="b">
        <f>OR(AND('Таблица для заполнения'!EY42='Таблица для заполнения'!FB42,'Таблица для заполнения'!FO42='Таблица для заполнения'!FR42),AND('Таблица для заполнения'!EY42&gt;'Таблица для заполнения'!FB42,'Таблица для заполнения'!FO42&gt;'Таблица для заполнения'!FR42))</f>
        <v>1</v>
      </c>
      <c r="DT42" s="36" t="b">
        <f>OR(AND('Таблица для заполнения'!EZ42='Таблица для заполнения'!FC42,'Таблица для заполнения'!FP42='Таблица для заполнения'!FS42),AND('Таблица для заполнения'!EZ42&gt;'Таблица для заполнения'!FC42,'Таблица для заполнения'!FP42&gt;'Таблица для заполнения'!FS42))</f>
        <v>1</v>
      </c>
      <c r="DU42" s="36" t="b">
        <f>OR(AND('Таблица для заполнения'!FA42='Таблица для заполнения'!FD42,'Таблица для заполнения'!FQ42='Таблица для заполнения'!FT42),AND('Таблица для заполнения'!FA42&gt;'Таблица для заполнения'!FD42,'Таблица для заполнения'!FQ42&gt;'Таблица для заполнения'!FT42))</f>
        <v>1</v>
      </c>
      <c r="DV42" s="36" t="b">
        <f>OR(AND('Таблица для заполнения'!EY42='Таблица для заполнения'!EZ42+'Таблица для заполнения'!FA42,'Таблица для заполнения'!FO42='Таблица для заполнения'!FP42+'Таблица для заполнения'!FQ42),AND('Таблица для заполнения'!EY42&gt;'Таблица для заполнения'!EZ42+'Таблица для заполнения'!FA42,'Таблица для заполнения'!FO42&gt;'Таблица для заполнения'!FP42+'Таблица для заполнения'!FQ42))</f>
        <v>1</v>
      </c>
      <c r="DW42" s="36" t="b">
        <f>OR(AND('Таблица для заполнения'!FB42='Таблица для заполнения'!FC42+'Таблица для заполнения'!FD42,'Таблица для заполнения'!FR42='Таблица для заполнения'!FS42+'Таблица для заполнения'!FT42),AND('Таблица для заполнения'!FB42&gt;'Таблица для заполнения'!FC42+'Таблица для заполнения'!FD42,'Таблица для заполнения'!FR42&gt;'Таблица для заполнения'!FS42+'Таблица для заполнения'!FT42))</f>
        <v>1</v>
      </c>
      <c r="DX42" s="36" t="b">
        <f>'Таблица для заполнения'!FH42-'Таблица для заполнения'!FO42&gt;=('Таблица для заполнения'!FI42+'Таблица для заполнения'!FJ42)-('Таблица для заполнения'!FP42+'Таблица для заполнения'!FQ42)</f>
        <v>1</v>
      </c>
      <c r="DY42" s="36" t="b">
        <f>'Таблица для заполнения'!FK42-'Таблица для заполнения'!FR42&gt;=('Таблица для заполнения'!FL42+'Таблица для заполнения'!FM42)-('Таблица для заполнения'!FS42+'Таблица для заполнения'!FT42)</f>
        <v>1</v>
      </c>
      <c r="DZ42" s="36" t="b">
        <f>AND('Таблица для заполнения'!EP42&gt;='Таблица для заполнения'!EY42,'Таблица для заполнения'!EQ42&gt;='Таблица для заполнения'!EZ42,'Таблица для заполнения'!ER42&gt;='Таблица для заполнения'!FA42,'Таблица для заполнения'!ES42&gt;='Таблица для заполнения'!FB42,'Таблица для заполнения'!ET42&gt;='Таблица для заполнения'!FC42,'Таблица для заполнения'!EU42&gt;='Таблица для заполнения'!FD42,'Таблица для заполнения'!EV42&gt;='Таблица для заполнения'!FE42,'Таблица для заполнения'!EW42&gt;='Таблица для заполнения'!FF42,'Таблица для заполнения'!EX42&gt;='Таблица для заполнения'!FG42)</f>
        <v>1</v>
      </c>
      <c r="EA42" s="36" t="b">
        <f>'Таблица для заполнения'!FH42&gt;='Таблица для заполнения'!FI42+'Таблица для заполнения'!FJ42</f>
        <v>1</v>
      </c>
      <c r="EB42" s="36" t="b">
        <f>'Таблица для заполнения'!FK42&lt;='Таблица для заполнения'!FH42</f>
        <v>1</v>
      </c>
      <c r="EC42" s="36" t="b">
        <f>OR(AND('Таблица для заполнения'!FH42='Таблица для заполнения'!FK42,AND('Таблица для заполнения'!FI42='Таблица для заполнения'!FL42,'Таблица для заполнения'!FJ42='Таблица для заполнения'!FM42)),'Таблица для заполнения'!FK42&lt;'Таблица для заполнения'!FH42)</f>
        <v>1</v>
      </c>
      <c r="ED42" s="36" t="b">
        <f>'Таблица для заполнения'!FL42&lt;='Таблица для заполнения'!FI42</f>
        <v>1</v>
      </c>
      <c r="EE42" s="36" t="b">
        <f>'Таблица для заполнения'!FK42&gt;='Таблица для заполнения'!FL42+'Таблица для заполнения'!FM42</f>
        <v>1</v>
      </c>
      <c r="EF42" s="36" t="b">
        <f>'Таблица для заполнения'!FM42&lt;='Таблица для заполнения'!FJ42</f>
        <v>1</v>
      </c>
      <c r="EG42" s="36" t="b">
        <f>'Таблица для заполнения'!FH42-'Таблица для заполнения'!FK42&gt;=('Таблица для заполнения'!FI42+'Таблица для заполнения'!FJ42)-('Таблица для заполнения'!FL42+'Таблица для заполнения'!FM42)</f>
        <v>1</v>
      </c>
      <c r="EH42" s="36" t="b">
        <f>'Таблица для заполнения'!FN42&lt;='Таблица для заполнения'!FH42</f>
        <v>1</v>
      </c>
      <c r="EI42" s="36" t="b">
        <f>AND(IF('Таблица для заполнения'!EP42=0,'Таблица для заполнения'!FH42=0,'Таблица для заполнения'!FH42&gt;='Таблица для заполнения'!EP42),IF('Таблица для заполнения'!EQ42=0,'Таблица для заполнения'!FI42=0,'Таблица для заполнения'!FI42&gt;='Таблица для заполнения'!EQ42),IF('Таблица для заполнения'!ER42=0,'Таблица для заполнения'!FJ42=0,'Таблица для заполнения'!FJ42&gt;='Таблица для заполнения'!ER42),IF('Таблица для заполнения'!ES42=0,'Таблица для заполнения'!FK42=0,'Таблица для заполнения'!FK42&gt;='Таблица для заполнения'!ES42),IF('Таблица для заполнения'!ET42=0,'Таблица для заполнения'!FL42=0,'Таблица для заполнения'!FL42&gt;='Таблица для заполнения'!ET42),IF('Таблица для заполнения'!EU42=0,'Таблица для заполнения'!FM42=0,'Таблица для заполнения'!FM42&gt;='Таблица для заполнения'!EU42),IF('Таблица для заполнения'!EX42=0,'Таблица для заполнения'!FN42=0,'Таблица для заполнения'!FN42&gt;='Таблица для заполнения'!EX42))</f>
        <v>1</v>
      </c>
      <c r="EJ42" s="36" t="b">
        <f>'Таблица для заполнения'!FO42&gt;='Таблица для заполнения'!FP42+'Таблица для заполнения'!FQ42</f>
        <v>1</v>
      </c>
      <c r="EK42" s="36" t="b">
        <f>'Таблица для заполнения'!FR42&lt;='Таблица для заполнения'!FO42</f>
        <v>1</v>
      </c>
      <c r="EL42" s="36" t="b">
        <f>OR(AND('Таблица для заполнения'!FO42='Таблица для заполнения'!FR42,AND('Таблица для заполнения'!FP42='Таблица для заполнения'!FS42,'Таблица для заполнения'!FQ42='Таблица для заполнения'!FT42)),'Таблица для заполнения'!FR42&lt;'Таблица для заполнения'!FO42)</f>
        <v>1</v>
      </c>
      <c r="EM42" s="36" t="b">
        <f>'Таблица для заполнения'!FS42&lt;='Таблица для заполнения'!FP42</f>
        <v>1</v>
      </c>
      <c r="EN42" s="36" t="b">
        <f>'Таблица для заполнения'!FR42&gt;='Таблица для заполнения'!FS42+'Таблица для заполнения'!FT42</f>
        <v>1</v>
      </c>
      <c r="EO42" s="36" t="b">
        <f>'Таблица для заполнения'!FT42&lt;='Таблица для заполнения'!FQ42</f>
        <v>1</v>
      </c>
      <c r="EP42" s="36" t="b">
        <f>'Таблица для заполнения'!FO42-'Таблица для заполнения'!FR42&gt;=('Таблица для заполнения'!FP42+'Таблица для заполнения'!FQ42)-('Таблица для заполнения'!FS42+'Таблица для заполнения'!FT42)</f>
        <v>1</v>
      </c>
      <c r="EQ42" s="36" t="b">
        <f>'Таблица для заполнения'!FU42&lt;='Таблица для заполнения'!FO42</f>
        <v>1</v>
      </c>
      <c r="ER42" s="36" t="b">
        <f>AND(IF('Таблица для заполнения'!EY42=0,'Таблица для заполнения'!FO42=0,'Таблица для заполнения'!FO42&gt;='Таблица для заполнения'!EY42),IF('Таблица для заполнения'!EZ42=0,'Таблица для заполнения'!FP42=0,'Таблица для заполнения'!FP42&gt;='Таблица для заполнения'!EZ42),IF('Таблица для заполнения'!FA42=0,'Таблица для заполнения'!FQ42=0,'Таблица для заполнения'!FQ42&gt;='Таблица для заполнения'!FA42),IF('Таблица для заполнения'!FB42=0,'Таблица для заполнения'!FR42=0,'Таблица для заполнения'!FR42&gt;='Таблица для заполнения'!FB42),IF('Таблица для заполнения'!FC42=0,'Таблица для заполнения'!FS42=0,'Таблица для заполнения'!FS42&gt;='Таблица для заполнения'!FC42),IF('Таблица для заполнения'!FD42=0,'Таблица для заполнения'!FT42=0,'Таблица для заполнения'!FT42&gt;='Таблица для заполнения'!FD42),IF('Таблица для заполнения'!FG42=0,'Таблица для заполнения'!FU42=0,'Таблица для заполнения'!FU42&gt;='Таблица для заполнения'!FG42))</f>
        <v>1</v>
      </c>
      <c r="ES42" s="36" t="b">
        <f>AND('Таблица для заполнения'!FH42&gt;='Таблица для заполнения'!FO42,'Таблица для заполнения'!FI42&gt;='Таблица для заполнения'!FP42,'Таблица для заполнения'!FJ42&gt;='Таблица для заполнения'!FQ42,'Таблица для заполнения'!FK42&gt;='Таблица для заполнения'!FR42,'Таблица для заполнения'!FL42&gt;='Таблица для заполнения'!FS42,'Таблица для заполнения'!FM42&gt;='Таблица для заполнения'!FT42,'Таблица для заполнения'!FN42&gt;='Таблица для заполнения'!FU42)</f>
        <v>1</v>
      </c>
      <c r="ET42" s="36" t="b">
        <f>AND(OR(AND('Таблица для заполнения'!EP42='Таблица для заполнения'!EY42,'Таблица для заполнения'!FH42='Таблица для заполнения'!FO42),AND('Таблица для заполнения'!EP42&gt;'Таблица для заполнения'!EY42,'Таблица для заполнения'!FH42&gt;'Таблица для заполнения'!FO42)),OR(AND('Таблица для заполнения'!EQ42='Таблица для заполнения'!EZ42,'Таблица для заполнения'!FI42='Таблица для заполнения'!FP42),AND('Таблица для заполнения'!EQ42&gt;'Таблица для заполнения'!EZ42,'Таблица для заполнения'!FI42&gt;'Таблица для заполнения'!FP42)),OR(AND('Таблица для заполнения'!ER42='Таблица для заполнения'!FA42,'Таблица для заполнения'!FJ42='Таблица для заполнения'!FQ42),AND('Таблица для заполнения'!ER42&gt;'Таблица для заполнения'!FA42,'Таблица для заполнения'!FJ42&gt;'Таблица для заполнения'!FQ42)),OR(AND('Таблица для заполнения'!ES42='Таблица для заполнения'!FB42,'Таблица для заполнения'!FK42='Таблица для заполнения'!FR42),AND('Таблица для заполнения'!ES42&gt;'Таблица для заполнения'!FB42,'Таблица для заполнения'!FK42&gt;'Таблица для заполнения'!FR42)),OR(AND('Таблица для заполнения'!ET42='Таблица для заполнения'!FC42,'Таблица для заполнения'!FL42='Таблица для заполнения'!FS42),AND('Таблица для заполнения'!ET42&gt;'Таблица для заполнения'!FC42,'Таблица для заполнения'!FL42&gt;'Таблица для заполнения'!FS42)),OR(AND('Таблица для заполнения'!EU42='Таблица для заполнения'!FD42,'Таблица для заполнения'!FM42='Таблица для заполнения'!FT42),AND('Таблица для заполнения'!EU42&gt;'Таблица для заполнения'!FD42,'Таблица для заполнения'!FM42&gt;'Таблица для заполнения'!FT42)),OR(AND('Таблица для заполнения'!EX42='Таблица для заполнения'!FG42,'Таблица для заполнения'!FN42='Таблица для заполнения'!FU42),AND('Таблица для заполнения'!EX42&gt;'Таблица для заполнения'!FG42,'Таблица для заполнения'!FN42&gt;'Таблица для заполнения'!FU42)))</f>
        <v>1</v>
      </c>
      <c r="EU42" s="36" t="b">
        <f>'Таблица для заполнения'!FW42&lt;='Таблица для заполнения'!FV42</f>
        <v>1</v>
      </c>
      <c r="EV42" s="36" t="b">
        <f>'Таблица для заполнения'!FX42&lt;='Таблица для заполнения'!FV42</f>
        <v>1</v>
      </c>
      <c r="EW42" s="36" t="b">
        <f>IF('Таблица для заполнения'!GQ42&gt;0,'Таблица для заполнения'!FX42&gt;0,'Таблица для заполнения'!FX42=0)</f>
        <v>1</v>
      </c>
      <c r="EX42" s="36" t="b">
        <f>'Таблица для заполнения'!FY42&lt;='Таблица для заполнения'!FV42</f>
        <v>1</v>
      </c>
      <c r="EY42" s="36" t="b">
        <f>'Таблица для заполнения'!FZ42&lt;='Таблица для заполнения'!FV42</f>
        <v>1</v>
      </c>
      <c r="EZ42" s="36" t="b">
        <f>'Таблица для заполнения'!FX42&gt;='Таблица для заполнения'!GA42+'Таблица для заполнения'!GB42</f>
        <v>1</v>
      </c>
      <c r="FA42" s="36" t="b">
        <f>'Таблица для заполнения'!FW42='Таблица для заполнения'!GC42+'Таблица для заполнения'!GD42+'Таблица для заполнения'!GE42</f>
        <v>1</v>
      </c>
      <c r="FB42" s="36" t="b">
        <f>'Таблица для заполнения'!GF42='Таблица для заполнения'!GG42+'Таблица для заполнения'!GH42+'Таблица для заполнения'!GI42+'Таблица для заполнения'!GM42</f>
        <v>1</v>
      </c>
      <c r="FC42" s="36" t="b">
        <f>'Таблица для заполнения'!GI42&gt;='Таблица для заполнения'!GJ42+'Таблица для заполнения'!GK42+'Таблица для заполнения'!GL42</f>
        <v>1</v>
      </c>
      <c r="FD42" s="36" t="b">
        <f>'Таблица для заполнения'!GN42&gt;='Таблица для заполнения'!GO42+'Таблица для заполнения'!GS42+'Таблица для заполнения'!GU42+'Таблица для заполнения'!GX42</f>
        <v>1</v>
      </c>
      <c r="FE42" s="36" t="b">
        <f>'Таблица для заполнения'!GP42&lt;='Таблица для заполнения'!GO42</f>
        <v>1</v>
      </c>
      <c r="FF42" s="36" t="b">
        <f>'Таблица для заполнения'!GQ42&lt;='Таблица для заполнения'!GO42</f>
        <v>1</v>
      </c>
      <c r="FG42" s="36" t="b">
        <f>IF('Таблица для заполнения'!FX42&gt;0,'Таблица для заполнения'!GQ42&gt;0,'Таблица для заполнения'!GQ42=0)</f>
        <v>1</v>
      </c>
      <c r="FH42" s="36" t="b">
        <f>'Таблица для заполнения'!GR42&lt;='Таблица для заполнения'!GQ42</f>
        <v>1</v>
      </c>
      <c r="FI42" s="36" t="b">
        <f>'Таблица для заполнения'!GR42&lt;='Таблица для заполнения'!GP42</f>
        <v>1</v>
      </c>
      <c r="FJ42" s="36" t="b">
        <f>'Таблица для заполнения'!GT42&lt;='Таблица для заполнения'!GS42</f>
        <v>1</v>
      </c>
      <c r="FK42" s="36" t="b">
        <f>'Таблица для заполнения'!GV42&lt;='Таблица для заполнения'!GU42</f>
        <v>1</v>
      </c>
      <c r="FL42" s="36" t="b">
        <f>'Таблица для заполнения'!GW42&lt;='Таблица для заполнения'!GU42</f>
        <v>1</v>
      </c>
      <c r="FM42" s="38" t="b">
        <f>'Таблица для заполнения'!GY42&lt;='Таблица для заполнения'!GX42</f>
        <v>1</v>
      </c>
      <c r="FN42" s="42" t="b">
        <f t="shared" si="1"/>
        <v>1</v>
      </c>
      <c r="FO42" s="35" t="b">
        <f>IF($B42&lt;&gt;"",IF(ISNUMBER('Таблица для заполнения'!E42),ABS(ROUND('Таблица для заполнения'!E42,0))='Таблица для заполнения'!E42,FALSE),TRUE)</f>
        <v>1</v>
      </c>
      <c r="FP42" s="36" t="b">
        <f>IF($B42&lt;&gt;"",IF(ISNUMBER('Таблица для заполнения'!F42),ABS(ROUND('Таблица для заполнения'!F42,0))='Таблица для заполнения'!F42,FALSE),TRUE)</f>
        <v>1</v>
      </c>
      <c r="FQ42" s="36" t="b">
        <f>IF($B42&lt;&gt;"",IF(ISNUMBER('Таблица для заполнения'!G42),ABS(ROUND('Таблица для заполнения'!G42,0))='Таблица для заполнения'!G42,FALSE),TRUE)</f>
        <v>1</v>
      </c>
      <c r="FR42" s="36" t="b">
        <f>IF($B42&lt;&gt;"",IF(ISNUMBER('Таблица для заполнения'!H42),ABS(ROUND('Таблица для заполнения'!H42,0))='Таблица для заполнения'!H42,FALSE),TRUE)</f>
        <v>1</v>
      </c>
      <c r="FS42" s="36" t="b">
        <f>IF($B42&lt;&gt;"",IF(ISNUMBER('Таблица для заполнения'!I42),ABS(ROUND('Таблица для заполнения'!I42,0))='Таблица для заполнения'!I42,FALSE),TRUE)</f>
        <v>1</v>
      </c>
      <c r="FT42" s="36" t="b">
        <f>IF($B42&lt;&gt;"",IF(ISNUMBER('Таблица для заполнения'!J42),ABS(ROUND('Таблица для заполнения'!J42,0))='Таблица для заполнения'!J42,FALSE),TRUE)</f>
        <v>1</v>
      </c>
      <c r="FU42" s="36" t="b">
        <f>IF($B42&lt;&gt;"",IF(ISNUMBER('Таблица для заполнения'!K42),ABS(ROUND('Таблица для заполнения'!K42,0))='Таблица для заполнения'!K42,FALSE),TRUE)</f>
        <v>1</v>
      </c>
      <c r="FV42" s="36" t="b">
        <f>IF($B42&lt;&gt;"",IF(ISNUMBER('Таблица для заполнения'!L42),ABS(ROUND('Таблица для заполнения'!L42,0))='Таблица для заполнения'!L42,FALSE),TRUE)</f>
        <v>1</v>
      </c>
      <c r="FW42" s="36" t="b">
        <f>IF($B42&lt;&gt;"",IF(ISNUMBER('Таблица для заполнения'!M42),ABS(ROUND('Таблица для заполнения'!M42,0))='Таблица для заполнения'!M42,FALSE),TRUE)</f>
        <v>1</v>
      </c>
      <c r="FX42" s="36" t="b">
        <f>IF($B42&lt;&gt;"",IF(ISNUMBER('Таблица для заполнения'!N42),ABS(ROUND('Таблица для заполнения'!N42,0))='Таблица для заполнения'!N42,FALSE),TRUE)</f>
        <v>1</v>
      </c>
      <c r="FY42" s="36" t="b">
        <f>IF($B42&lt;&gt;"",IF(ISNUMBER('Таблица для заполнения'!O42),ABS(ROUND('Таблица для заполнения'!O42,0))='Таблица для заполнения'!O42,FALSE),TRUE)</f>
        <v>1</v>
      </c>
      <c r="FZ42" s="36" t="b">
        <f>IF($B42&lt;&gt;"",IF(ISNUMBER('Таблица для заполнения'!P42),ABS(ROUND('Таблица для заполнения'!P42,0))='Таблица для заполнения'!P42,FALSE),TRUE)</f>
        <v>1</v>
      </c>
      <c r="GA42" s="36" t="b">
        <f>IF($B42&lt;&gt;"",IF(ISNUMBER('Таблица для заполнения'!Q42),ABS(ROUND('Таблица для заполнения'!Q42,0))='Таблица для заполнения'!Q42,FALSE),TRUE)</f>
        <v>1</v>
      </c>
      <c r="GB42" s="36" t="b">
        <f>IF($B42&lt;&gt;"",IF(ISNUMBER('Таблица для заполнения'!R42),ABS(ROUND('Таблица для заполнения'!R42,0))='Таблица для заполнения'!R42,FALSE),TRUE)</f>
        <v>1</v>
      </c>
      <c r="GC42" s="36" t="b">
        <f>IF($B42&lt;&gt;"",IF(ISNUMBER('Таблица для заполнения'!S42),ABS(ROUND('Таблица для заполнения'!S42,0))='Таблица для заполнения'!S42,FALSE),TRUE)</f>
        <v>1</v>
      </c>
      <c r="GD42" s="36" t="b">
        <f>IF($B42&lt;&gt;"",IF(ISNUMBER('Таблица для заполнения'!T42),ABS(ROUND('Таблица для заполнения'!T42,0))='Таблица для заполнения'!T42,FALSE),TRUE)</f>
        <v>1</v>
      </c>
      <c r="GE42" s="36" t="b">
        <f>IF($B42&lt;&gt;"",IF(ISNUMBER('Таблица для заполнения'!U42),ABS(ROUND('Таблица для заполнения'!U42,0))='Таблица для заполнения'!U42,FALSE),TRUE)</f>
        <v>1</v>
      </c>
      <c r="GF42" s="36" t="b">
        <f>IF($B42&lt;&gt;"",IF(ISNUMBER('Таблица для заполнения'!V42),ABS(ROUND('Таблица для заполнения'!V42,1))='Таблица для заполнения'!V42,FALSE),TRUE)</f>
        <v>1</v>
      </c>
      <c r="GG42" s="36" t="b">
        <f>IF($B42&lt;&gt;"",IF(ISNUMBER('Таблица для заполнения'!W42),ABS(ROUND('Таблица для заполнения'!W42,0))='Таблица для заполнения'!W42,FALSE),TRUE)</f>
        <v>1</v>
      </c>
      <c r="GH42" s="36" t="b">
        <f>IF($B42&lt;&gt;"",IF(ISNUMBER('Таблица для заполнения'!X42),ABS(ROUND('Таблица для заполнения'!X42,1))='Таблица для заполнения'!X42,FALSE),TRUE)</f>
        <v>1</v>
      </c>
      <c r="GI42" s="36" t="b">
        <f>IF($B42&lt;&gt;"",IF(ISNUMBER('Таблица для заполнения'!Y42),ABS(ROUND('Таблица для заполнения'!Y42,1))='Таблица для заполнения'!Y42,FALSE),TRUE)</f>
        <v>1</v>
      </c>
      <c r="GJ42" s="36" t="b">
        <f>IF($B42&lt;&gt;"",IF(ISNUMBER('Таблица для заполнения'!Z42),ABS(ROUND('Таблица для заполнения'!Z42,0))='Таблица для заполнения'!Z42,FALSE),TRUE)</f>
        <v>1</v>
      </c>
      <c r="GK42" s="36" t="b">
        <f>IF($B42&lt;&gt;"",IF(ISNUMBER('Таблица для заполнения'!AA42),ABS(ROUND('Таблица для заполнения'!AA42,0))='Таблица для заполнения'!AA42,FALSE),TRUE)</f>
        <v>1</v>
      </c>
      <c r="GL42" s="36" t="b">
        <f>IF($B42&lt;&gt;"",IF(ISNUMBER('Таблица для заполнения'!AB42),ABS(ROUND('Таблица для заполнения'!AB42,0))='Таблица для заполнения'!AB42,FALSE),TRUE)</f>
        <v>1</v>
      </c>
      <c r="GM42" s="36" t="b">
        <f>IF($B42&lt;&gt;"",IF(ISNUMBER('Таблица для заполнения'!AC42),ABS(ROUND('Таблица для заполнения'!AC42,0))='Таблица для заполнения'!AC42,FALSE),TRUE)</f>
        <v>1</v>
      </c>
      <c r="GN42" s="36" t="b">
        <f>IF($B42&lt;&gt;"",IF(ISNUMBER('Таблица для заполнения'!AD42),ABS(ROUND('Таблица для заполнения'!AD42,0))='Таблица для заполнения'!AD42,FALSE),TRUE)</f>
        <v>1</v>
      </c>
      <c r="GO42" s="36" t="b">
        <f>IF($B42&lt;&gt;"",IF(ISNUMBER('Таблица для заполнения'!AE42),ABS(ROUND('Таблица для заполнения'!AE42,0))='Таблица для заполнения'!AE42,FALSE),TRUE)</f>
        <v>1</v>
      </c>
      <c r="GP42" s="36" t="b">
        <f>IF($B42&lt;&gt;"",IF(ISNUMBER('Таблица для заполнения'!AF42),ABS(ROUND('Таблица для заполнения'!AF42,0))='Таблица для заполнения'!AF42,FALSE),TRUE)</f>
        <v>1</v>
      </c>
      <c r="GQ42" s="36" t="b">
        <f>IF($B42&lt;&gt;"",IF(ISNUMBER('Таблица для заполнения'!AG42),ABS(ROUND('Таблица для заполнения'!AG42,0))='Таблица для заполнения'!AG42,FALSE),TRUE)</f>
        <v>1</v>
      </c>
      <c r="GR42" s="36" t="b">
        <f>IF($B42&lt;&gt;"",IF(ISNUMBER('Таблица для заполнения'!AH42),ABS(ROUND('Таблица для заполнения'!AH42,0))='Таблица для заполнения'!AH42,FALSE),TRUE)</f>
        <v>1</v>
      </c>
      <c r="GS42" s="36" t="b">
        <f>IF($B42&lt;&gt;"",IF(ISNUMBER('Таблица для заполнения'!AI42),ABS(ROUND('Таблица для заполнения'!AI42,0))='Таблица для заполнения'!AI42,FALSE),TRUE)</f>
        <v>1</v>
      </c>
      <c r="GT42" s="36" t="b">
        <f>IF($B42&lt;&gt;"",IF(ISNUMBER('Таблица для заполнения'!AJ42),ABS(ROUND('Таблица для заполнения'!AJ42,0))='Таблица для заполнения'!AJ42,FALSE),TRUE)</f>
        <v>1</v>
      </c>
      <c r="GU42" s="36" t="b">
        <f>IF($B42&lt;&gt;"",IF(ISNUMBER('Таблица для заполнения'!AK42),ABS(ROUND('Таблица для заполнения'!AK42,0))='Таблица для заполнения'!AK42,FALSE),TRUE)</f>
        <v>1</v>
      </c>
      <c r="GV42" s="36" t="b">
        <f>IF($B42&lt;&gt;"",IF(ISNUMBER('Таблица для заполнения'!AL42),ABS(ROUND('Таблица для заполнения'!AL42,0))='Таблица для заполнения'!AL42,FALSE),TRUE)</f>
        <v>1</v>
      </c>
      <c r="GW42" s="36" t="b">
        <f>IF($B42&lt;&gt;"",IF(ISNUMBER('Таблица для заполнения'!AM42),ABS(ROUND('Таблица для заполнения'!AM42,0))='Таблица для заполнения'!AM42,FALSE),TRUE)</f>
        <v>1</v>
      </c>
      <c r="GX42" s="36" t="b">
        <f>IF($B42&lt;&gt;"",IF(ISNUMBER('Таблица для заполнения'!AN42),ABS(ROUND('Таблица для заполнения'!AN42,0))='Таблица для заполнения'!AN42,FALSE),TRUE)</f>
        <v>1</v>
      </c>
      <c r="GY42" s="36" t="b">
        <f>IF($B42&lt;&gt;"",IF(ISNUMBER('Таблица для заполнения'!AO42),ABS(ROUND('Таблица для заполнения'!AO42,0))='Таблица для заполнения'!AO42,FALSE),TRUE)</f>
        <v>1</v>
      </c>
      <c r="GZ42" s="36" t="b">
        <f>IF($B42&lt;&gt;"",IF(ISNUMBER('Таблица для заполнения'!AP42),ABS(ROUND('Таблица для заполнения'!AP42,0))='Таблица для заполнения'!AP42,FALSE),TRUE)</f>
        <v>1</v>
      </c>
      <c r="HA42" s="36" t="b">
        <f>IF($B42&lt;&gt;"",IF(ISNUMBER('Таблица для заполнения'!AQ42),ABS(ROUND('Таблица для заполнения'!AQ42,0))='Таблица для заполнения'!AQ42,FALSE),TRUE)</f>
        <v>1</v>
      </c>
      <c r="HB42" s="36" t="b">
        <f>IF($B42&lt;&gt;"",IF(ISNUMBER('Таблица для заполнения'!AR42),ABS(ROUND('Таблица для заполнения'!AR42,0))='Таблица для заполнения'!AR42,FALSE),TRUE)</f>
        <v>1</v>
      </c>
      <c r="HC42" s="36" t="b">
        <f>IF($B42&lt;&gt;"",IF(ISNUMBER('Таблица для заполнения'!AS42),ABS(ROUND('Таблица для заполнения'!AS42,0))='Таблица для заполнения'!AS42,FALSE),TRUE)</f>
        <v>1</v>
      </c>
      <c r="HD42" s="36" t="b">
        <f>IF($B42&lt;&gt;"",IF(ISNUMBER('Таблица для заполнения'!AT42),ABS(ROUND('Таблица для заполнения'!AT42,0))='Таблица для заполнения'!AT42,FALSE),TRUE)</f>
        <v>1</v>
      </c>
      <c r="HE42" s="36" t="b">
        <f>IF($B42&lt;&gt;"",IF(ISNUMBER('Таблица для заполнения'!AU42),ABS(ROUND('Таблица для заполнения'!AU42,0))='Таблица для заполнения'!AU42,FALSE),TRUE)</f>
        <v>1</v>
      </c>
      <c r="HF42" s="36" t="b">
        <f>IF($B42&lt;&gt;"",IF(ISNUMBER('Таблица для заполнения'!AV42),ABS(ROUND('Таблица для заполнения'!AV42,0))='Таблица для заполнения'!AV42,FALSE),TRUE)</f>
        <v>1</v>
      </c>
      <c r="HG42" s="36" t="b">
        <f>IF($B42&lt;&gt;"",IF(ISNUMBER('Таблица для заполнения'!AW42),ABS(ROUND('Таблица для заполнения'!AW42,0))='Таблица для заполнения'!AW42,FALSE),TRUE)</f>
        <v>1</v>
      </c>
      <c r="HH42" s="36" t="b">
        <f>IF($B42&lt;&gt;"",IF(ISNUMBER('Таблица для заполнения'!AX42),ABS(ROUND('Таблица для заполнения'!AX42,0))='Таблица для заполнения'!AX42,FALSE),TRUE)</f>
        <v>1</v>
      </c>
      <c r="HI42" s="36" t="b">
        <f>IF($B42&lt;&gt;"",IF(ISNUMBER('Таблица для заполнения'!AY42),ABS(ROUND('Таблица для заполнения'!AY42,0))='Таблица для заполнения'!AY42,FALSE),TRUE)</f>
        <v>1</v>
      </c>
      <c r="HJ42" s="36" t="b">
        <f>IF($B42&lt;&gt;"",IF(ISNUMBER('Таблица для заполнения'!AZ42),ABS(ROUND('Таблица для заполнения'!AZ42,0))='Таблица для заполнения'!AZ42,FALSE),TRUE)</f>
        <v>1</v>
      </c>
      <c r="HK42" s="36" t="b">
        <f>IF($B42&lt;&gt;"",IF(ISNUMBER('Таблица для заполнения'!BA42),ABS(ROUND('Таблица для заполнения'!BA42,0))='Таблица для заполнения'!BA42,FALSE),TRUE)</f>
        <v>1</v>
      </c>
      <c r="HL42" s="36" t="b">
        <f>IF($B42&lt;&gt;"",IF(ISNUMBER('Таблица для заполнения'!BB42),ABS(ROUND('Таблица для заполнения'!BB42,0))='Таблица для заполнения'!BB42,FALSE),TRUE)</f>
        <v>1</v>
      </c>
      <c r="HM42" s="36" t="b">
        <f>IF($B42&lt;&gt;"",IF(ISNUMBER('Таблица для заполнения'!BC42),ABS(ROUND('Таблица для заполнения'!BC42,0))='Таблица для заполнения'!BC42,FALSE),TRUE)</f>
        <v>1</v>
      </c>
      <c r="HN42" s="36" t="b">
        <f>IF($B42&lt;&gt;"",IF(ISNUMBER('Таблица для заполнения'!BD42),ABS(ROUND('Таблица для заполнения'!BD42,0))='Таблица для заполнения'!BD42,FALSE),TRUE)</f>
        <v>1</v>
      </c>
      <c r="HO42" s="36" t="b">
        <f>IF($B42&lt;&gt;"",IF(ISNUMBER('Таблица для заполнения'!BE42),ABS(ROUND('Таблица для заполнения'!BE42,0))='Таблица для заполнения'!BE42,FALSE),TRUE)</f>
        <v>1</v>
      </c>
      <c r="HP42" s="36" t="b">
        <f>IF($B42&lt;&gt;"",IF(ISNUMBER('Таблица для заполнения'!BF42),ABS(ROUND('Таблица для заполнения'!BF42,0))='Таблица для заполнения'!BF42,FALSE),TRUE)</f>
        <v>1</v>
      </c>
      <c r="HQ42" s="36" t="b">
        <f>IF($B42&lt;&gt;"",IF(ISNUMBER('Таблица для заполнения'!BG42),ABS(ROUND('Таблица для заполнения'!BG42,0))='Таблица для заполнения'!BG42,FALSE),TRUE)</f>
        <v>1</v>
      </c>
      <c r="HR42" s="36" t="b">
        <f>IF($B42&lt;&gt;"",IF(ISNUMBER('Таблица для заполнения'!BH42),ABS(ROUND('Таблица для заполнения'!BH42,0))='Таблица для заполнения'!BH42,FALSE),TRUE)</f>
        <v>1</v>
      </c>
      <c r="HS42" s="36" t="b">
        <f>IF($B42&lt;&gt;"",IF(ISNUMBER('Таблица для заполнения'!BI42),ABS(ROUND('Таблица для заполнения'!BI42,0))='Таблица для заполнения'!BI42,FALSE),TRUE)</f>
        <v>1</v>
      </c>
      <c r="HT42" s="36" t="b">
        <f>IF($B42&lt;&gt;"",IF(ISNUMBER('Таблица для заполнения'!BJ42),ABS(ROUND('Таблица для заполнения'!BJ42,0))='Таблица для заполнения'!BJ42,FALSE),TRUE)</f>
        <v>1</v>
      </c>
      <c r="HU42" s="36" t="b">
        <f>IF($B42&lt;&gt;"",IF(ISNUMBER('Таблица для заполнения'!BK42),ABS(ROUND('Таблица для заполнения'!BK42,0))='Таблица для заполнения'!BK42,FALSE),TRUE)</f>
        <v>1</v>
      </c>
      <c r="HV42" s="36" t="b">
        <f>IF($B42&lt;&gt;"",IF(ISNUMBER('Таблица для заполнения'!BL42),ABS(ROUND('Таблица для заполнения'!BL42,0))='Таблица для заполнения'!BL42,FALSE),TRUE)</f>
        <v>1</v>
      </c>
      <c r="HW42" s="36" t="b">
        <f>IF($B42&lt;&gt;"",IF(ISNUMBER('Таблица для заполнения'!BM42),ABS(ROUND('Таблица для заполнения'!BM42,0))='Таблица для заполнения'!BM42,FALSE),TRUE)</f>
        <v>1</v>
      </c>
      <c r="HX42" s="36" t="b">
        <f>IF($B42&lt;&gt;"",IF(ISNUMBER('Таблица для заполнения'!BN42),ABS(ROUND('Таблица для заполнения'!BN42,0))='Таблица для заполнения'!BN42,FALSE),TRUE)</f>
        <v>1</v>
      </c>
      <c r="HY42" s="36" t="b">
        <f>IF($B42&lt;&gt;"",IF(ISNUMBER('Таблица для заполнения'!BO42),ABS(ROUND('Таблица для заполнения'!BO42,0))='Таблица для заполнения'!BO42,FALSE),TRUE)</f>
        <v>1</v>
      </c>
      <c r="HZ42" s="36" t="b">
        <f>IF($B42&lt;&gt;"",IF(ISNUMBER('Таблица для заполнения'!BP42),ABS(ROUND('Таблица для заполнения'!BP42,0))='Таблица для заполнения'!BP42,FALSE),TRUE)</f>
        <v>1</v>
      </c>
      <c r="IA42" s="36" t="b">
        <f>IF($B42&lt;&gt;"",IF(ISNUMBER('Таблица для заполнения'!BQ42),ABS(ROUND('Таблица для заполнения'!BQ42,0))='Таблица для заполнения'!BQ42,FALSE),TRUE)</f>
        <v>1</v>
      </c>
      <c r="IB42" s="36" t="b">
        <f>IF($B42&lt;&gt;"",IF(ISNUMBER('Таблица для заполнения'!BR42),ABS(ROUND('Таблица для заполнения'!BR42,0))='Таблица для заполнения'!BR42,FALSE),TRUE)</f>
        <v>1</v>
      </c>
      <c r="IC42" s="36" t="b">
        <f>IF($B42&lt;&gt;"",IF(ISNUMBER('Таблица для заполнения'!BS42),ABS(ROUND('Таблица для заполнения'!BS42,0))='Таблица для заполнения'!BS42,FALSE),TRUE)</f>
        <v>1</v>
      </c>
      <c r="ID42" s="36" t="b">
        <f>IF($B42&lt;&gt;"",IF(ISNUMBER('Таблица для заполнения'!BT42),ABS(ROUND('Таблица для заполнения'!BT42,0))='Таблица для заполнения'!BT42,FALSE),TRUE)</f>
        <v>1</v>
      </c>
      <c r="IE42" s="36" t="b">
        <f>IF($B42&lt;&gt;"",IF(ISNUMBER('Таблица для заполнения'!BU42),ABS(ROUND('Таблица для заполнения'!BU42,0))='Таблица для заполнения'!BU42,FALSE),TRUE)</f>
        <v>1</v>
      </c>
      <c r="IF42" s="36" t="b">
        <f>IF($B42&lt;&gt;"",IF(ISNUMBER('Таблица для заполнения'!BV42),ABS(ROUND('Таблица для заполнения'!BV42,0))='Таблица для заполнения'!BV42,FALSE),TRUE)</f>
        <v>1</v>
      </c>
      <c r="IG42" s="36" t="b">
        <f>IF($B42&lt;&gt;"",IF(ISNUMBER('Таблица для заполнения'!BW42),ABS(ROUND('Таблица для заполнения'!BW42,0))='Таблица для заполнения'!BW42,FALSE),TRUE)</f>
        <v>1</v>
      </c>
      <c r="IH42" s="36" t="b">
        <f>IF($B42&lt;&gt;"",IF(ISNUMBER('Таблица для заполнения'!BX42),ABS(ROUND('Таблица для заполнения'!BX42,0))='Таблица для заполнения'!BX42,FALSE),TRUE)</f>
        <v>1</v>
      </c>
      <c r="II42" s="36" t="b">
        <f>IF($B42&lt;&gt;"",IF(ISNUMBER('Таблица для заполнения'!BY42),ABS(ROUND('Таблица для заполнения'!BY42,0))='Таблица для заполнения'!BY42,FALSE),TRUE)</f>
        <v>1</v>
      </c>
      <c r="IJ42" s="36" t="b">
        <f>IF($B42&lt;&gt;"",IF(ISNUMBER('Таблица для заполнения'!BZ42),ABS(ROUND('Таблица для заполнения'!BZ42,0))='Таблица для заполнения'!BZ42,FALSE),TRUE)</f>
        <v>1</v>
      </c>
      <c r="IK42" s="36" t="b">
        <f>IF($B42&lt;&gt;"",IF(ISNUMBER('Таблица для заполнения'!CA42),ABS(ROUND('Таблица для заполнения'!CA42,0))='Таблица для заполнения'!CA42,FALSE),TRUE)</f>
        <v>1</v>
      </c>
      <c r="IL42" s="36" t="b">
        <f>IF($B42&lt;&gt;"",IF(ISNUMBER('Таблица для заполнения'!CB42),ABS(ROUND('Таблица для заполнения'!CB42,0))='Таблица для заполнения'!CB42,FALSE),TRUE)</f>
        <v>1</v>
      </c>
      <c r="IM42" s="36" t="b">
        <f>IF($B42&lt;&gt;"",IF(ISNUMBER('Таблица для заполнения'!CC42),ABS(ROUND('Таблица для заполнения'!CC42,0))='Таблица для заполнения'!CC42,FALSE),TRUE)</f>
        <v>1</v>
      </c>
      <c r="IN42" s="36" t="b">
        <f>IF($B42&lt;&gt;"",IF(ISNUMBER('Таблица для заполнения'!CD42),ABS(ROUND('Таблица для заполнения'!CD42,0))='Таблица для заполнения'!CD42,FALSE),TRUE)</f>
        <v>1</v>
      </c>
      <c r="IO42" s="36" t="b">
        <f>IF($B42&lt;&gt;"",IF(ISNUMBER('Таблица для заполнения'!CE42),ABS(ROUND('Таблица для заполнения'!CE42,0))='Таблица для заполнения'!CE42,FALSE),TRUE)</f>
        <v>1</v>
      </c>
      <c r="IP42" s="36" t="b">
        <f>IF($B42&lt;&gt;"",IF(ISNUMBER('Таблица для заполнения'!CF42),ABS(ROUND('Таблица для заполнения'!CF42,0))='Таблица для заполнения'!CF42,FALSE),TRUE)</f>
        <v>1</v>
      </c>
      <c r="IQ42" s="36" t="b">
        <f>IF($B42&lt;&gt;"",IF(ISNUMBER('Таблица для заполнения'!CG42),ABS(ROUND('Таблица для заполнения'!CG42,0))='Таблица для заполнения'!CG42,FALSE),TRUE)</f>
        <v>1</v>
      </c>
      <c r="IR42" s="36" t="b">
        <f>IF($B42&lt;&gt;"",IF(ISNUMBER('Таблица для заполнения'!CH42),ABS(ROUND('Таблица для заполнения'!CH42,0))='Таблица для заполнения'!CH42,FALSE),TRUE)</f>
        <v>1</v>
      </c>
      <c r="IS42" s="36" t="b">
        <f>IF($B42&lt;&gt;"",IF(ISNUMBER('Таблица для заполнения'!CI42),ABS(ROUND('Таблица для заполнения'!CI42,0))='Таблица для заполнения'!CI42,FALSE),TRUE)</f>
        <v>1</v>
      </c>
      <c r="IT42" s="36" t="b">
        <f>IF($B42&lt;&gt;"",IF(ISNUMBER('Таблица для заполнения'!CJ42),ABS(ROUND('Таблица для заполнения'!CJ42,0))='Таблица для заполнения'!CJ42,FALSE),TRUE)</f>
        <v>1</v>
      </c>
      <c r="IU42" s="36" t="b">
        <f>IF($B42&lt;&gt;"",IF(ISNUMBER('Таблица для заполнения'!CK42),ABS(ROUND('Таблица для заполнения'!CK42,0))='Таблица для заполнения'!CK42,FALSE),TRUE)</f>
        <v>1</v>
      </c>
      <c r="IV42" s="36" t="b">
        <f>IF($B42&lt;&gt;"",IF(ISNUMBER('Таблица для заполнения'!CL42),ABS(ROUND('Таблица для заполнения'!CL42,0))='Таблица для заполнения'!CL42,FALSE),TRUE)</f>
        <v>1</v>
      </c>
      <c r="IW42" s="36" t="b">
        <f>IF($B42&lt;&gt;"",IF(ISNUMBER('Таблица для заполнения'!CM42),ABS(ROUND('Таблица для заполнения'!CM42,0))='Таблица для заполнения'!CM42,FALSE),TRUE)</f>
        <v>1</v>
      </c>
      <c r="IX42" s="36" t="b">
        <f>IF($B42&lt;&gt;"",IF(ISNUMBER('Таблица для заполнения'!CN42),ABS(ROUND('Таблица для заполнения'!CN42,0))='Таблица для заполнения'!CN42,FALSE),TRUE)</f>
        <v>1</v>
      </c>
      <c r="IY42" s="36" t="b">
        <f>IF($B42&lt;&gt;"",IF(ISNUMBER('Таблица для заполнения'!CO42),ABS(ROUND('Таблица для заполнения'!CO42,0))='Таблица для заполнения'!CO42,FALSE),TRUE)</f>
        <v>1</v>
      </c>
      <c r="IZ42" s="36" t="b">
        <f>IF($B42&lt;&gt;"",IF(ISNUMBER('Таблица для заполнения'!CP42),ABS(ROUND('Таблица для заполнения'!CP42,0))='Таблица для заполнения'!CP42,FALSE),TRUE)</f>
        <v>1</v>
      </c>
      <c r="JA42" s="36" t="b">
        <f>IF($B42&lt;&gt;"",IF(ISNUMBER('Таблица для заполнения'!CQ42),ABS(ROUND('Таблица для заполнения'!CQ42,0))='Таблица для заполнения'!CQ42,FALSE),TRUE)</f>
        <v>1</v>
      </c>
      <c r="JB42" s="36" t="b">
        <f>IF($B42&lt;&gt;"",IF(ISNUMBER('Таблица для заполнения'!CR42),ABS(ROUND('Таблица для заполнения'!CR42,0))='Таблица для заполнения'!CR42,FALSE),TRUE)</f>
        <v>1</v>
      </c>
      <c r="JC42" s="36" t="b">
        <f>IF($B42&lt;&gt;"",IF(ISNUMBER('Таблица для заполнения'!CS42),ABS(ROUND('Таблица для заполнения'!CS42,0))='Таблица для заполнения'!CS42,FALSE),TRUE)</f>
        <v>1</v>
      </c>
      <c r="JD42" s="36" t="b">
        <f>IF($B42&lt;&gt;"",IF(ISNUMBER('Таблица для заполнения'!CT42),ABS(ROUND('Таблица для заполнения'!CT42,0))='Таблица для заполнения'!CT42,FALSE),TRUE)</f>
        <v>1</v>
      </c>
      <c r="JE42" s="36" t="b">
        <f>IF($B42&lt;&gt;"",IF(ISNUMBER('Таблица для заполнения'!CU42),ABS(ROUND('Таблица для заполнения'!CU42,0))='Таблица для заполнения'!CU42,FALSE),TRUE)</f>
        <v>1</v>
      </c>
      <c r="JF42" s="36" t="b">
        <f>IF($B42&lt;&gt;"",IF(ISNUMBER('Таблица для заполнения'!CV42),ABS(ROUND('Таблица для заполнения'!CV42,0))='Таблица для заполнения'!CV42,FALSE),TRUE)</f>
        <v>1</v>
      </c>
      <c r="JG42" s="36" t="b">
        <f>IF($B42&lt;&gt;"",IF(ISNUMBER('Таблица для заполнения'!CW42),ABS(ROUND('Таблица для заполнения'!CW42,0))='Таблица для заполнения'!CW42,FALSE),TRUE)</f>
        <v>1</v>
      </c>
      <c r="JH42" s="36" t="b">
        <f>IF($B42&lt;&gt;"",IF(ISNUMBER('Таблица для заполнения'!CX42),ABS(ROUND('Таблица для заполнения'!CX42,0))='Таблица для заполнения'!CX42,FALSE),TRUE)</f>
        <v>1</v>
      </c>
      <c r="JI42" s="36" t="b">
        <f>IF($B42&lt;&gt;"",IF(ISNUMBER('Таблица для заполнения'!CY42),ABS(ROUND('Таблица для заполнения'!CY42,0))='Таблица для заполнения'!CY42,FALSE),TRUE)</f>
        <v>1</v>
      </c>
      <c r="JJ42" s="36" t="b">
        <f>IF($B42&lt;&gt;"",IF(ISNUMBER('Таблица для заполнения'!CZ42),ABS(ROUND('Таблица для заполнения'!CZ42,0))='Таблица для заполнения'!CZ42,FALSE),TRUE)</f>
        <v>1</v>
      </c>
      <c r="JK42" s="36" t="b">
        <f>IF($B42&lt;&gt;"",IF(ISNUMBER('Таблица для заполнения'!DA42),ABS(ROUND('Таблица для заполнения'!DA42,0))='Таблица для заполнения'!DA42,FALSE),TRUE)</f>
        <v>1</v>
      </c>
      <c r="JL42" s="36" t="b">
        <f>IF($B42&lt;&gt;"",IF(ISNUMBER('Таблица для заполнения'!DB42),ABS(ROUND('Таблица для заполнения'!DB42,0))='Таблица для заполнения'!DB42,FALSE),TRUE)</f>
        <v>1</v>
      </c>
      <c r="JM42" s="36" t="b">
        <f>IF($B42&lt;&gt;"",IF(ISNUMBER('Таблица для заполнения'!DC42),ABS(ROUND('Таблица для заполнения'!DC42,0))='Таблица для заполнения'!DC42,FALSE),TRUE)</f>
        <v>1</v>
      </c>
      <c r="JN42" s="36" t="b">
        <f>IF($B42&lt;&gt;"",IF(ISNUMBER('Таблица для заполнения'!DD42),ABS(ROUND('Таблица для заполнения'!DD42,0))='Таблица для заполнения'!DD42,FALSE),TRUE)</f>
        <v>1</v>
      </c>
      <c r="JO42" s="36" t="b">
        <f>IF($B42&lt;&gt;"",IF(ISNUMBER('Таблица для заполнения'!DE42),ABS(ROUND('Таблица для заполнения'!DE42,0))='Таблица для заполнения'!DE42,FALSE),TRUE)</f>
        <v>1</v>
      </c>
      <c r="JP42" s="36" t="b">
        <f>IF($B42&lt;&gt;"",IF(ISNUMBER('Таблица для заполнения'!DF42),ABS(ROUND('Таблица для заполнения'!DF42,0))='Таблица для заполнения'!DF42,FALSE),TRUE)</f>
        <v>1</v>
      </c>
      <c r="JQ42" s="36" t="b">
        <f>IF($B42&lt;&gt;"",IF(ISNUMBER('Таблица для заполнения'!DG42),ABS(ROUND('Таблица для заполнения'!DG42,0))='Таблица для заполнения'!DG42,FALSE),TRUE)</f>
        <v>1</v>
      </c>
      <c r="JR42" s="36" t="b">
        <f>IF($B42&lt;&gt;"",IF(ISNUMBER('Таблица для заполнения'!DH42),ABS(ROUND('Таблица для заполнения'!DH42,0))='Таблица для заполнения'!DH42,FALSE),TRUE)</f>
        <v>1</v>
      </c>
      <c r="JS42" s="36" t="b">
        <f>IF($B42&lt;&gt;"",IF(ISNUMBER('Таблица для заполнения'!DI42),ABS(ROUND('Таблица для заполнения'!DI42,0))='Таблица для заполнения'!DI42,FALSE),TRUE)</f>
        <v>1</v>
      </c>
      <c r="JT42" s="36" t="b">
        <f>IF($B42&lt;&gt;"",IF(ISNUMBER('Таблица для заполнения'!DJ42),ABS(ROUND('Таблица для заполнения'!DJ42,0))='Таблица для заполнения'!DJ42,FALSE),TRUE)</f>
        <v>1</v>
      </c>
      <c r="JU42" s="36" t="b">
        <f>IF($B42&lt;&gt;"",IF(ISNUMBER('Таблица для заполнения'!DK42),ABS(ROUND('Таблица для заполнения'!DK42,0))='Таблица для заполнения'!DK42,FALSE),TRUE)</f>
        <v>1</v>
      </c>
      <c r="JV42" s="36" t="b">
        <f>IF($B42&lt;&gt;"",IF(ISNUMBER('Таблица для заполнения'!DL42),ABS(ROUND('Таблица для заполнения'!DL42,0))='Таблица для заполнения'!DL42,FALSE),TRUE)</f>
        <v>1</v>
      </c>
      <c r="JW42" s="36" t="b">
        <f>IF($B42&lt;&gt;"",IF(ISNUMBER('Таблица для заполнения'!DM42),ABS(ROUND('Таблица для заполнения'!DM42,0))='Таблица для заполнения'!DM42,FALSE),TRUE)</f>
        <v>1</v>
      </c>
      <c r="JX42" s="36" t="b">
        <f>IF($B42&lt;&gt;"",IF(ISNUMBER('Таблица для заполнения'!DN42),ABS(ROUND('Таблица для заполнения'!DN42,0))='Таблица для заполнения'!DN42,FALSE),TRUE)</f>
        <v>1</v>
      </c>
      <c r="JY42" s="36" t="b">
        <f>IF($B42&lt;&gt;"",IF(ISNUMBER('Таблица для заполнения'!DO42),ABS(ROUND('Таблица для заполнения'!DO42,0))='Таблица для заполнения'!DO42,FALSE),TRUE)</f>
        <v>1</v>
      </c>
      <c r="JZ42" s="36" t="b">
        <f>IF($B42&lt;&gt;"",IF(ISNUMBER('Таблица для заполнения'!DP42),ABS(ROUND('Таблица для заполнения'!DP42,0))='Таблица для заполнения'!DP42,FALSE),TRUE)</f>
        <v>1</v>
      </c>
      <c r="KA42" s="36" t="b">
        <f>IF($B42&lt;&gt;"",IF(ISNUMBER('Таблица для заполнения'!DQ42),ABS(ROUND('Таблица для заполнения'!DQ42,0))='Таблица для заполнения'!DQ42,FALSE),TRUE)</f>
        <v>1</v>
      </c>
      <c r="KB42" s="36" t="b">
        <f>IF($B42&lt;&gt;"",IF(ISNUMBER('Таблица для заполнения'!DR42),ABS(ROUND('Таблица для заполнения'!DR42,0))='Таблица для заполнения'!DR42,FALSE),TRUE)</f>
        <v>1</v>
      </c>
      <c r="KC42" s="36" t="b">
        <f>IF($B42&lt;&gt;"",IF(ISNUMBER('Таблица для заполнения'!DS42),ABS(ROUND('Таблица для заполнения'!DS42,0))='Таблица для заполнения'!DS42,FALSE),TRUE)</f>
        <v>1</v>
      </c>
      <c r="KD42" s="36" t="b">
        <f>IF($B42&lt;&gt;"",IF(ISNUMBER('Таблица для заполнения'!DT42),ABS(ROUND('Таблица для заполнения'!DT42,0))='Таблица для заполнения'!DT42,FALSE),TRUE)</f>
        <v>1</v>
      </c>
      <c r="KE42" s="36" t="b">
        <f>IF($B42&lt;&gt;"",IF(ISNUMBER('Таблица для заполнения'!DU42),ABS(ROUND('Таблица для заполнения'!DU42,0))='Таблица для заполнения'!DU42,FALSE),TRUE)</f>
        <v>1</v>
      </c>
      <c r="KF42" s="36" t="b">
        <f>IF($B42&lt;&gt;"",IF(ISNUMBER('Таблица для заполнения'!DV42),ABS(ROUND('Таблица для заполнения'!DV42,0))='Таблица для заполнения'!DV42,FALSE),TRUE)</f>
        <v>1</v>
      </c>
      <c r="KG42" s="36" t="b">
        <f>IF($B42&lt;&gt;"",IF(ISNUMBER('Таблица для заполнения'!DW42),ABS(ROUND('Таблица для заполнения'!DW42,0))='Таблица для заполнения'!DW42,FALSE),TRUE)</f>
        <v>1</v>
      </c>
      <c r="KH42" s="36" t="b">
        <f>IF($B42&lt;&gt;"",IF(ISNUMBER('Таблица для заполнения'!DX42),ABS(ROUND('Таблица для заполнения'!DX42,0))='Таблица для заполнения'!DX42,FALSE),TRUE)</f>
        <v>1</v>
      </c>
      <c r="KI42" s="36" t="b">
        <f>IF($B42&lt;&gt;"",IF(ISNUMBER('Таблица для заполнения'!DY42),ABS(ROUND('Таблица для заполнения'!DY42,0))='Таблица для заполнения'!DY42,FALSE),TRUE)</f>
        <v>1</v>
      </c>
      <c r="KJ42" s="36" t="b">
        <f>IF($B42&lt;&gt;"",IF(ISNUMBER('Таблица для заполнения'!DZ42),ABS(ROUND('Таблица для заполнения'!DZ42,0))='Таблица для заполнения'!DZ42,FALSE),TRUE)</f>
        <v>1</v>
      </c>
      <c r="KK42" s="36" t="b">
        <f>IF($B42&lt;&gt;"",IF(ISNUMBER('Таблица для заполнения'!EA42),ABS(ROUND('Таблица для заполнения'!EA42,0))='Таблица для заполнения'!EA42,FALSE),TRUE)</f>
        <v>1</v>
      </c>
      <c r="KL42" s="36" t="b">
        <f>IF($B42&lt;&gt;"",IF(ISNUMBER('Таблица для заполнения'!EB42),ABS(ROUND('Таблица для заполнения'!EB42,0))='Таблица для заполнения'!EB42,FALSE),TRUE)</f>
        <v>1</v>
      </c>
      <c r="KM42" s="36" t="b">
        <f>IF($B42&lt;&gt;"",IF(ISNUMBER('Таблица для заполнения'!EC42),ABS(ROUND('Таблица для заполнения'!EC42,0))='Таблица для заполнения'!EC42,FALSE),TRUE)</f>
        <v>1</v>
      </c>
      <c r="KN42" s="36" t="b">
        <f>IF($B42&lt;&gt;"",IF(ISNUMBER('Таблица для заполнения'!ED42),ABS(ROUND('Таблица для заполнения'!ED42,0))='Таблица для заполнения'!ED42,FALSE),TRUE)</f>
        <v>1</v>
      </c>
      <c r="KO42" s="36" t="b">
        <f>IF($B42&lt;&gt;"",IF(ISNUMBER('Таблица для заполнения'!EE42),ABS(ROUND('Таблица для заполнения'!EE42,0))='Таблица для заполнения'!EE42,FALSE),TRUE)</f>
        <v>1</v>
      </c>
      <c r="KP42" s="36" t="b">
        <f>IF($B42&lt;&gt;"",IF(ISNUMBER('Таблица для заполнения'!EF42),ABS(ROUND('Таблица для заполнения'!EF42,0))='Таблица для заполнения'!EF42,FALSE),TRUE)</f>
        <v>1</v>
      </c>
      <c r="KQ42" s="36" t="b">
        <f>IF($B42&lt;&gt;"",IF(ISNUMBER('Таблица для заполнения'!EG42),ABS(ROUND('Таблица для заполнения'!EG42,0))='Таблица для заполнения'!EG42,FALSE),TRUE)</f>
        <v>1</v>
      </c>
      <c r="KR42" s="36" t="b">
        <f>IF($B42&lt;&gt;"",IF(ISNUMBER('Таблица для заполнения'!EH42),ABS(ROUND('Таблица для заполнения'!EH42,0))='Таблица для заполнения'!EH42,FALSE),TRUE)</f>
        <v>1</v>
      </c>
      <c r="KS42" s="36" t="b">
        <f>IF($B42&lt;&gt;"",IF(ISNUMBER('Таблица для заполнения'!EI42),ABS(ROUND('Таблица для заполнения'!EI42,0))='Таблица для заполнения'!EI42,FALSE),TRUE)</f>
        <v>1</v>
      </c>
      <c r="KT42" s="36" t="b">
        <f>IF($B42&lt;&gt;"",IF(ISNUMBER('Таблица для заполнения'!EJ42),ABS(ROUND('Таблица для заполнения'!EJ42,0))='Таблица для заполнения'!EJ42,FALSE),TRUE)</f>
        <v>1</v>
      </c>
      <c r="KU42" s="36" t="b">
        <f>IF($B42&lt;&gt;"",IF(ISNUMBER('Таблица для заполнения'!EK42),ABS(ROUND('Таблица для заполнения'!EK42,0))='Таблица для заполнения'!EK42,FALSE),TRUE)</f>
        <v>1</v>
      </c>
      <c r="KV42" s="36" t="b">
        <f>IF($B42&lt;&gt;"",IF(ISNUMBER('Таблица для заполнения'!EL42),ABS(ROUND('Таблица для заполнения'!EL42,0))='Таблица для заполнения'!EL42,FALSE),TRUE)</f>
        <v>1</v>
      </c>
      <c r="KW42" s="36" t="b">
        <f>IF($B42&lt;&gt;"",IF(ISNUMBER('Таблица для заполнения'!EM42),ABS(ROUND('Таблица для заполнения'!EM42,0))='Таблица для заполнения'!EM42,FALSE),TRUE)</f>
        <v>1</v>
      </c>
      <c r="KX42" s="36" t="b">
        <f>IF($B42&lt;&gt;"",IF(ISNUMBER('Таблица для заполнения'!EN42),ABS(ROUND('Таблица для заполнения'!EN42,0))='Таблица для заполнения'!EN42,FALSE),TRUE)</f>
        <v>1</v>
      </c>
      <c r="KY42" s="36" t="b">
        <f>IF($B42&lt;&gt;"",IF(ISNUMBER('Таблица для заполнения'!EO42),ABS(ROUND('Таблица для заполнения'!EO42,0))='Таблица для заполнения'!EO42,FALSE),TRUE)</f>
        <v>1</v>
      </c>
      <c r="KZ42" s="36" t="b">
        <f>IF($B42&lt;&gt;"",IF(ISNUMBER('Таблица для заполнения'!EP42),ABS(ROUND('Таблица для заполнения'!EP42,0))='Таблица для заполнения'!EP42,FALSE),TRUE)</f>
        <v>1</v>
      </c>
      <c r="LA42" s="36" t="b">
        <f>IF($B42&lt;&gt;"",IF(ISNUMBER('Таблица для заполнения'!EQ42),ABS(ROUND('Таблица для заполнения'!EQ42,0))='Таблица для заполнения'!EQ42,FALSE),TRUE)</f>
        <v>1</v>
      </c>
      <c r="LB42" s="36" t="b">
        <f>IF($B42&lt;&gt;"",IF(ISNUMBER('Таблица для заполнения'!ER42),ABS(ROUND('Таблица для заполнения'!ER42,0))='Таблица для заполнения'!ER42,FALSE),TRUE)</f>
        <v>1</v>
      </c>
      <c r="LC42" s="36" t="b">
        <f>IF($B42&lt;&gt;"",IF(ISNUMBER('Таблица для заполнения'!ES42),ABS(ROUND('Таблица для заполнения'!ES42,0))='Таблица для заполнения'!ES42,FALSE),TRUE)</f>
        <v>1</v>
      </c>
      <c r="LD42" s="36" t="b">
        <f>IF($B42&lt;&gt;"",IF(ISNUMBER('Таблица для заполнения'!ET42),ABS(ROUND('Таблица для заполнения'!ET42,0))='Таблица для заполнения'!ET42,FALSE),TRUE)</f>
        <v>1</v>
      </c>
      <c r="LE42" s="36" t="b">
        <f>IF($B42&lt;&gt;"",IF(ISNUMBER('Таблица для заполнения'!EU42),ABS(ROUND('Таблица для заполнения'!EU42,0))='Таблица для заполнения'!EU42,FALSE),TRUE)</f>
        <v>1</v>
      </c>
      <c r="LF42" s="36" t="b">
        <f>IF($B42&lt;&gt;"",IF(ISNUMBER('Таблица для заполнения'!EV42),ABS(ROUND('Таблица для заполнения'!EV42,0))='Таблица для заполнения'!EV42,FALSE),TRUE)</f>
        <v>1</v>
      </c>
      <c r="LG42" s="36" t="b">
        <f>IF($B42&lt;&gt;"",IF(ISNUMBER('Таблица для заполнения'!EW42),ABS(ROUND('Таблица для заполнения'!EW42,0))='Таблица для заполнения'!EW42,FALSE),TRUE)</f>
        <v>1</v>
      </c>
      <c r="LH42" s="36" t="b">
        <f>IF($B42&lt;&gt;"",IF(ISNUMBER('Таблица для заполнения'!EX42),ABS(ROUND('Таблица для заполнения'!EX42,0))='Таблица для заполнения'!EX42,FALSE),TRUE)</f>
        <v>1</v>
      </c>
      <c r="LI42" s="36" t="b">
        <f>IF($B42&lt;&gt;"",IF(ISNUMBER('Таблица для заполнения'!EY42),ABS(ROUND('Таблица для заполнения'!EY42,0))='Таблица для заполнения'!EY42,FALSE),TRUE)</f>
        <v>1</v>
      </c>
      <c r="LJ42" s="36" t="b">
        <f>IF($B42&lt;&gt;"",IF(ISNUMBER('Таблица для заполнения'!EZ42),ABS(ROUND('Таблица для заполнения'!EZ42,0))='Таблица для заполнения'!EZ42,FALSE),TRUE)</f>
        <v>1</v>
      </c>
      <c r="LK42" s="36" t="b">
        <f>IF($B42&lt;&gt;"",IF(ISNUMBER('Таблица для заполнения'!FA42),ABS(ROUND('Таблица для заполнения'!FA42,0))='Таблица для заполнения'!FA42,FALSE),TRUE)</f>
        <v>1</v>
      </c>
      <c r="LL42" s="36" t="b">
        <f>IF($B42&lt;&gt;"",IF(ISNUMBER('Таблица для заполнения'!FB42),ABS(ROUND('Таблица для заполнения'!FB42,0))='Таблица для заполнения'!FB42,FALSE),TRUE)</f>
        <v>1</v>
      </c>
      <c r="LM42" s="36" t="b">
        <f>IF($B42&lt;&gt;"",IF(ISNUMBER('Таблица для заполнения'!FC42),ABS(ROUND('Таблица для заполнения'!FC42,0))='Таблица для заполнения'!FC42,FALSE),TRUE)</f>
        <v>1</v>
      </c>
      <c r="LN42" s="36" t="b">
        <f>IF($B42&lt;&gt;"",IF(ISNUMBER('Таблица для заполнения'!FD42),ABS(ROUND('Таблица для заполнения'!FD42,0))='Таблица для заполнения'!FD42,FALSE),TRUE)</f>
        <v>1</v>
      </c>
      <c r="LO42" s="36" t="b">
        <f>IF($B42&lt;&gt;"",IF(ISNUMBER('Таблица для заполнения'!FE42),ABS(ROUND('Таблица для заполнения'!FE42,0))='Таблица для заполнения'!FE42,FALSE),TRUE)</f>
        <v>1</v>
      </c>
      <c r="LP42" s="36" t="b">
        <f>IF($B42&lt;&gt;"",IF(ISNUMBER('Таблица для заполнения'!FF42),ABS(ROUND('Таблица для заполнения'!FF42,0))='Таблица для заполнения'!FF42,FALSE),TRUE)</f>
        <v>1</v>
      </c>
      <c r="LQ42" s="36" t="b">
        <f>IF($B42&lt;&gt;"",IF(ISNUMBER('Таблица для заполнения'!FG42),ABS(ROUND('Таблица для заполнения'!FG42,0))='Таблица для заполнения'!FG42,FALSE),TRUE)</f>
        <v>1</v>
      </c>
      <c r="LR42" s="36" t="b">
        <f>IF($B42&lt;&gt;"",IF(ISNUMBER('Таблица для заполнения'!FH42),ABS(ROUND('Таблица для заполнения'!FH42,0))='Таблица для заполнения'!FH42,FALSE),TRUE)</f>
        <v>1</v>
      </c>
      <c r="LS42" s="36" t="b">
        <f>IF($B42&lt;&gt;"",IF(ISNUMBER('Таблица для заполнения'!FI42),ABS(ROUND('Таблица для заполнения'!FI42,0))='Таблица для заполнения'!FI42,FALSE),TRUE)</f>
        <v>1</v>
      </c>
      <c r="LT42" s="36" t="b">
        <f>IF($B42&lt;&gt;"",IF(ISNUMBER('Таблица для заполнения'!FJ42),ABS(ROUND('Таблица для заполнения'!FJ42,0))='Таблица для заполнения'!FJ42,FALSE),TRUE)</f>
        <v>1</v>
      </c>
      <c r="LU42" s="36" t="b">
        <f>IF($B42&lt;&gt;"",IF(ISNUMBER('Таблица для заполнения'!FK42),ABS(ROUND('Таблица для заполнения'!FK42,0))='Таблица для заполнения'!FK42,FALSE),TRUE)</f>
        <v>1</v>
      </c>
      <c r="LV42" s="36" t="b">
        <f>IF($B42&lt;&gt;"",IF(ISNUMBER('Таблица для заполнения'!FL42),ABS(ROUND('Таблица для заполнения'!FL42,0))='Таблица для заполнения'!FL42,FALSE),TRUE)</f>
        <v>1</v>
      </c>
      <c r="LW42" s="36" t="b">
        <f>IF($B42&lt;&gt;"",IF(ISNUMBER('Таблица для заполнения'!FM42),ABS(ROUND('Таблица для заполнения'!FM42,0))='Таблица для заполнения'!FM42,FALSE),TRUE)</f>
        <v>1</v>
      </c>
      <c r="LX42" s="36" t="b">
        <f>IF($B42&lt;&gt;"",IF(ISNUMBER('Таблица для заполнения'!FN42),ABS(ROUND('Таблица для заполнения'!FN42,0))='Таблица для заполнения'!FN42,FALSE),TRUE)</f>
        <v>1</v>
      </c>
      <c r="LY42" s="36" t="b">
        <f>IF($B42&lt;&gt;"",IF(ISNUMBER('Таблица для заполнения'!FO42),ABS(ROUND('Таблица для заполнения'!FO42,0))='Таблица для заполнения'!FO42,FALSE),TRUE)</f>
        <v>1</v>
      </c>
      <c r="LZ42" s="36" t="b">
        <f>IF($B42&lt;&gt;"",IF(ISNUMBER('Таблица для заполнения'!FP42),ABS(ROUND('Таблица для заполнения'!FP42,0))='Таблица для заполнения'!FP42,FALSE),TRUE)</f>
        <v>1</v>
      </c>
      <c r="MA42" s="36" t="b">
        <f>IF($B42&lt;&gt;"",IF(ISNUMBER('Таблица для заполнения'!FQ42),ABS(ROUND('Таблица для заполнения'!FQ42,0))='Таблица для заполнения'!FQ42,FALSE),TRUE)</f>
        <v>1</v>
      </c>
      <c r="MB42" s="36" t="b">
        <f>IF($B42&lt;&gt;"",IF(ISNUMBER('Таблица для заполнения'!FR42),ABS(ROUND('Таблица для заполнения'!FR42,0))='Таблица для заполнения'!FR42,FALSE),TRUE)</f>
        <v>1</v>
      </c>
      <c r="MC42" s="36" t="b">
        <f>IF($B42&lt;&gt;"",IF(ISNUMBER('Таблица для заполнения'!FS42),ABS(ROUND('Таблица для заполнения'!FS42,0))='Таблица для заполнения'!FS42,FALSE),TRUE)</f>
        <v>1</v>
      </c>
      <c r="MD42" s="36" t="b">
        <f>IF($B42&lt;&gt;"",IF(ISNUMBER('Таблица для заполнения'!FT42),ABS(ROUND('Таблица для заполнения'!FT42,0))='Таблица для заполнения'!FT42,FALSE),TRUE)</f>
        <v>1</v>
      </c>
      <c r="ME42" s="36" t="b">
        <f>IF($B42&lt;&gt;"",IF(ISNUMBER('Таблица для заполнения'!FU42),ABS(ROUND('Таблица для заполнения'!FU42,0))='Таблица для заполнения'!FU42,FALSE),TRUE)</f>
        <v>1</v>
      </c>
      <c r="MF42" s="36" t="b">
        <f>IF($B42&lt;&gt;"",IF(ISNUMBER('Таблица для заполнения'!FV42),ABS(ROUND('Таблица для заполнения'!FV42,0))='Таблица для заполнения'!FV42,FALSE),TRUE)</f>
        <v>1</v>
      </c>
      <c r="MG42" s="36" t="b">
        <f>IF($B42&lt;&gt;"",IF(ISNUMBER('Таблица для заполнения'!FW42),ABS(ROUND('Таблица для заполнения'!FW42,0))='Таблица для заполнения'!FW42,FALSE),TRUE)</f>
        <v>1</v>
      </c>
      <c r="MH42" s="36" t="b">
        <f>IF($B42&lt;&gt;"",IF(ISNUMBER('Таблица для заполнения'!FX42),ABS(ROUND('Таблица для заполнения'!FX42,0))='Таблица для заполнения'!FX42,FALSE),TRUE)</f>
        <v>1</v>
      </c>
      <c r="MI42" s="36" t="b">
        <f>IF($B42&lt;&gt;"",IF(ISNUMBER('Таблица для заполнения'!FY42),ABS(ROUND('Таблица для заполнения'!FY42,0))='Таблица для заполнения'!FY42,FALSE),TRUE)</f>
        <v>1</v>
      </c>
      <c r="MJ42" s="36" t="b">
        <f>IF($B42&lt;&gt;"",IF(ISNUMBER('Таблица для заполнения'!FZ42),ABS(ROUND('Таблица для заполнения'!FZ42,0))='Таблица для заполнения'!FZ42,FALSE),TRUE)</f>
        <v>1</v>
      </c>
      <c r="MK42" s="36" t="b">
        <f>IF($B42&lt;&gt;"",IF(ISNUMBER('Таблица для заполнения'!GA42),ABS(ROUND('Таблица для заполнения'!GA42,0))='Таблица для заполнения'!GA42,FALSE),TRUE)</f>
        <v>1</v>
      </c>
      <c r="ML42" s="36" t="b">
        <f>IF($B42&lt;&gt;"",IF(ISNUMBER('Таблица для заполнения'!GB42),ABS(ROUND('Таблица для заполнения'!GB42,0))='Таблица для заполнения'!GB42,FALSE),TRUE)</f>
        <v>1</v>
      </c>
      <c r="MM42" s="36" t="b">
        <f>IF($B42&lt;&gt;"",IF(ISNUMBER('Таблица для заполнения'!GC42),ABS(ROUND('Таблица для заполнения'!GC42,0))='Таблица для заполнения'!GC42,FALSE),TRUE)</f>
        <v>1</v>
      </c>
      <c r="MN42" s="36" t="b">
        <f>IF($B42&lt;&gt;"",IF(ISNUMBER('Таблица для заполнения'!GD42),ABS(ROUND('Таблица для заполнения'!GD42,0))='Таблица для заполнения'!GD42,FALSE),TRUE)</f>
        <v>1</v>
      </c>
      <c r="MO42" s="36" t="b">
        <f>IF($B42&lt;&gt;"",IF(ISNUMBER('Таблица для заполнения'!GE42),ABS(ROUND('Таблица для заполнения'!GE42,0))='Таблица для заполнения'!GE42,FALSE),TRUE)</f>
        <v>1</v>
      </c>
      <c r="MP42" s="36" t="b">
        <f>IF($B42&lt;&gt;"",IF(ISNUMBER('Таблица для заполнения'!GF42),ABS(ROUND('Таблица для заполнения'!GF42,1))='Таблица для заполнения'!GF42,FALSE),TRUE)</f>
        <v>1</v>
      </c>
      <c r="MQ42" s="36" t="b">
        <f>IF($B42&lt;&gt;"",IF(ISNUMBER('Таблица для заполнения'!GG42),ABS(ROUND('Таблица для заполнения'!GG42,1))='Таблица для заполнения'!GG42,FALSE),TRUE)</f>
        <v>1</v>
      </c>
      <c r="MR42" s="36" t="b">
        <f>IF($B42&lt;&gt;"",IF(ISNUMBER('Таблица для заполнения'!GH42),ABS(ROUND('Таблица для заполнения'!GH42,1))='Таблица для заполнения'!GH42,FALSE),TRUE)</f>
        <v>1</v>
      </c>
      <c r="MS42" s="36" t="b">
        <f>IF($B42&lt;&gt;"",IF(ISNUMBER('Таблица для заполнения'!GI42),ABS(ROUND('Таблица для заполнения'!GI42,1))='Таблица для заполнения'!GI42,FALSE),TRUE)</f>
        <v>1</v>
      </c>
      <c r="MT42" s="36" t="b">
        <f>IF($B42&lt;&gt;"",IF(ISNUMBER('Таблица для заполнения'!GJ42),ABS(ROUND('Таблица для заполнения'!GJ42,1))='Таблица для заполнения'!GJ42,FALSE),TRUE)</f>
        <v>1</v>
      </c>
      <c r="MU42" s="36" t="b">
        <f>IF($B42&lt;&gt;"",IF(ISNUMBER('Таблица для заполнения'!GK42),ABS(ROUND('Таблица для заполнения'!GK42,1))='Таблица для заполнения'!GK42,FALSE),TRUE)</f>
        <v>1</v>
      </c>
      <c r="MV42" s="36" t="b">
        <f>IF($B42&lt;&gt;"",IF(ISNUMBER('Таблица для заполнения'!GL42),ABS(ROUND('Таблица для заполнения'!GL42,1))='Таблица для заполнения'!GL42,FALSE),TRUE)</f>
        <v>1</v>
      </c>
      <c r="MW42" s="36" t="b">
        <f>IF($B42&lt;&gt;"",IF(ISNUMBER('Таблица для заполнения'!GM42),ABS(ROUND('Таблица для заполнения'!GM42,1))='Таблица для заполнения'!GM42,FALSE),TRUE)</f>
        <v>1</v>
      </c>
      <c r="MX42" s="36" t="b">
        <f>IF($B42&lt;&gt;"",IF(ISNUMBER('Таблица для заполнения'!GN42),ABS(ROUND('Таблица для заполнения'!GN42,1))='Таблица для заполнения'!GN42,FALSE),TRUE)</f>
        <v>1</v>
      </c>
      <c r="MY42" s="36" t="b">
        <f>IF($B42&lt;&gt;"",IF(ISNUMBER('Таблица для заполнения'!GO42),ABS(ROUND('Таблица для заполнения'!GO42,1))='Таблица для заполнения'!GO42,FALSE),TRUE)</f>
        <v>1</v>
      </c>
      <c r="MZ42" s="36" t="b">
        <f>IF($B42&lt;&gt;"",IF(ISNUMBER('Таблица для заполнения'!GP42),ABS(ROUND('Таблица для заполнения'!GP42,1))='Таблица для заполнения'!GP42,FALSE),TRUE)</f>
        <v>1</v>
      </c>
      <c r="NA42" s="36" t="b">
        <f>IF($B42&lt;&gt;"",IF(ISNUMBER('Таблица для заполнения'!GQ42),ABS(ROUND('Таблица для заполнения'!GQ42,1))='Таблица для заполнения'!GQ42,FALSE),TRUE)</f>
        <v>1</v>
      </c>
      <c r="NB42" s="36" t="b">
        <f>IF($B42&lt;&gt;"",IF(ISNUMBER('Таблица для заполнения'!GR42),ABS(ROUND('Таблица для заполнения'!GR42,1))='Таблица для заполнения'!GR42,FALSE),TRUE)</f>
        <v>1</v>
      </c>
      <c r="NC42" s="36" t="b">
        <f>IF($B42&lt;&gt;"",IF(ISNUMBER('Таблица для заполнения'!GS42),ABS(ROUND('Таблица для заполнения'!GS42,1))='Таблица для заполнения'!GS42,FALSE),TRUE)</f>
        <v>1</v>
      </c>
      <c r="ND42" s="36" t="b">
        <f>IF($B42&lt;&gt;"",IF(ISNUMBER('Таблица для заполнения'!GT42),ABS(ROUND('Таблица для заполнения'!GT42,1))='Таблица для заполнения'!GT42,FALSE),TRUE)</f>
        <v>1</v>
      </c>
      <c r="NE42" s="36" t="b">
        <f>IF($B42&lt;&gt;"",IF(ISNUMBER('Таблица для заполнения'!GU42),ABS(ROUND('Таблица для заполнения'!GU42,1))='Таблица для заполнения'!GU42,FALSE),TRUE)</f>
        <v>1</v>
      </c>
      <c r="NF42" s="36" t="b">
        <f>IF($B42&lt;&gt;"",IF(ISNUMBER('Таблица для заполнения'!GV42),ABS(ROUND('Таблица для заполнения'!GV42,1))='Таблица для заполнения'!GV42,FALSE),TRUE)</f>
        <v>1</v>
      </c>
      <c r="NG42" s="36" t="b">
        <f>IF($B42&lt;&gt;"",IF(ISNUMBER('Таблица для заполнения'!GW42),ABS(ROUND('Таблица для заполнения'!GW42,1))='Таблица для заполнения'!GW42,FALSE),TRUE)</f>
        <v>1</v>
      </c>
      <c r="NH42" s="36" t="b">
        <f>IF($B42&lt;&gt;"",IF(ISNUMBER('Таблица для заполнения'!GX42),ABS(ROUND('Таблица для заполнения'!GX42,1))='Таблица для заполнения'!GX42,FALSE),TRUE)</f>
        <v>1</v>
      </c>
      <c r="NI42" s="38" t="b">
        <f>IF($B42&lt;&gt;"",IF(ISNUMBER('Таблица для заполнения'!GY42),ABS(ROUND('Таблица для заполнения'!GY42,1))='Таблица для заполнения'!GY42,FALSE),TRUE)</f>
        <v>1</v>
      </c>
    </row>
    <row r="43" spans="1:373" ht="44.25" customHeight="1" thickBot="1" x14ac:dyDescent="0.3">
      <c r="A43" s="2">
        <v>36</v>
      </c>
      <c r="B43" s="17" t="str">
        <f>IF('Таблица для заполнения'!B43=0,"",'Таблица для заполнения'!B43)</f>
        <v/>
      </c>
      <c r="C43" s="35" t="b">
        <f t="shared" si="0"/>
        <v>1</v>
      </c>
      <c r="D43" s="35" t="b">
        <f>'Таблица для заполнения'!F43&lt;='Таблица для заполнения'!E43</f>
        <v>1</v>
      </c>
      <c r="E43" s="119" t="b">
        <f>'Таблица для заполнения'!G43&lt;='Таблица для заполнения'!E43</f>
        <v>1</v>
      </c>
      <c r="F43" s="36" t="b">
        <f>'Таблица для заполнения'!H43&lt;='Таблица для заполнения'!E43</f>
        <v>1</v>
      </c>
      <c r="G43" s="36" t="b">
        <f>'Таблица для заполнения'!I43&lt;='Таблица для заполнения'!E43</f>
        <v>1</v>
      </c>
      <c r="H43" s="36" t="b">
        <f>'Таблица для заполнения'!E43&gt;='Таблица для заполнения'!J43+'Таблица для заполнения'!K43</f>
        <v>1</v>
      </c>
      <c r="I43" s="36" t="b">
        <f>'Таблица для заполнения'!E43='Таблица для заполнения'!L43+'Таблица для заполнения'!M43+'Таблица для заполнения'!N43</f>
        <v>1</v>
      </c>
      <c r="J43" s="36" t="b">
        <f>'Таблица для заполнения'!M43&lt;='Таблица для заполнения'!R43</f>
        <v>1</v>
      </c>
      <c r="K43" s="36" t="b">
        <f>'Таблица для заполнения'!O43&gt;='Таблица для заполнения'!E43</f>
        <v>1</v>
      </c>
      <c r="L43" s="36" t="b">
        <f>'Таблица для заполнения'!O43&gt;='Таблица для заполнения'!P43+'Таблица для заполнения'!Q43</f>
        <v>1</v>
      </c>
      <c r="M43" s="36" t="b">
        <f>'Таблица для заполнения'!R43&lt;='Таблица для заполнения'!O43</f>
        <v>1</v>
      </c>
      <c r="N43" s="36" t="b">
        <f>'Таблица для заполнения'!O43&gt;='Таблица для заполнения'!S43+'Таблица для заполнения'!U43</f>
        <v>1</v>
      </c>
      <c r="O43" s="36" t="b">
        <f>OR(AND('Таблица для заполнения'!S43&gt;0,'Таблица для заполнения'!T43&gt;0),AND('Таблица для заполнения'!S43=0,'Таблица для заполнения'!T43=0))</f>
        <v>1</v>
      </c>
      <c r="P43" s="36" t="b">
        <f>OR(AND('Таблица для заполнения'!U43&gt;0,'Таблица для заполнения'!V43&gt;0),AND('Таблица для заполнения'!U43=0,'Таблица для заполнения'!V43=0))</f>
        <v>1</v>
      </c>
      <c r="Q43" s="36" t="b">
        <f>'Таблица для заполнения'!W43&lt;='Таблица для заполнения'!U43</f>
        <v>1</v>
      </c>
      <c r="R43" s="36" t="b">
        <f>'Таблица для заполнения'!V43&gt;='Таблица для заполнения'!X43+'Таблица для заполнения'!Y43</f>
        <v>1</v>
      </c>
      <c r="S43" s="36" t="b">
        <f>'Таблица для заполнения'!AB43&lt;='Таблица для заполнения'!AA43</f>
        <v>1</v>
      </c>
      <c r="T43" s="36" t="b">
        <f>'Таблица для заполнения'!AD43&lt;='Таблица для заполнения'!AC43</f>
        <v>1</v>
      </c>
      <c r="U43" s="36" t="b">
        <f>OR('Таблица для заполнения'!AA43=0,'Таблица для заполнения'!AA43=1)</f>
        <v>1</v>
      </c>
      <c r="V43" s="36" t="b">
        <f>OR('Таблица для заполнения'!AB43=0,'Таблица для заполнения'!AB43=1)</f>
        <v>1</v>
      </c>
      <c r="W43" s="36" t="b">
        <f>OR('Таблица для заполнения'!AC43=0,'Таблица для заполнения'!AC43=1)</f>
        <v>1</v>
      </c>
      <c r="X43" s="36" t="b">
        <f>OR('Таблица для заполнения'!AD43=0,'Таблица для заполнения'!AD43=1)</f>
        <v>1</v>
      </c>
      <c r="Y43" s="36" t="b">
        <f>'Таблица для заполнения'!AG43&lt;='Таблица для заполнения'!AF43</f>
        <v>1</v>
      </c>
      <c r="Z43" s="36" t="b">
        <f>'Таблица для заполнения'!AI43&lt;='Таблица для заполнения'!AH43</f>
        <v>1</v>
      </c>
      <c r="AA43" s="36" t="b">
        <f>'Таблица для заполнения'!AJ43='Таблица для заполнения'!AM43+'Таблица для заполнения'!AO43</f>
        <v>1</v>
      </c>
      <c r="AB43" s="36" t="b">
        <f>'Таблица для заполнения'!AJ43&gt;='Таблица для заполнения'!AK43+'Таблица для заполнения'!AL43</f>
        <v>1</v>
      </c>
      <c r="AC43" s="36" t="b">
        <f>'Таблица для заполнения'!AN43&lt;='Таблица для заполнения'!AJ43</f>
        <v>1</v>
      </c>
      <c r="AD43" s="36" t="b">
        <f>OR(AND('Таблица для заполнения'!AO43='Таблица для заполнения'!AJ43,AND('Таблица для заполнения'!AK43='Таблица для заполнения'!AP43,'Таблица для заполнения'!AL43='Таблица для заполнения'!AQ43)),'Таблица для заполнения'!AO43&lt;'Таблица для заполнения'!AJ43)</f>
        <v>1</v>
      </c>
      <c r="AE43" s="36" t="b">
        <f>OR(AND('Таблица для заполнения'!AJ43='Таблица для заполнения'!AO43,'Таблица для заполнения'!CM43='Таблица для заполнения'!CR43),AND('Таблица для заполнения'!AJ43&gt;'Таблица для заполнения'!AO43,'Таблица для заполнения'!CM43&gt;'Таблица для заполнения'!CR43))</f>
        <v>1</v>
      </c>
      <c r="AF43" s="36" t="b">
        <f>OR(AND('Таблица для заполнения'!AO43='Таблица для заполнения'!AR43,'Таблица для заполнения'!CR43='Таблица для заполнения'!CU43),AND('Таблица для заполнения'!AO43&gt;'Таблица для заполнения'!AR43,'Таблица для заполнения'!CR43&gt;'Таблица для заполнения'!CU43))</f>
        <v>1</v>
      </c>
      <c r="AG43" s="36" t="b">
        <f>'Таблица для заполнения'!AP43&lt;='Таблица для заполнения'!AK43</f>
        <v>1</v>
      </c>
      <c r="AH43" s="36" t="b">
        <f>'Таблица для заполнения'!AO43&gt;='Таблица для заполнения'!AP43+'Таблица для заполнения'!AQ43</f>
        <v>1</v>
      </c>
      <c r="AI43" s="36" t="b">
        <f>'Таблица для заполнения'!AM43&gt;=('Таблица для заполнения'!AK43+'Таблица для заполнения'!AL43)-('Таблица для заполнения'!AP43+'Таблица для заполнения'!AQ43)</f>
        <v>1</v>
      </c>
      <c r="AJ43" s="36" t="b">
        <f>'Таблица для заполнения'!AQ43&lt;='Таблица для заполнения'!AL43</f>
        <v>1</v>
      </c>
      <c r="AK43" s="36" t="b">
        <f>'Таблица для заполнения'!AO43&gt;='Таблица для заполнения'!AR43+'Таблица для заполнения'!AV43+'Таблица для заполнения'!AW43</f>
        <v>1</v>
      </c>
      <c r="AL43" s="36" t="b">
        <f>OR(AND('Таблица для заполнения'!AR43='Таблица для заполнения'!AO43,AND('Таблица для заполнения'!AP43='Таблица для заполнения'!AS43,'Таблица для заполнения'!AQ43='Таблица для заполнения'!AT43)),'Таблица для заполнения'!AR43&lt;'Таблица для заполнения'!AO43)</f>
        <v>1</v>
      </c>
      <c r="AM43" s="36" t="b">
        <f>'Таблица для заполнения'!AS43&lt;='Таблица для заполнения'!AP43</f>
        <v>1</v>
      </c>
      <c r="AN43" s="36" t="b">
        <f>'Таблица для заполнения'!AR43&gt;='Таблица для заполнения'!AS43+'Таблица для заполнения'!AT43</f>
        <v>1</v>
      </c>
      <c r="AO43" s="36" t="b">
        <f>('Таблица для заполнения'!AO43-'Таблица для заполнения'!AR43)&gt;=('Таблица для заполнения'!AP43+'Таблица для заполнения'!AQ43)-('Таблица для заполнения'!AS43+'Таблица для заполнения'!AT43)</f>
        <v>1</v>
      </c>
      <c r="AP43" s="36" t="b">
        <f>'Таблица для заполнения'!AT43&lt;='Таблица для заполнения'!AQ43</f>
        <v>1</v>
      </c>
      <c r="AQ43" s="36" t="b">
        <f>'Таблица для заполнения'!AU43&lt;='Таблица для заполнения'!AR43</f>
        <v>1</v>
      </c>
      <c r="AR43" s="36" t="b">
        <f>'Таблица для заполнения'!AR43='Таблица для заполнения'!AX43+'Таблица для заполнения'!BF43+'Таблица для заполнения'!BK43+'Таблица для заполнения'!BV43+'Таблица для заполнения'!CA43+'Таблица для заполнения'!CB43+'Таблица для заполнения'!CC43+'Таблица для заполнения'!CD43+'Таблица для заполнения'!CE43+'Таблица для заполнения'!CF43</f>
        <v>1</v>
      </c>
      <c r="AS43" s="36" t="b">
        <f>'Таблица для заполнения'!AX43&gt;='Таблица для заполнения'!AY43+'Таблица для заполнения'!BB43+'Таблица для заполнения'!BE43</f>
        <v>1</v>
      </c>
      <c r="AT43" s="36" t="b">
        <f>'Таблица для заполнения'!AY43='Таблица для заполнения'!AZ43+'Таблица для заполнения'!BA43</f>
        <v>1</v>
      </c>
      <c r="AU43" s="36" t="b">
        <f>'Таблица для заполнения'!BB43='Таблица для заполнения'!BC43+'Таблица для заполнения'!BD43</f>
        <v>1</v>
      </c>
      <c r="AV43" s="36" t="b">
        <f>'Таблица для заполнения'!BF43&gt;='Таблица для заполнения'!BG43+'Таблица для заполнения'!BH43+'Таблица для заполнения'!BI43+'Таблица для заполнения'!BJ43</f>
        <v>1</v>
      </c>
      <c r="AW43" s="36" t="b">
        <f>'Таблица для заполнения'!BK43&gt;='Таблица для заполнения'!BL43+'Таблица для заполнения'!BQ43</f>
        <v>1</v>
      </c>
      <c r="AX43" s="36" t="b">
        <f>'Таблица для заполнения'!BL43&gt;='Таблица для заполнения'!BM43+'Таблица для заполнения'!BN43+'Таблица для заполнения'!BO43+'Таблица для заполнения'!BP43</f>
        <v>1</v>
      </c>
      <c r="AY43" s="36" t="b">
        <f>'Таблица для заполнения'!BQ43&gt;='Таблица для заполнения'!BR43+'Таблица для заполнения'!BS43+'Таблица для заполнения'!BT43+'Таблица для заполнения'!BU43</f>
        <v>1</v>
      </c>
      <c r="AZ43" s="36" t="b">
        <f>'Таблица для заполнения'!BV43&gt;='Таблица для заполнения'!BW43+'Таблица для заполнения'!BX43+'Таблица для заполнения'!BY43+'Таблица для заполнения'!BZ43</f>
        <v>1</v>
      </c>
      <c r="BA43" s="36" t="b">
        <f>'Таблица для заполнения'!CG43+'Таблица для заполнения'!CH43&lt;='Таблица для заполнения'!AO43</f>
        <v>1</v>
      </c>
      <c r="BB43" s="36" t="b">
        <f>'Таблица для заполнения'!CI43&lt;='Таблица для заполнения'!AO43</f>
        <v>1</v>
      </c>
      <c r="BC43" s="36" t="b">
        <f>'Таблица для заполнения'!CJ43&lt;='Таблица для заполнения'!AO43</f>
        <v>1</v>
      </c>
      <c r="BD43" s="36" t="b">
        <f>'Таблица для заполнения'!CK43&lt;='Таблица для заполнения'!AO43</f>
        <v>1</v>
      </c>
      <c r="BE43" s="36" t="b">
        <f>'Таблица для заполнения'!CL43&lt;='Таблица для заполнения'!AO43</f>
        <v>1</v>
      </c>
      <c r="BF43" s="36" t="b">
        <f>'Таблица для заполнения'!CM43='Таблица для заполнения'!CP43+'Таблица для заполнения'!CR43</f>
        <v>1</v>
      </c>
      <c r="BG43" s="36" t="b">
        <f>'Таблица для заполнения'!CM43&gt;='Таблица для заполнения'!CN43+'Таблица для заполнения'!CO43</f>
        <v>1</v>
      </c>
      <c r="BH43" s="36" t="b">
        <f>'Таблица для заполнения'!CQ43&lt;='Таблица для заполнения'!CM43</f>
        <v>1</v>
      </c>
      <c r="BI43" s="36" t="b">
        <f>OR(AND('Таблица для заполнения'!CR43='Таблица для заполнения'!CM43,AND('Таблица для заполнения'!CN43='Таблица для заполнения'!CS43,'Таблица для заполнения'!CO43='Таблица для заполнения'!CT43)),'Таблица для заполнения'!CR43&lt;'Таблица для заполнения'!CM43)</f>
        <v>1</v>
      </c>
      <c r="BJ43" s="36" t="b">
        <f>'Таблица для заполнения'!CS43&lt;='Таблица для заполнения'!CN43</f>
        <v>1</v>
      </c>
      <c r="BK43" s="36" t="b">
        <f>'Таблица для заполнения'!CR43&gt;='Таблица для заполнения'!CS43+'Таблица для заполнения'!CT43</f>
        <v>1</v>
      </c>
      <c r="BL43" s="36" t="b">
        <f>'Таблица для заполнения'!CP43&gt;=('Таблица для заполнения'!CN43+'Таблица для заполнения'!CO43)-('Таблица для заполнения'!CS43+'Таблица для заполнения'!CT43)</f>
        <v>1</v>
      </c>
      <c r="BM43" s="36" t="b">
        <f>'Таблица для заполнения'!CT43&lt;='Таблица для заполнения'!CO43</f>
        <v>1</v>
      </c>
      <c r="BN43" s="36" t="b">
        <f>'Таблица для заполнения'!CR43&gt;='Таблица для заполнения'!CU43+'Таблица для заполнения'!CY43+'Таблица для заполнения'!CZ43</f>
        <v>1</v>
      </c>
      <c r="BO43" s="36" t="b">
        <f>OR(AND('Таблица для заполнения'!CU43='Таблица для заполнения'!CR43,AND('Таблица для заполнения'!CS43='Таблица для заполнения'!CV43,'Таблица для заполнения'!CT43='Таблица для заполнения'!CW43)),'Таблица для заполнения'!CU43&lt;'Таблица для заполнения'!CR43)</f>
        <v>1</v>
      </c>
      <c r="BP43" s="36" t="b">
        <f>'Таблица для заполнения'!CV43&lt;='Таблица для заполнения'!CS43</f>
        <v>1</v>
      </c>
      <c r="BQ43" s="36" t="b">
        <f>'Таблица для заполнения'!CU43&gt;='Таблица для заполнения'!CV43+'Таблица для заполнения'!CW43</f>
        <v>1</v>
      </c>
      <c r="BR43" s="36" t="b">
        <f>'Таблица для заполнения'!CR43-'Таблица для заполнения'!CU43&gt;=('Таблица для заполнения'!CS43+'Таблица для заполнения'!CT43)-('Таблица для заполнения'!CV43+'Таблица для заполнения'!CW43)</f>
        <v>1</v>
      </c>
      <c r="BS43" s="36" t="b">
        <f>'Таблица для заполнения'!CW43&lt;='Таблица для заполнения'!CT43</f>
        <v>1</v>
      </c>
      <c r="BT43" s="36" t="b">
        <f>'Таблица для заполнения'!CX43&lt;='Таблица для заполнения'!CU43</f>
        <v>1</v>
      </c>
      <c r="BU43" s="36" t="b">
        <f>'Таблица для заполнения'!CU43='Таблица для заполнения'!DA43+'Таблица для заполнения'!DI43+'Таблица для заполнения'!DN43+'Таблица для заполнения'!DY43+'Таблица для заполнения'!ED43+'Таблица для заполнения'!EE43+'Таблица для заполнения'!EF43+'Таблица для заполнения'!EG43+'Таблица для заполнения'!EH43+'Таблица для заполнения'!EI43</f>
        <v>1</v>
      </c>
      <c r="BV43" s="36" t="b">
        <f>'Таблица для заполнения'!DA43&gt;='Таблица для заполнения'!DB43+'Таблица для заполнения'!DE43+'Таблица для заполнения'!DH43</f>
        <v>1</v>
      </c>
      <c r="BW43" s="36" t="b">
        <f>'Таблица для заполнения'!DB43='Таблица для заполнения'!DC43+'Таблица для заполнения'!DD43</f>
        <v>1</v>
      </c>
      <c r="BX43" s="36" t="b">
        <f>'Таблица для заполнения'!DE43='Таблица для заполнения'!DF43+'Таблица для заполнения'!DG43</f>
        <v>1</v>
      </c>
      <c r="BY43" s="36" t="b">
        <f>'Таблица для заполнения'!DI43&gt;='Таблица для заполнения'!DJ43+'Таблица для заполнения'!DK43+'Таблица для заполнения'!DL43+'Таблица для заполнения'!DM43</f>
        <v>1</v>
      </c>
      <c r="BZ43" s="36" t="b">
        <f>'Таблица для заполнения'!DN43&gt;='Таблица для заполнения'!DO43+'Таблица для заполнения'!DT43</f>
        <v>1</v>
      </c>
      <c r="CA43" s="36" t="b">
        <f>'Таблица для заполнения'!DO43&gt;='Таблица для заполнения'!DP43+'Таблица для заполнения'!DQ43+'Таблица для заполнения'!DR43+'Таблица для заполнения'!DS43</f>
        <v>1</v>
      </c>
      <c r="CB43" s="36" t="b">
        <f>'Таблица для заполнения'!DT43&gt;='Таблица для заполнения'!DU43+'Таблица для заполнения'!DV43+'Таблица для заполнения'!DW43+'Таблица для заполнения'!DX43</f>
        <v>1</v>
      </c>
      <c r="CC43" s="36" t="b">
        <f>'Таблица для заполнения'!DY43&gt;='Таблица для заполнения'!DZ43+'Таблица для заполнения'!EA43+'Таблица для заполнения'!EB43+'Таблица для заполнения'!EC43</f>
        <v>1</v>
      </c>
      <c r="CD43" s="36" t="b">
        <f>'Таблица для заполнения'!EJ43+'Таблица для заполнения'!EK43&lt;='Таблица для заполнения'!CR43</f>
        <v>1</v>
      </c>
      <c r="CE43" s="36" t="b">
        <f>'Таблица для заполнения'!EL43&lt;='Таблица для заполнения'!CR43</f>
        <v>1</v>
      </c>
      <c r="CF43" s="36" t="b">
        <f>'Таблица для заполнения'!EM43&lt;='Таблица для заполнения'!CR43</f>
        <v>1</v>
      </c>
      <c r="CG43" s="36" t="b">
        <f>'Таблица для заполнения'!EN43&lt;='Таблица для заполнения'!CR43</f>
        <v>1</v>
      </c>
      <c r="CH43" s="36" t="b">
        <f>'Таблица для заполнения'!EO43&lt;='Таблица для заполнения'!CR43</f>
        <v>1</v>
      </c>
      <c r="CI43" s="36" t="b">
        <f>OR(AND('Таблица для заполнения'!AJ43='Таблица для заполнения'!AK43+'Таблица для заполнения'!AL43,'Таблица для заполнения'!CM43='Таблица для заполнения'!CN43+'Таблица для заполнения'!CO43),AND('Таблица для заполнения'!AJ43&gt;'Таблица для заполнения'!AK43+'Таблица для заполнения'!AL43,'Таблица для заполнения'!CM43&gt;'Таблица для заполнения'!CN43+'Таблица для заполнения'!CO43))</f>
        <v>1</v>
      </c>
      <c r="CJ43" s="36" t="b">
        <f>OR(AND('Таблица для заполнения'!AO43='Таблица для заполнения'!AP43+'Таблица для заполнения'!AQ43,'Таблица для заполнения'!CR43='Таблица для заполнения'!CS43+'Таблица для заполнения'!CT43),AND('Таблица для заполнения'!AO43&gt;'Таблица для заполнения'!AP43+'Таблица для заполнения'!AQ43,'Таблица для заполнения'!CR43&gt;'Таблица для заполнения'!CS43+'Таблица для заполнения'!CT43))</f>
        <v>1</v>
      </c>
      <c r="CK43" s="36" t="b">
        <f>OR(AND('Таблица для заполнения'!AR43='Таблица для заполнения'!AS43+'Таблица для заполнения'!AT43,'Таблица для заполнения'!CU43='Таблица для заполнения'!CV43+'Таблица для заполнения'!CW43),AND('Таблица для заполнения'!AR43&gt;'Таблица для заполнения'!AS43+'Таблица для заполнения'!AT43,'Таблица для заполнения'!CU43&gt;'Таблица для заполнения'!CV43+'Таблица для заполнения'!CW43))</f>
        <v>1</v>
      </c>
      <c r="CL43" s="36" t="b">
        <f>OR(AND('Таблица для заполнения'!AO43='Таблица для заполнения'!AR43+'Таблица для заполнения'!AV43+'Таблица для заполнения'!AW43,'Таблица для заполнения'!CR43='Таблица для заполнения'!CU43+'Таблица для заполнения'!CY43+'Таблица для заполнения'!CZ43),AND('Таблица для заполнения'!AO43&gt;'Таблица для заполнения'!AR43+'Таблица для заполнения'!AV43+'Таблица для заполнения'!AW43,'Таблица для заполнения'!CR43&gt;'Таблица для заполнения'!CU43+'Таблица для заполнения'!CY43+'Таблица для заполнения'!CZ43))</f>
        <v>1</v>
      </c>
      <c r="CM43" s="36" t="b">
        <f>OR(AND('Таблица для заполнения'!AX43='Таблица для заполнения'!AY43+'Таблица для заполнения'!BB43+'Таблица для заполнения'!BE43,'Таблица для заполнения'!DA43='Таблица для заполнения'!DB43+'Таблица для заполнения'!DE43+'Таблица для заполнения'!DH43),AND('Таблица для заполнения'!AX43&gt;'Таблица для заполнения'!AY43+'Таблица для заполнения'!BB43+'Таблица для заполнения'!BE43,'Таблица для заполнения'!DA43&gt;'Таблица для заполнения'!DB43+'Таблица для заполнения'!DE43+'Таблица для заполнения'!DH43))</f>
        <v>1</v>
      </c>
      <c r="CN43" s="36" t="b">
        <f>OR(AND('Таблица для заполнения'!BF43='Таблица для заполнения'!BG43+'Таблица для заполнения'!BH43+'Таблица для заполнения'!BI43+'Таблица для заполнения'!BJ43,'Таблица для заполнения'!DI43='Таблица для заполнения'!DJ43+'Таблица для заполнения'!DK43+'Таблица для заполнения'!DL43+'Таблица для заполнения'!DM43),AND('Таблица для заполнения'!BF43&gt;'Таблица для заполнения'!BG43+'Таблица для заполнения'!BH43+'Таблица для заполнения'!BI43+'Таблица для заполнения'!BJ43,'Таблица для заполнения'!DI43&gt;'Таблица для заполнения'!DJ43+'Таблица для заполнения'!DK43+'Таблица для заполнения'!DL43+'Таблица для заполнения'!DM43))</f>
        <v>1</v>
      </c>
      <c r="CO43" s="36" t="b">
        <f>OR(AND('Таблица для заполнения'!BK43='Таблица для заполнения'!BL43+'Таблица для заполнения'!BQ43,'Таблица для заполнения'!DN43='Таблица для заполнения'!DO43+'Таблица для заполнения'!DT43),AND('Таблица для заполнения'!BK43&gt;'Таблица для заполнения'!BL43+'Таблица для заполнения'!BQ43,'Таблица для заполнения'!DN43&gt;'Таблица для заполнения'!DO43+'Таблица для заполнения'!DT43))</f>
        <v>1</v>
      </c>
      <c r="CP43" s="36" t="b">
        <f>AND(IF('Таблица для заполнения'!AJ43=0,'Таблица для заполнения'!CM43=0,'Таблица для заполнения'!CM43&gt;='Таблица для заполнения'!AJ43),IF('Таблица для заполнения'!AK43=0,'Таблица для заполнения'!CN43=0,'Таблица для заполнения'!CN43&gt;='Таблица для заполнения'!AK43),IF('Таблица для заполнения'!AL43=0,'Таблица для заполнения'!CO43=0,'Таблица для заполнения'!CO43&gt;='Таблица для заполнения'!AL43),IF('Таблица для заполнения'!AM43=0,'Таблица для заполнения'!CP43=0,'Таблица для заполнения'!CP43&gt;='Таблица для заполнения'!AM43),IF('Таблица для заполнения'!AN43=0,'Таблица для заполнения'!CQ43=0,'Таблица для заполнения'!CQ43&gt;='Таблица для заполнения'!AN43),IF('Таблица для заполнения'!AO43=0,'Таблица для заполнения'!CR43=0,'Таблица для заполнения'!CR43&gt;='Таблица для заполнения'!AO43),IF('Таблица для заполнения'!AP43=0,'Таблица для заполнения'!CS43=0,'Таблица для заполнения'!CS43&gt;='Таблица для заполнения'!AP43),IF('Таблица для заполнения'!AQ43=0,'Таблица для заполнения'!CT43=0,'Таблица для заполнения'!CT43&gt;='Таблица для заполнения'!AQ43),IF('Таблица для заполнения'!AR43=0,'Таблица для заполнения'!CU43=0,'Таблица для заполнения'!CU43&gt;='Таблица для заполнения'!AR43),IF('Таблица для заполнения'!AS43=0,'Таблица для заполнения'!CV43=0,'Таблица для заполнения'!CV43&gt;='Таблица для заполнения'!AS43),IF('Таблица для заполнения'!AT43=0,'Таблица для заполнения'!CW43=0,'Таблица для заполнения'!CW43&gt;='Таблица для заполнения'!AT43),IF('Таблица для заполнения'!AU43=0,'Таблица для заполнения'!CX43=0,'Таблица для заполнения'!CX43&gt;='Таблица для заполнения'!AU43),IF('Таблица для заполнения'!AV43=0,'Таблица для заполнения'!CY43=0,'Таблица для заполнения'!CY43&gt;='Таблица для заполнения'!AV43),IF('Таблица для заполнения'!AW43=0,'Таблица для заполнения'!CZ43=0,'Таблица для заполнения'!CZ43&gt;='Таблица для заполнения'!AW43),IF('Таблица для заполнения'!AX43=0,'Таблица для заполнения'!DA43=0,'Таблица для заполнения'!DA43&gt;='Таблица для заполнения'!AX43),IF('Таблица для заполнения'!AY43=0,'Таблица для заполнения'!DB43=0,'Таблица для заполнения'!DB43&gt;='Таблица для заполнения'!AY43),IF('Таблица для заполнения'!AZ43=0,'Таблица для заполнения'!DC43=0,'Таблица для заполнения'!DC43&gt;='Таблица для заполнения'!AZ43),IF('Таблица для заполнения'!BA43=0,'Таблица для заполнения'!DD43=0,'Таблица для заполнения'!DD43&gt;='Таблица для заполнения'!BA43),IF('Таблица для заполнения'!BB43=0,'Таблица для заполнения'!DE43=0,'Таблица для заполнения'!DE43&gt;='Таблица для заполнения'!BB43),IF('Таблица для заполнения'!BC43=0,'Таблица для заполнения'!DF43=0,'Таблица для заполнения'!DF43&gt;='Таблица для заполнения'!BC43),IF('Таблица для заполнения'!BD43=0,'Таблица для заполнения'!DG43=0,'Таблица для заполнения'!DG43&gt;='Таблица для заполнения'!BD43),IF('Таблица для заполнения'!BE43=0,'Таблица для заполнения'!DH43=0,'Таблица для заполнения'!DH43&gt;='Таблица для заполнения'!BE43),IF('Таблица для заполнения'!BF43=0,'Таблица для заполнения'!DI43=0,'Таблица для заполнения'!DI43&gt;='Таблица для заполнения'!BF43),IF('Таблица для заполнения'!BG43=0,'Таблица для заполнения'!DJ43=0,'Таблица для заполнения'!DJ43&gt;='Таблица для заполнения'!BG43),IF('Таблица для заполнения'!BH43=0,'Таблица для заполнения'!DK43=0,'Таблица для заполнения'!DK43&gt;='Таблица для заполнения'!BH43),IF('Таблица для заполнения'!BI43=0,'Таблица для заполнения'!DL43=0,'Таблица для заполнения'!DL43&gt;='Таблица для заполнения'!BI43),IF('Таблица для заполнения'!BJ43=0,'Таблица для заполнения'!DM43=0,'Таблица для заполнения'!DM43&gt;='Таблица для заполнения'!BJ43),IF('Таблица для заполнения'!BK43=0,'Таблица для заполнения'!DN43=0,'Таблица для заполнения'!DN43&gt;='Таблица для заполнения'!BK43),IF('Таблица для заполнения'!BL43=0,'Таблица для заполнения'!DO43=0,'Таблица для заполнения'!DO43&gt;='Таблица для заполнения'!BL43),IF('Таблица для заполнения'!BM43=0,'Таблица для заполнения'!DP43=0,'Таблица для заполнения'!DP43&gt;='Таблица для заполнения'!BM43),IF('Таблица для заполнения'!BN43=0,'Таблица для заполнения'!DQ43=0,'Таблица для заполнения'!DQ43&gt;='Таблица для заполнения'!BN43),IF('Таблица для заполнения'!BO43=0,'Таблица для заполнения'!DR43=0,'Таблица для заполнения'!DR43&gt;='Таблица для заполнения'!BO43),IF('Таблица для заполнения'!BP43=0,'Таблица для заполнения'!DS43=0,'Таблица для заполнения'!DS43&gt;='Таблица для заполнения'!BP43),IF('Таблица для заполнения'!BQ43=0,'Таблица для заполнения'!DT43=0,'Таблица для заполнения'!DT43&gt;='Таблица для заполнения'!BQ43),IF('Таблица для заполнения'!BR43=0,'Таблица для заполнения'!DU43=0,'Таблица для заполнения'!DU43&gt;='Таблица для заполнения'!BR43),IF('Таблица для заполнения'!BS43=0,'Таблица для заполнения'!DV43=0,'Таблица для заполнения'!DV43&gt;='Таблица для заполнения'!BS43),IF('Таблица для заполнения'!BT43=0,'Таблица для заполнения'!DW43=0,'Таблица для заполнения'!DW43&gt;='Таблица для заполнения'!BT43),IF('Таблица для заполнения'!BU43=0,'Таблица для заполнения'!DX43=0,'Таблица для заполнения'!DX43&gt;='Таблица для заполнения'!BU43),IF('Таблица для заполнения'!BV43=0,'Таблица для заполнения'!DY43=0,'Таблица для заполнения'!DY43&gt;='Таблица для заполнения'!BV43),IF('Таблица для заполнения'!BW43=0,'Таблица для заполнения'!DZ43=0,'Таблица для заполнения'!DZ43&gt;='Таблица для заполнения'!BW43),IF('Таблица для заполнения'!BX43=0,'Таблица для заполнения'!EA43=0,'Таблица для заполнения'!EA43&gt;='Таблица для заполнения'!BX43),IF('Таблица для заполнения'!BY43=0,'Таблица для заполнения'!EB43=0,'Таблица для заполнения'!EB43&gt;='Таблица для заполнения'!BY43),IF('Таблица для заполнения'!BZ43=0,'Таблица для заполнения'!EC43=0,'Таблица для заполнения'!EC43&gt;='Таблица для заполнения'!BZ43),IF('Таблица для заполнения'!CA43=0,'Таблица для заполнения'!ED43=0,'Таблица для заполнения'!ED43&gt;='Таблица для заполнения'!CA43),IF('Таблица для заполнения'!CB43=0,'Таблица для заполнения'!EE43=0,'Таблица для заполнения'!EE43&gt;='Таблица для заполнения'!CB43),IF('Таблица для заполнения'!CC43=0,'Таблица для заполнения'!EF43=0,'Таблица для заполнения'!EF43&gt;='Таблица для заполнения'!CC43),IF('Таблица для заполнения'!CD43=0,'Таблица для заполнения'!EG43=0,'Таблица для заполнения'!EG43&gt;='Таблица для заполнения'!CD43),IF('Таблица для заполнения'!CE43=0,'Таблица для заполнения'!EH43=0,'Таблица для заполнения'!EH43&gt;='Таблица для заполнения'!CE43),IF('Таблица для заполнения'!CF43=0,'Таблица для заполнения'!EI43=0,'Таблица для заполнения'!EI43&gt;='Таблица для заполнения'!CF43),IF('Таблица для заполнения'!CG43=0,'Таблица для заполнения'!EJ43=0,'Таблица для заполнения'!EJ43&gt;='Таблица для заполнения'!CG43),IF('Таблица для заполнения'!CH43=0,'Таблица для заполнения'!EK43=0,'Таблица для заполнения'!EK43&gt;='Таблица для заполнения'!CH43),IF('Таблица для заполнения'!CI43=0,'Таблица для заполнения'!EL43=0,'Таблица для заполнения'!EL43&gt;='Таблица для заполнения'!CI43),IF('Таблица для заполнения'!CJ43=0,'Таблица для заполнения'!EM43=0,'Таблица для заполнения'!EM43&gt;='Таблица для заполнения'!CJ43),IF('Таблица для заполнения'!CK43=0,'Таблица для заполнения'!EN43=0,'Таблица для заполнения'!EN43&gt;='Таблица для заполнения'!CK43),IF('Таблица для заполнения'!CL43=0,'Таблица для заполнения'!EO43=0,'Таблица для заполнения'!EO43&gt;='Таблица для заполнения'!CL43))</f>
        <v>1</v>
      </c>
      <c r="CQ43" s="36" t="b">
        <f>'Таблица для заполнения'!EP43&gt;='Таблица для заполнения'!EQ43+'Таблица для заполнения'!ER43</f>
        <v>1</v>
      </c>
      <c r="CR43" s="36" t="b">
        <f>'Таблица для заполнения'!ES43&lt;='Таблица для заполнения'!EP43</f>
        <v>1</v>
      </c>
      <c r="CS43" s="36" t="b">
        <f>OR(AND('Таблица для заполнения'!EP43='Таблица для заполнения'!ES43,AND('Таблица для заполнения'!EQ43='Таблица для заполнения'!ET43,'Таблица для заполнения'!ER43='Таблица для заполнения'!EU43)),'Таблица для заполнения'!ES43&lt;'Таблица для заполнения'!EP43)</f>
        <v>1</v>
      </c>
      <c r="CT43" s="36" t="b">
        <f>'Таблица для заполнения'!ET43&lt;='Таблица для заполнения'!EQ43</f>
        <v>1</v>
      </c>
      <c r="CU43" s="36" t="b">
        <f>'Таблица для заполнения'!ES43&gt;='Таблица для заполнения'!ET43+'Таблица для заполнения'!EU43</f>
        <v>1</v>
      </c>
      <c r="CV43" s="36" t="b">
        <f>'Таблица для заполнения'!EU43&lt;='Таблица для заполнения'!ER43</f>
        <v>1</v>
      </c>
      <c r="CW43" s="36" t="b">
        <f>'Таблица для заполнения'!EP43-'Таблица для заполнения'!ES43&gt;=('Таблица для заполнения'!EQ43+'Таблица для заполнения'!ER43)-('Таблица для заполнения'!ET43+'Таблица для заполнения'!EU43)</f>
        <v>1</v>
      </c>
      <c r="CX43" s="36" t="b">
        <f>'Таблица для заполнения'!EV43&lt;='Таблица для заполнения'!EP43</f>
        <v>1</v>
      </c>
      <c r="CY43" s="36" t="b">
        <f>'Таблица для заполнения'!EW43&lt;='Таблица для заполнения'!EP43</f>
        <v>1</v>
      </c>
      <c r="CZ43" s="36" t="b">
        <f>'Таблица для заполнения'!EX43&lt;='Таблица для заполнения'!EP43</f>
        <v>1</v>
      </c>
      <c r="DA43" s="36" t="b">
        <f>IF('Таблица для заполнения'!AF43&gt;0,'Таблица для заполнения'!EX43&gt;=0,'Таблица для заполнения'!EX43=0)</f>
        <v>1</v>
      </c>
      <c r="DB43" s="36" t="b">
        <f>OR(AND('Таблица для заполнения'!EP43='Таблица для заполнения'!ES43,'Таблица для заполнения'!FH43='Таблица для заполнения'!FK43),AND('Таблица для заполнения'!EP43&gt;'Таблица для заполнения'!ES43,'Таблица для заполнения'!FH43&gt;'Таблица для заполнения'!FK43))</f>
        <v>1</v>
      </c>
      <c r="DC43" s="36" t="b">
        <f>OR(AND('Таблица для заполнения'!EQ43='Таблица для заполнения'!ET43,'Таблица для заполнения'!FI43='Таблица для заполнения'!FL43),AND('Таблица для заполнения'!EQ43&gt;'Таблица для заполнения'!ET43,'Таблица для заполнения'!FI43&gt;'Таблица для заполнения'!FL43))</f>
        <v>1</v>
      </c>
      <c r="DD43" s="36" t="b">
        <f>OR(AND('Таблица для заполнения'!ER43='Таблица для заполнения'!EU43,'Таблица для заполнения'!FJ43='Таблица для заполнения'!FM43),AND('Таблица для заполнения'!ER43&gt;'Таблица для заполнения'!EU43,'Таблица для заполнения'!FJ43&gt;'Таблица для заполнения'!FM43))</f>
        <v>1</v>
      </c>
      <c r="DE43" s="36" t="b">
        <f>OR(AND('Таблица для заполнения'!EP43='Таблица для заполнения'!EQ43+'Таблица для заполнения'!ER43,'Таблица для заполнения'!FH43='Таблица для заполнения'!FI43+'Таблица для заполнения'!FJ43),AND('Таблица для заполнения'!EP43&gt;'Таблица для заполнения'!EQ43+'Таблица для заполнения'!ER43,'Таблица для заполнения'!FH43&gt;'Таблица для заполнения'!FI43+'Таблица для заполнения'!FJ43))</f>
        <v>1</v>
      </c>
      <c r="DF43" s="36" t="b">
        <f>OR(AND('Таблица для заполнения'!ES43='Таблица для заполнения'!ET43+'Таблица для заполнения'!EU43,'Таблица для заполнения'!FK43='Таблица для заполнения'!FL43+'Таблица для заполнения'!FM43),AND('Таблица для заполнения'!ES43&gt;'Таблица для заполнения'!ET43+'Таблица для заполнения'!EU43,'Таблица для заполнения'!FK43&gt;'Таблица для заполнения'!FL43+'Таблица для заполнения'!FM43))</f>
        <v>1</v>
      </c>
      <c r="DG43" s="36" t="b">
        <f>'Таблица для заполнения'!EP43-'Таблица для заполнения'!EY43&gt;=('Таблица для заполнения'!EQ43+'Таблица для заполнения'!ER43)-('Таблица для заполнения'!EZ43+'Таблица для заполнения'!FA43)</f>
        <v>1</v>
      </c>
      <c r="DH43" s="36" t="b">
        <f>'Таблица для заполнения'!ES43-'Таблица для заполнения'!FB43&gt;=('Таблица для заполнения'!ET43+'Таблица для заполнения'!EU43)-('Таблица для заполнения'!FC43+'Таблица для заполнения'!FD43)</f>
        <v>1</v>
      </c>
      <c r="DI43" s="36" t="b">
        <f>'Таблица для заполнения'!EY43&gt;='Таблица для заполнения'!EZ43+'Таблица для заполнения'!FA43</f>
        <v>1</v>
      </c>
      <c r="DJ43" s="36" t="b">
        <f>'Таблица для заполнения'!FB43&lt;='Таблица для заполнения'!EY43</f>
        <v>1</v>
      </c>
      <c r="DK43" s="36" t="b">
        <f>OR(AND('Таблица для заполнения'!EY43='Таблица для заполнения'!FB43,AND('Таблица для заполнения'!EZ43='Таблица для заполнения'!FC43,'Таблица для заполнения'!FA43='Таблица для заполнения'!FD43)),'Таблица для заполнения'!FB43&lt;'Таблица для заполнения'!EY43)</f>
        <v>1</v>
      </c>
      <c r="DL43" s="36" t="b">
        <f>'Таблица для заполнения'!FC43&lt;='Таблица для заполнения'!EZ43</f>
        <v>1</v>
      </c>
      <c r="DM43" s="36" t="b">
        <f>'Таблица для заполнения'!FB43&gt;='Таблица для заполнения'!FC43+'Таблица для заполнения'!FD43</f>
        <v>1</v>
      </c>
      <c r="DN43" s="36" t="b">
        <f>'Таблица для заполнения'!FD43&lt;='Таблица для заполнения'!FA43</f>
        <v>1</v>
      </c>
      <c r="DO43" s="36" t="b">
        <f>'Таблица для заполнения'!EY43-'Таблица для заполнения'!FB43&gt;=('Таблица для заполнения'!EZ43+'Таблица для заполнения'!FA43)-('Таблица для заполнения'!FC43+'Таблица для заполнения'!FD43)</f>
        <v>1</v>
      </c>
      <c r="DP43" s="36" t="b">
        <f>'Таблица для заполнения'!FE43&lt;='Таблица для заполнения'!EY43</f>
        <v>1</v>
      </c>
      <c r="DQ43" s="36" t="b">
        <f>'Таблица для заполнения'!FF43&lt;='Таблица для заполнения'!EY43</f>
        <v>1</v>
      </c>
      <c r="DR43" s="36" t="b">
        <f>'Таблица для заполнения'!FG43&lt;='Таблица для заполнения'!EY43</f>
        <v>1</v>
      </c>
      <c r="DS43" s="36" t="b">
        <f>OR(AND('Таблица для заполнения'!EY43='Таблица для заполнения'!FB43,'Таблица для заполнения'!FO43='Таблица для заполнения'!FR43),AND('Таблица для заполнения'!EY43&gt;'Таблица для заполнения'!FB43,'Таблица для заполнения'!FO43&gt;'Таблица для заполнения'!FR43))</f>
        <v>1</v>
      </c>
      <c r="DT43" s="36" t="b">
        <f>OR(AND('Таблица для заполнения'!EZ43='Таблица для заполнения'!FC43,'Таблица для заполнения'!FP43='Таблица для заполнения'!FS43),AND('Таблица для заполнения'!EZ43&gt;'Таблица для заполнения'!FC43,'Таблица для заполнения'!FP43&gt;'Таблица для заполнения'!FS43))</f>
        <v>1</v>
      </c>
      <c r="DU43" s="36" t="b">
        <f>OR(AND('Таблица для заполнения'!FA43='Таблица для заполнения'!FD43,'Таблица для заполнения'!FQ43='Таблица для заполнения'!FT43),AND('Таблица для заполнения'!FA43&gt;'Таблица для заполнения'!FD43,'Таблица для заполнения'!FQ43&gt;'Таблица для заполнения'!FT43))</f>
        <v>1</v>
      </c>
      <c r="DV43" s="36" t="b">
        <f>OR(AND('Таблица для заполнения'!EY43='Таблица для заполнения'!EZ43+'Таблица для заполнения'!FA43,'Таблица для заполнения'!FO43='Таблица для заполнения'!FP43+'Таблица для заполнения'!FQ43),AND('Таблица для заполнения'!EY43&gt;'Таблица для заполнения'!EZ43+'Таблица для заполнения'!FA43,'Таблица для заполнения'!FO43&gt;'Таблица для заполнения'!FP43+'Таблица для заполнения'!FQ43))</f>
        <v>1</v>
      </c>
      <c r="DW43" s="36" t="b">
        <f>OR(AND('Таблица для заполнения'!FB43='Таблица для заполнения'!FC43+'Таблица для заполнения'!FD43,'Таблица для заполнения'!FR43='Таблица для заполнения'!FS43+'Таблица для заполнения'!FT43),AND('Таблица для заполнения'!FB43&gt;'Таблица для заполнения'!FC43+'Таблица для заполнения'!FD43,'Таблица для заполнения'!FR43&gt;'Таблица для заполнения'!FS43+'Таблица для заполнения'!FT43))</f>
        <v>1</v>
      </c>
      <c r="DX43" s="36" t="b">
        <f>'Таблица для заполнения'!FH43-'Таблица для заполнения'!FO43&gt;=('Таблица для заполнения'!FI43+'Таблица для заполнения'!FJ43)-('Таблица для заполнения'!FP43+'Таблица для заполнения'!FQ43)</f>
        <v>1</v>
      </c>
      <c r="DY43" s="36" t="b">
        <f>'Таблица для заполнения'!FK43-'Таблица для заполнения'!FR43&gt;=('Таблица для заполнения'!FL43+'Таблица для заполнения'!FM43)-('Таблица для заполнения'!FS43+'Таблица для заполнения'!FT43)</f>
        <v>1</v>
      </c>
      <c r="DZ43" s="36" t="b">
        <f>AND('Таблица для заполнения'!EP43&gt;='Таблица для заполнения'!EY43,'Таблица для заполнения'!EQ43&gt;='Таблица для заполнения'!EZ43,'Таблица для заполнения'!ER43&gt;='Таблица для заполнения'!FA43,'Таблица для заполнения'!ES43&gt;='Таблица для заполнения'!FB43,'Таблица для заполнения'!ET43&gt;='Таблица для заполнения'!FC43,'Таблица для заполнения'!EU43&gt;='Таблица для заполнения'!FD43,'Таблица для заполнения'!EV43&gt;='Таблица для заполнения'!FE43,'Таблица для заполнения'!EW43&gt;='Таблица для заполнения'!FF43,'Таблица для заполнения'!EX43&gt;='Таблица для заполнения'!FG43)</f>
        <v>1</v>
      </c>
      <c r="EA43" s="36" t="b">
        <f>'Таблица для заполнения'!FH43&gt;='Таблица для заполнения'!FI43+'Таблица для заполнения'!FJ43</f>
        <v>1</v>
      </c>
      <c r="EB43" s="36" t="b">
        <f>'Таблица для заполнения'!FK43&lt;='Таблица для заполнения'!FH43</f>
        <v>1</v>
      </c>
      <c r="EC43" s="36" t="b">
        <f>OR(AND('Таблица для заполнения'!FH43='Таблица для заполнения'!FK43,AND('Таблица для заполнения'!FI43='Таблица для заполнения'!FL43,'Таблица для заполнения'!FJ43='Таблица для заполнения'!FM43)),'Таблица для заполнения'!FK43&lt;'Таблица для заполнения'!FH43)</f>
        <v>1</v>
      </c>
      <c r="ED43" s="36" t="b">
        <f>'Таблица для заполнения'!FL43&lt;='Таблица для заполнения'!FI43</f>
        <v>1</v>
      </c>
      <c r="EE43" s="36" t="b">
        <f>'Таблица для заполнения'!FK43&gt;='Таблица для заполнения'!FL43+'Таблица для заполнения'!FM43</f>
        <v>1</v>
      </c>
      <c r="EF43" s="36" t="b">
        <f>'Таблица для заполнения'!FM43&lt;='Таблица для заполнения'!FJ43</f>
        <v>1</v>
      </c>
      <c r="EG43" s="36" t="b">
        <f>'Таблица для заполнения'!FH43-'Таблица для заполнения'!FK43&gt;=('Таблица для заполнения'!FI43+'Таблица для заполнения'!FJ43)-('Таблица для заполнения'!FL43+'Таблица для заполнения'!FM43)</f>
        <v>1</v>
      </c>
      <c r="EH43" s="36" t="b">
        <f>'Таблица для заполнения'!FN43&lt;='Таблица для заполнения'!FH43</f>
        <v>1</v>
      </c>
      <c r="EI43" s="36" t="b">
        <f>AND(IF('Таблица для заполнения'!EP43=0,'Таблица для заполнения'!FH43=0,'Таблица для заполнения'!FH43&gt;='Таблица для заполнения'!EP43),IF('Таблица для заполнения'!EQ43=0,'Таблица для заполнения'!FI43=0,'Таблица для заполнения'!FI43&gt;='Таблица для заполнения'!EQ43),IF('Таблица для заполнения'!ER43=0,'Таблица для заполнения'!FJ43=0,'Таблица для заполнения'!FJ43&gt;='Таблица для заполнения'!ER43),IF('Таблица для заполнения'!ES43=0,'Таблица для заполнения'!FK43=0,'Таблица для заполнения'!FK43&gt;='Таблица для заполнения'!ES43),IF('Таблица для заполнения'!ET43=0,'Таблица для заполнения'!FL43=0,'Таблица для заполнения'!FL43&gt;='Таблица для заполнения'!ET43),IF('Таблица для заполнения'!EU43=0,'Таблица для заполнения'!FM43=0,'Таблица для заполнения'!FM43&gt;='Таблица для заполнения'!EU43),IF('Таблица для заполнения'!EX43=0,'Таблица для заполнения'!FN43=0,'Таблица для заполнения'!FN43&gt;='Таблица для заполнения'!EX43))</f>
        <v>1</v>
      </c>
      <c r="EJ43" s="36" t="b">
        <f>'Таблица для заполнения'!FO43&gt;='Таблица для заполнения'!FP43+'Таблица для заполнения'!FQ43</f>
        <v>1</v>
      </c>
      <c r="EK43" s="36" t="b">
        <f>'Таблица для заполнения'!FR43&lt;='Таблица для заполнения'!FO43</f>
        <v>1</v>
      </c>
      <c r="EL43" s="36" t="b">
        <f>OR(AND('Таблица для заполнения'!FO43='Таблица для заполнения'!FR43,AND('Таблица для заполнения'!FP43='Таблица для заполнения'!FS43,'Таблица для заполнения'!FQ43='Таблица для заполнения'!FT43)),'Таблица для заполнения'!FR43&lt;'Таблица для заполнения'!FO43)</f>
        <v>1</v>
      </c>
      <c r="EM43" s="36" t="b">
        <f>'Таблица для заполнения'!FS43&lt;='Таблица для заполнения'!FP43</f>
        <v>1</v>
      </c>
      <c r="EN43" s="36" t="b">
        <f>'Таблица для заполнения'!FR43&gt;='Таблица для заполнения'!FS43+'Таблица для заполнения'!FT43</f>
        <v>1</v>
      </c>
      <c r="EO43" s="36" t="b">
        <f>'Таблица для заполнения'!FT43&lt;='Таблица для заполнения'!FQ43</f>
        <v>1</v>
      </c>
      <c r="EP43" s="36" t="b">
        <f>'Таблица для заполнения'!FO43-'Таблица для заполнения'!FR43&gt;=('Таблица для заполнения'!FP43+'Таблица для заполнения'!FQ43)-('Таблица для заполнения'!FS43+'Таблица для заполнения'!FT43)</f>
        <v>1</v>
      </c>
      <c r="EQ43" s="36" t="b">
        <f>'Таблица для заполнения'!FU43&lt;='Таблица для заполнения'!FO43</f>
        <v>1</v>
      </c>
      <c r="ER43" s="36" t="b">
        <f>AND(IF('Таблица для заполнения'!EY43=0,'Таблица для заполнения'!FO43=0,'Таблица для заполнения'!FO43&gt;='Таблица для заполнения'!EY43),IF('Таблица для заполнения'!EZ43=0,'Таблица для заполнения'!FP43=0,'Таблица для заполнения'!FP43&gt;='Таблица для заполнения'!EZ43),IF('Таблица для заполнения'!FA43=0,'Таблица для заполнения'!FQ43=0,'Таблица для заполнения'!FQ43&gt;='Таблица для заполнения'!FA43),IF('Таблица для заполнения'!FB43=0,'Таблица для заполнения'!FR43=0,'Таблица для заполнения'!FR43&gt;='Таблица для заполнения'!FB43),IF('Таблица для заполнения'!FC43=0,'Таблица для заполнения'!FS43=0,'Таблица для заполнения'!FS43&gt;='Таблица для заполнения'!FC43),IF('Таблица для заполнения'!FD43=0,'Таблица для заполнения'!FT43=0,'Таблица для заполнения'!FT43&gt;='Таблица для заполнения'!FD43),IF('Таблица для заполнения'!FG43=0,'Таблица для заполнения'!FU43=0,'Таблица для заполнения'!FU43&gt;='Таблица для заполнения'!FG43))</f>
        <v>1</v>
      </c>
      <c r="ES43" s="36" t="b">
        <f>AND('Таблица для заполнения'!FH43&gt;='Таблица для заполнения'!FO43,'Таблица для заполнения'!FI43&gt;='Таблица для заполнения'!FP43,'Таблица для заполнения'!FJ43&gt;='Таблица для заполнения'!FQ43,'Таблица для заполнения'!FK43&gt;='Таблица для заполнения'!FR43,'Таблица для заполнения'!FL43&gt;='Таблица для заполнения'!FS43,'Таблица для заполнения'!FM43&gt;='Таблица для заполнения'!FT43,'Таблица для заполнения'!FN43&gt;='Таблица для заполнения'!FU43)</f>
        <v>1</v>
      </c>
      <c r="ET43" s="36" t="b">
        <f>AND(OR(AND('Таблица для заполнения'!EP43='Таблица для заполнения'!EY43,'Таблица для заполнения'!FH43='Таблица для заполнения'!FO43),AND('Таблица для заполнения'!EP43&gt;'Таблица для заполнения'!EY43,'Таблица для заполнения'!FH43&gt;'Таблица для заполнения'!FO43)),OR(AND('Таблица для заполнения'!EQ43='Таблица для заполнения'!EZ43,'Таблица для заполнения'!FI43='Таблица для заполнения'!FP43),AND('Таблица для заполнения'!EQ43&gt;'Таблица для заполнения'!EZ43,'Таблица для заполнения'!FI43&gt;'Таблица для заполнения'!FP43)),OR(AND('Таблица для заполнения'!ER43='Таблица для заполнения'!FA43,'Таблица для заполнения'!FJ43='Таблица для заполнения'!FQ43),AND('Таблица для заполнения'!ER43&gt;'Таблица для заполнения'!FA43,'Таблица для заполнения'!FJ43&gt;'Таблица для заполнения'!FQ43)),OR(AND('Таблица для заполнения'!ES43='Таблица для заполнения'!FB43,'Таблица для заполнения'!FK43='Таблица для заполнения'!FR43),AND('Таблица для заполнения'!ES43&gt;'Таблица для заполнения'!FB43,'Таблица для заполнения'!FK43&gt;'Таблица для заполнения'!FR43)),OR(AND('Таблица для заполнения'!ET43='Таблица для заполнения'!FC43,'Таблица для заполнения'!FL43='Таблица для заполнения'!FS43),AND('Таблица для заполнения'!ET43&gt;'Таблица для заполнения'!FC43,'Таблица для заполнения'!FL43&gt;'Таблица для заполнения'!FS43)),OR(AND('Таблица для заполнения'!EU43='Таблица для заполнения'!FD43,'Таблица для заполнения'!FM43='Таблица для заполнения'!FT43),AND('Таблица для заполнения'!EU43&gt;'Таблица для заполнения'!FD43,'Таблица для заполнения'!FM43&gt;'Таблица для заполнения'!FT43)),OR(AND('Таблица для заполнения'!EX43='Таблица для заполнения'!FG43,'Таблица для заполнения'!FN43='Таблица для заполнения'!FU43),AND('Таблица для заполнения'!EX43&gt;'Таблица для заполнения'!FG43,'Таблица для заполнения'!FN43&gt;'Таблица для заполнения'!FU43)))</f>
        <v>1</v>
      </c>
      <c r="EU43" s="36" t="b">
        <f>'Таблица для заполнения'!FW43&lt;='Таблица для заполнения'!FV43</f>
        <v>1</v>
      </c>
      <c r="EV43" s="36" t="b">
        <f>'Таблица для заполнения'!FX43&lt;='Таблица для заполнения'!FV43</f>
        <v>1</v>
      </c>
      <c r="EW43" s="36" t="b">
        <f>IF('Таблица для заполнения'!GQ43&gt;0,'Таблица для заполнения'!FX43&gt;0,'Таблица для заполнения'!FX43=0)</f>
        <v>1</v>
      </c>
      <c r="EX43" s="36" t="b">
        <f>'Таблица для заполнения'!FY43&lt;='Таблица для заполнения'!FV43</f>
        <v>1</v>
      </c>
      <c r="EY43" s="36" t="b">
        <f>'Таблица для заполнения'!FZ43&lt;='Таблица для заполнения'!FV43</f>
        <v>1</v>
      </c>
      <c r="EZ43" s="36" t="b">
        <f>'Таблица для заполнения'!FX43&gt;='Таблица для заполнения'!GA43+'Таблица для заполнения'!GB43</f>
        <v>1</v>
      </c>
      <c r="FA43" s="36" t="b">
        <f>'Таблица для заполнения'!FW43='Таблица для заполнения'!GC43+'Таблица для заполнения'!GD43+'Таблица для заполнения'!GE43</f>
        <v>1</v>
      </c>
      <c r="FB43" s="36" t="b">
        <f>'Таблица для заполнения'!GF43='Таблица для заполнения'!GG43+'Таблица для заполнения'!GH43+'Таблица для заполнения'!GI43+'Таблица для заполнения'!GM43</f>
        <v>1</v>
      </c>
      <c r="FC43" s="36" t="b">
        <f>'Таблица для заполнения'!GI43&gt;='Таблица для заполнения'!GJ43+'Таблица для заполнения'!GK43+'Таблица для заполнения'!GL43</f>
        <v>1</v>
      </c>
      <c r="FD43" s="36" t="b">
        <f>'Таблица для заполнения'!GN43&gt;='Таблица для заполнения'!GO43+'Таблица для заполнения'!GS43+'Таблица для заполнения'!GU43+'Таблица для заполнения'!GX43</f>
        <v>1</v>
      </c>
      <c r="FE43" s="36" t="b">
        <f>'Таблица для заполнения'!GP43&lt;='Таблица для заполнения'!GO43</f>
        <v>1</v>
      </c>
      <c r="FF43" s="36" t="b">
        <f>'Таблица для заполнения'!GQ43&lt;='Таблица для заполнения'!GO43</f>
        <v>1</v>
      </c>
      <c r="FG43" s="36" t="b">
        <f>IF('Таблица для заполнения'!FX43&gt;0,'Таблица для заполнения'!GQ43&gt;0,'Таблица для заполнения'!GQ43=0)</f>
        <v>1</v>
      </c>
      <c r="FH43" s="36" t="b">
        <f>'Таблица для заполнения'!GR43&lt;='Таблица для заполнения'!GQ43</f>
        <v>1</v>
      </c>
      <c r="FI43" s="36" t="b">
        <f>'Таблица для заполнения'!GR43&lt;='Таблица для заполнения'!GP43</f>
        <v>1</v>
      </c>
      <c r="FJ43" s="36" t="b">
        <f>'Таблица для заполнения'!GT43&lt;='Таблица для заполнения'!GS43</f>
        <v>1</v>
      </c>
      <c r="FK43" s="36" t="b">
        <f>'Таблица для заполнения'!GV43&lt;='Таблица для заполнения'!GU43</f>
        <v>1</v>
      </c>
      <c r="FL43" s="36" t="b">
        <f>'Таблица для заполнения'!GW43&lt;='Таблица для заполнения'!GU43</f>
        <v>1</v>
      </c>
      <c r="FM43" s="38" t="b">
        <f>'Таблица для заполнения'!GY43&lt;='Таблица для заполнения'!GX43</f>
        <v>1</v>
      </c>
      <c r="FN43" s="42" t="b">
        <f t="shared" si="1"/>
        <v>1</v>
      </c>
      <c r="FO43" s="35" t="b">
        <f>IF($B43&lt;&gt;"",IF(ISNUMBER('Таблица для заполнения'!E43),ABS(ROUND('Таблица для заполнения'!E43,0))='Таблица для заполнения'!E43,FALSE),TRUE)</f>
        <v>1</v>
      </c>
      <c r="FP43" s="36" t="b">
        <f>IF($B43&lt;&gt;"",IF(ISNUMBER('Таблица для заполнения'!F43),ABS(ROUND('Таблица для заполнения'!F43,0))='Таблица для заполнения'!F43,FALSE),TRUE)</f>
        <v>1</v>
      </c>
      <c r="FQ43" s="36" t="b">
        <f>IF($B43&lt;&gt;"",IF(ISNUMBER('Таблица для заполнения'!G43),ABS(ROUND('Таблица для заполнения'!G43,0))='Таблица для заполнения'!G43,FALSE),TRUE)</f>
        <v>1</v>
      </c>
      <c r="FR43" s="36" t="b">
        <f>IF($B43&lt;&gt;"",IF(ISNUMBER('Таблица для заполнения'!H43),ABS(ROUND('Таблица для заполнения'!H43,0))='Таблица для заполнения'!H43,FALSE),TRUE)</f>
        <v>1</v>
      </c>
      <c r="FS43" s="36" t="b">
        <f>IF($B43&lt;&gt;"",IF(ISNUMBER('Таблица для заполнения'!I43),ABS(ROUND('Таблица для заполнения'!I43,0))='Таблица для заполнения'!I43,FALSE),TRUE)</f>
        <v>1</v>
      </c>
      <c r="FT43" s="36" t="b">
        <f>IF($B43&lt;&gt;"",IF(ISNUMBER('Таблица для заполнения'!J43),ABS(ROUND('Таблица для заполнения'!J43,0))='Таблица для заполнения'!J43,FALSE),TRUE)</f>
        <v>1</v>
      </c>
      <c r="FU43" s="36" t="b">
        <f>IF($B43&lt;&gt;"",IF(ISNUMBER('Таблица для заполнения'!K43),ABS(ROUND('Таблица для заполнения'!K43,0))='Таблица для заполнения'!K43,FALSE),TRUE)</f>
        <v>1</v>
      </c>
      <c r="FV43" s="36" t="b">
        <f>IF($B43&lt;&gt;"",IF(ISNUMBER('Таблица для заполнения'!L43),ABS(ROUND('Таблица для заполнения'!L43,0))='Таблица для заполнения'!L43,FALSE),TRUE)</f>
        <v>1</v>
      </c>
      <c r="FW43" s="36" t="b">
        <f>IF($B43&lt;&gt;"",IF(ISNUMBER('Таблица для заполнения'!M43),ABS(ROUND('Таблица для заполнения'!M43,0))='Таблица для заполнения'!M43,FALSE),TRUE)</f>
        <v>1</v>
      </c>
      <c r="FX43" s="36" t="b">
        <f>IF($B43&lt;&gt;"",IF(ISNUMBER('Таблица для заполнения'!N43),ABS(ROUND('Таблица для заполнения'!N43,0))='Таблица для заполнения'!N43,FALSE),TRUE)</f>
        <v>1</v>
      </c>
      <c r="FY43" s="36" t="b">
        <f>IF($B43&lt;&gt;"",IF(ISNUMBER('Таблица для заполнения'!O43),ABS(ROUND('Таблица для заполнения'!O43,0))='Таблица для заполнения'!O43,FALSE),TRUE)</f>
        <v>1</v>
      </c>
      <c r="FZ43" s="36" t="b">
        <f>IF($B43&lt;&gt;"",IF(ISNUMBER('Таблица для заполнения'!P43),ABS(ROUND('Таблица для заполнения'!P43,0))='Таблица для заполнения'!P43,FALSE),TRUE)</f>
        <v>1</v>
      </c>
      <c r="GA43" s="36" t="b">
        <f>IF($B43&lt;&gt;"",IF(ISNUMBER('Таблица для заполнения'!Q43),ABS(ROUND('Таблица для заполнения'!Q43,0))='Таблица для заполнения'!Q43,FALSE),TRUE)</f>
        <v>1</v>
      </c>
      <c r="GB43" s="36" t="b">
        <f>IF($B43&lt;&gt;"",IF(ISNUMBER('Таблица для заполнения'!R43),ABS(ROUND('Таблица для заполнения'!R43,0))='Таблица для заполнения'!R43,FALSE),TRUE)</f>
        <v>1</v>
      </c>
      <c r="GC43" s="36" t="b">
        <f>IF($B43&lt;&gt;"",IF(ISNUMBER('Таблица для заполнения'!S43),ABS(ROUND('Таблица для заполнения'!S43,0))='Таблица для заполнения'!S43,FALSE),TRUE)</f>
        <v>1</v>
      </c>
      <c r="GD43" s="36" t="b">
        <f>IF($B43&lt;&gt;"",IF(ISNUMBER('Таблица для заполнения'!T43),ABS(ROUND('Таблица для заполнения'!T43,0))='Таблица для заполнения'!T43,FALSE),TRUE)</f>
        <v>1</v>
      </c>
      <c r="GE43" s="36" t="b">
        <f>IF($B43&lt;&gt;"",IF(ISNUMBER('Таблица для заполнения'!U43),ABS(ROUND('Таблица для заполнения'!U43,0))='Таблица для заполнения'!U43,FALSE),TRUE)</f>
        <v>1</v>
      </c>
      <c r="GF43" s="36" t="b">
        <f>IF($B43&lt;&gt;"",IF(ISNUMBER('Таблица для заполнения'!V43),ABS(ROUND('Таблица для заполнения'!V43,1))='Таблица для заполнения'!V43,FALSE),TRUE)</f>
        <v>1</v>
      </c>
      <c r="GG43" s="36" t="b">
        <f>IF($B43&lt;&gt;"",IF(ISNUMBER('Таблица для заполнения'!W43),ABS(ROUND('Таблица для заполнения'!W43,0))='Таблица для заполнения'!W43,FALSE),TRUE)</f>
        <v>1</v>
      </c>
      <c r="GH43" s="36" t="b">
        <f>IF($B43&lt;&gt;"",IF(ISNUMBER('Таблица для заполнения'!X43),ABS(ROUND('Таблица для заполнения'!X43,1))='Таблица для заполнения'!X43,FALSE),TRUE)</f>
        <v>1</v>
      </c>
      <c r="GI43" s="36" t="b">
        <f>IF($B43&lt;&gt;"",IF(ISNUMBER('Таблица для заполнения'!Y43),ABS(ROUND('Таблица для заполнения'!Y43,1))='Таблица для заполнения'!Y43,FALSE),TRUE)</f>
        <v>1</v>
      </c>
      <c r="GJ43" s="36" t="b">
        <f>IF($B43&lt;&gt;"",IF(ISNUMBER('Таблица для заполнения'!Z43),ABS(ROUND('Таблица для заполнения'!Z43,0))='Таблица для заполнения'!Z43,FALSE),TRUE)</f>
        <v>1</v>
      </c>
      <c r="GK43" s="36" t="b">
        <f>IF($B43&lt;&gt;"",IF(ISNUMBER('Таблица для заполнения'!AA43),ABS(ROUND('Таблица для заполнения'!AA43,0))='Таблица для заполнения'!AA43,FALSE),TRUE)</f>
        <v>1</v>
      </c>
      <c r="GL43" s="36" t="b">
        <f>IF($B43&lt;&gt;"",IF(ISNUMBER('Таблица для заполнения'!AB43),ABS(ROUND('Таблица для заполнения'!AB43,0))='Таблица для заполнения'!AB43,FALSE),TRUE)</f>
        <v>1</v>
      </c>
      <c r="GM43" s="36" t="b">
        <f>IF($B43&lt;&gt;"",IF(ISNUMBER('Таблица для заполнения'!AC43),ABS(ROUND('Таблица для заполнения'!AC43,0))='Таблица для заполнения'!AC43,FALSE),TRUE)</f>
        <v>1</v>
      </c>
      <c r="GN43" s="36" t="b">
        <f>IF($B43&lt;&gt;"",IF(ISNUMBER('Таблица для заполнения'!AD43),ABS(ROUND('Таблица для заполнения'!AD43,0))='Таблица для заполнения'!AD43,FALSE),TRUE)</f>
        <v>1</v>
      </c>
      <c r="GO43" s="36" t="b">
        <f>IF($B43&lt;&gt;"",IF(ISNUMBER('Таблица для заполнения'!AE43),ABS(ROUND('Таблица для заполнения'!AE43,0))='Таблица для заполнения'!AE43,FALSE),TRUE)</f>
        <v>1</v>
      </c>
      <c r="GP43" s="36" t="b">
        <f>IF($B43&lt;&gt;"",IF(ISNUMBER('Таблица для заполнения'!AF43),ABS(ROUND('Таблица для заполнения'!AF43,0))='Таблица для заполнения'!AF43,FALSE),TRUE)</f>
        <v>1</v>
      </c>
      <c r="GQ43" s="36" t="b">
        <f>IF($B43&lt;&gt;"",IF(ISNUMBER('Таблица для заполнения'!AG43),ABS(ROUND('Таблица для заполнения'!AG43,0))='Таблица для заполнения'!AG43,FALSE),TRUE)</f>
        <v>1</v>
      </c>
      <c r="GR43" s="36" t="b">
        <f>IF($B43&lt;&gt;"",IF(ISNUMBER('Таблица для заполнения'!AH43),ABS(ROUND('Таблица для заполнения'!AH43,0))='Таблица для заполнения'!AH43,FALSE),TRUE)</f>
        <v>1</v>
      </c>
      <c r="GS43" s="36" t="b">
        <f>IF($B43&lt;&gt;"",IF(ISNUMBER('Таблица для заполнения'!AI43),ABS(ROUND('Таблица для заполнения'!AI43,0))='Таблица для заполнения'!AI43,FALSE),TRUE)</f>
        <v>1</v>
      </c>
      <c r="GT43" s="36" t="b">
        <f>IF($B43&lt;&gt;"",IF(ISNUMBER('Таблица для заполнения'!AJ43),ABS(ROUND('Таблица для заполнения'!AJ43,0))='Таблица для заполнения'!AJ43,FALSE),TRUE)</f>
        <v>1</v>
      </c>
      <c r="GU43" s="36" t="b">
        <f>IF($B43&lt;&gt;"",IF(ISNUMBER('Таблица для заполнения'!AK43),ABS(ROUND('Таблица для заполнения'!AK43,0))='Таблица для заполнения'!AK43,FALSE),TRUE)</f>
        <v>1</v>
      </c>
      <c r="GV43" s="36" t="b">
        <f>IF($B43&lt;&gt;"",IF(ISNUMBER('Таблица для заполнения'!AL43),ABS(ROUND('Таблица для заполнения'!AL43,0))='Таблица для заполнения'!AL43,FALSE),TRUE)</f>
        <v>1</v>
      </c>
      <c r="GW43" s="36" t="b">
        <f>IF($B43&lt;&gt;"",IF(ISNUMBER('Таблица для заполнения'!AM43),ABS(ROUND('Таблица для заполнения'!AM43,0))='Таблица для заполнения'!AM43,FALSE),TRUE)</f>
        <v>1</v>
      </c>
      <c r="GX43" s="36" t="b">
        <f>IF($B43&lt;&gt;"",IF(ISNUMBER('Таблица для заполнения'!AN43),ABS(ROUND('Таблица для заполнения'!AN43,0))='Таблица для заполнения'!AN43,FALSE),TRUE)</f>
        <v>1</v>
      </c>
      <c r="GY43" s="36" t="b">
        <f>IF($B43&lt;&gt;"",IF(ISNUMBER('Таблица для заполнения'!AO43),ABS(ROUND('Таблица для заполнения'!AO43,0))='Таблица для заполнения'!AO43,FALSE),TRUE)</f>
        <v>1</v>
      </c>
      <c r="GZ43" s="36" t="b">
        <f>IF($B43&lt;&gt;"",IF(ISNUMBER('Таблица для заполнения'!AP43),ABS(ROUND('Таблица для заполнения'!AP43,0))='Таблица для заполнения'!AP43,FALSE),TRUE)</f>
        <v>1</v>
      </c>
      <c r="HA43" s="36" t="b">
        <f>IF($B43&lt;&gt;"",IF(ISNUMBER('Таблица для заполнения'!AQ43),ABS(ROUND('Таблица для заполнения'!AQ43,0))='Таблица для заполнения'!AQ43,FALSE),TRUE)</f>
        <v>1</v>
      </c>
      <c r="HB43" s="36" t="b">
        <f>IF($B43&lt;&gt;"",IF(ISNUMBER('Таблица для заполнения'!AR43),ABS(ROUND('Таблица для заполнения'!AR43,0))='Таблица для заполнения'!AR43,FALSE),TRUE)</f>
        <v>1</v>
      </c>
      <c r="HC43" s="36" t="b">
        <f>IF($B43&lt;&gt;"",IF(ISNUMBER('Таблица для заполнения'!AS43),ABS(ROUND('Таблица для заполнения'!AS43,0))='Таблица для заполнения'!AS43,FALSE),TRUE)</f>
        <v>1</v>
      </c>
      <c r="HD43" s="36" t="b">
        <f>IF($B43&lt;&gt;"",IF(ISNUMBER('Таблица для заполнения'!AT43),ABS(ROUND('Таблица для заполнения'!AT43,0))='Таблица для заполнения'!AT43,FALSE),TRUE)</f>
        <v>1</v>
      </c>
      <c r="HE43" s="36" t="b">
        <f>IF($B43&lt;&gt;"",IF(ISNUMBER('Таблица для заполнения'!AU43),ABS(ROUND('Таблица для заполнения'!AU43,0))='Таблица для заполнения'!AU43,FALSE),TRUE)</f>
        <v>1</v>
      </c>
      <c r="HF43" s="36" t="b">
        <f>IF($B43&lt;&gt;"",IF(ISNUMBER('Таблица для заполнения'!AV43),ABS(ROUND('Таблица для заполнения'!AV43,0))='Таблица для заполнения'!AV43,FALSE),TRUE)</f>
        <v>1</v>
      </c>
      <c r="HG43" s="36" t="b">
        <f>IF($B43&lt;&gt;"",IF(ISNUMBER('Таблица для заполнения'!AW43),ABS(ROUND('Таблица для заполнения'!AW43,0))='Таблица для заполнения'!AW43,FALSE),TRUE)</f>
        <v>1</v>
      </c>
      <c r="HH43" s="36" t="b">
        <f>IF($B43&lt;&gt;"",IF(ISNUMBER('Таблица для заполнения'!AX43),ABS(ROUND('Таблица для заполнения'!AX43,0))='Таблица для заполнения'!AX43,FALSE),TRUE)</f>
        <v>1</v>
      </c>
      <c r="HI43" s="36" t="b">
        <f>IF($B43&lt;&gt;"",IF(ISNUMBER('Таблица для заполнения'!AY43),ABS(ROUND('Таблица для заполнения'!AY43,0))='Таблица для заполнения'!AY43,FALSE),TRUE)</f>
        <v>1</v>
      </c>
      <c r="HJ43" s="36" t="b">
        <f>IF($B43&lt;&gt;"",IF(ISNUMBER('Таблица для заполнения'!AZ43),ABS(ROUND('Таблица для заполнения'!AZ43,0))='Таблица для заполнения'!AZ43,FALSE),TRUE)</f>
        <v>1</v>
      </c>
      <c r="HK43" s="36" t="b">
        <f>IF($B43&lt;&gt;"",IF(ISNUMBER('Таблица для заполнения'!BA43),ABS(ROUND('Таблица для заполнения'!BA43,0))='Таблица для заполнения'!BA43,FALSE),TRUE)</f>
        <v>1</v>
      </c>
      <c r="HL43" s="36" t="b">
        <f>IF($B43&lt;&gt;"",IF(ISNUMBER('Таблица для заполнения'!BB43),ABS(ROUND('Таблица для заполнения'!BB43,0))='Таблица для заполнения'!BB43,FALSE),TRUE)</f>
        <v>1</v>
      </c>
      <c r="HM43" s="36" t="b">
        <f>IF($B43&lt;&gt;"",IF(ISNUMBER('Таблица для заполнения'!BC43),ABS(ROUND('Таблица для заполнения'!BC43,0))='Таблица для заполнения'!BC43,FALSE),TRUE)</f>
        <v>1</v>
      </c>
      <c r="HN43" s="36" t="b">
        <f>IF($B43&lt;&gt;"",IF(ISNUMBER('Таблица для заполнения'!BD43),ABS(ROUND('Таблица для заполнения'!BD43,0))='Таблица для заполнения'!BD43,FALSE),TRUE)</f>
        <v>1</v>
      </c>
      <c r="HO43" s="36" t="b">
        <f>IF($B43&lt;&gt;"",IF(ISNUMBER('Таблица для заполнения'!BE43),ABS(ROUND('Таблица для заполнения'!BE43,0))='Таблица для заполнения'!BE43,FALSE),TRUE)</f>
        <v>1</v>
      </c>
      <c r="HP43" s="36" t="b">
        <f>IF($B43&lt;&gt;"",IF(ISNUMBER('Таблица для заполнения'!BF43),ABS(ROUND('Таблица для заполнения'!BF43,0))='Таблица для заполнения'!BF43,FALSE),TRUE)</f>
        <v>1</v>
      </c>
      <c r="HQ43" s="36" t="b">
        <f>IF($B43&lt;&gt;"",IF(ISNUMBER('Таблица для заполнения'!BG43),ABS(ROUND('Таблица для заполнения'!BG43,0))='Таблица для заполнения'!BG43,FALSE),TRUE)</f>
        <v>1</v>
      </c>
      <c r="HR43" s="36" t="b">
        <f>IF($B43&lt;&gt;"",IF(ISNUMBER('Таблица для заполнения'!BH43),ABS(ROUND('Таблица для заполнения'!BH43,0))='Таблица для заполнения'!BH43,FALSE),TRUE)</f>
        <v>1</v>
      </c>
      <c r="HS43" s="36" t="b">
        <f>IF($B43&lt;&gt;"",IF(ISNUMBER('Таблица для заполнения'!BI43),ABS(ROUND('Таблица для заполнения'!BI43,0))='Таблица для заполнения'!BI43,FALSE),TRUE)</f>
        <v>1</v>
      </c>
      <c r="HT43" s="36" t="b">
        <f>IF($B43&lt;&gt;"",IF(ISNUMBER('Таблица для заполнения'!BJ43),ABS(ROUND('Таблица для заполнения'!BJ43,0))='Таблица для заполнения'!BJ43,FALSE),TRUE)</f>
        <v>1</v>
      </c>
      <c r="HU43" s="36" t="b">
        <f>IF($B43&lt;&gt;"",IF(ISNUMBER('Таблица для заполнения'!BK43),ABS(ROUND('Таблица для заполнения'!BK43,0))='Таблица для заполнения'!BK43,FALSE),TRUE)</f>
        <v>1</v>
      </c>
      <c r="HV43" s="36" t="b">
        <f>IF($B43&lt;&gt;"",IF(ISNUMBER('Таблица для заполнения'!BL43),ABS(ROUND('Таблица для заполнения'!BL43,0))='Таблица для заполнения'!BL43,FALSE),TRUE)</f>
        <v>1</v>
      </c>
      <c r="HW43" s="36" t="b">
        <f>IF($B43&lt;&gt;"",IF(ISNUMBER('Таблица для заполнения'!BM43),ABS(ROUND('Таблица для заполнения'!BM43,0))='Таблица для заполнения'!BM43,FALSE),TRUE)</f>
        <v>1</v>
      </c>
      <c r="HX43" s="36" t="b">
        <f>IF($B43&lt;&gt;"",IF(ISNUMBER('Таблица для заполнения'!BN43),ABS(ROUND('Таблица для заполнения'!BN43,0))='Таблица для заполнения'!BN43,FALSE),TRUE)</f>
        <v>1</v>
      </c>
      <c r="HY43" s="36" t="b">
        <f>IF($B43&lt;&gt;"",IF(ISNUMBER('Таблица для заполнения'!BO43),ABS(ROUND('Таблица для заполнения'!BO43,0))='Таблица для заполнения'!BO43,FALSE),TRUE)</f>
        <v>1</v>
      </c>
      <c r="HZ43" s="36" t="b">
        <f>IF($B43&lt;&gt;"",IF(ISNUMBER('Таблица для заполнения'!BP43),ABS(ROUND('Таблица для заполнения'!BP43,0))='Таблица для заполнения'!BP43,FALSE),TRUE)</f>
        <v>1</v>
      </c>
      <c r="IA43" s="36" t="b">
        <f>IF($B43&lt;&gt;"",IF(ISNUMBER('Таблица для заполнения'!BQ43),ABS(ROUND('Таблица для заполнения'!BQ43,0))='Таблица для заполнения'!BQ43,FALSE),TRUE)</f>
        <v>1</v>
      </c>
      <c r="IB43" s="36" t="b">
        <f>IF($B43&lt;&gt;"",IF(ISNUMBER('Таблица для заполнения'!BR43),ABS(ROUND('Таблица для заполнения'!BR43,0))='Таблица для заполнения'!BR43,FALSE),TRUE)</f>
        <v>1</v>
      </c>
      <c r="IC43" s="36" t="b">
        <f>IF($B43&lt;&gt;"",IF(ISNUMBER('Таблица для заполнения'!BS43),ABS(ROUND('Таблица для заполнения'!BS43,0))='Таблица для заполнения'!BS43,FALSE),TRUE)</f>
        <v>1</v>
      </c>
      <c r="ID43" s="36" t="b">
        <f>IF($B43&lt;&gt;"",IF(ISNUMBER('Таблица для заполнения'!BT43),ABS(ROUND('Таблица для заполнения'!BT43,0))='Таблица для заполнения'!BT43,FALSE),TRUE)</f>
        <v>1</v>
      </c>
      <c r="IE43" s="36" t="b">
        <f>IF($B43&lt;&gt;"",IF(ISNUMBER('Таблица для заполнения'!BU43),ABS(ROUND('Таблица для заполнения'!BU43,0))='Таблица для заполнения'!BU43,FALSE),TRUE)</f>
        <v>1</v>
      </c>
      <c r="IF43" s="36" t="b">
        <f>IF($B43&lt;&gt;"",IF(ISNUMBER('Таблица для заполнения'!BV43),ABS(ROUND('Таблица для заполнения'!BV43,0))='Таблица для заполнения'!BV43,FALSE),TRUE)</f>
        <v>1</v>
      </c>
      <c r="IG43" s="36" t="b">
        <f>IF($B43&lt;&gt;"",IF(ISNUMBER('Таблица для заполнения'!BW43),ABS(ROUND('Таблица для заполнения'!BW43,0))='Таблица для заполнения'!BW43,FALSE),TRUE)</f>
        <v>1</v>
      </c>
      <c r="IH43" s="36" t="b">
        <f>IF($B43&lt;&gt;"",IF(ISNUMBER('Таблица для заполнения'!BX43),ABS(ROUND('Таблица для заполнения'!BX43,0))='Таблица для заполнения'!BX43,FALSE),TRUE)</f>
        <v>1</v>
      </c>
      <c r="II43" s="36" t="b">
        <f>IF($B43&lt;&gt;"",IF(ISNUMBER('Таблица для заполнения'!BY43),ABS(ROUND('Таблица для заполнения'!BY43,0))='Таблица для заполнения'!BY43,FALSE),TRUE)</f>
        <v>1</v>
      </c>
      <c r="IJ43" s="36" t="b">
        <f>IF($B43&lt;&gt;"",IF(ISNUMBER('Таблица для заполнения'!BZ43),ABS(ROUND('Таблица для заполнения'!BZ43,0))='Таблица для заполнения'!BZ43,FALSE),TRUE)</f>
        <v>1</v>
      </c>
      <c r="IK43" s="36" t="b">
        <f>IF($B43&lt;&gt;"",IF(ISNUMBER('Таблица для заполнения'!CA43),ABS(ROUND('Таблица для заполнения'!CA43,0))='Таблица для заполнения'!CA43,FALSE),TRUE)</f>
        <v>1</v>
      </c>
      <c r="IL43" s="36" t="b">
        <f>IF($B43&lt;&gt;"",IF(ISNUMBER('Таблица для заполнения'!CB43),ABS(ROUND('Таблица для заполнения'!CB43,0))='Таблица для заполнения'!CB43,FALSE),TRUE)</f>
        <v>1</v>
      </c>
      <c r="IM43" s="36" t="b">
        <f>IF($B43&lt;&gt;"",IF(ISNUMBER('Таблица для заполнения'!CC43),ABS(ROUND('Таблица для заполнения'!CC43,0))='Таблица для заполнения'!CC43,FALSE),TRUE)</f>
        <v>1</v>
      </c>
      <c r="IN43" s="36" t="b">
        <f>IF($B43&lt;&gt;"",IF(ISNUMBER('Таблица для заполнения'!CD43),ABS(ROUND('Таблица для заполнения'!CD43,0))='Таблица для заполнения'!CD43,FALSE),TRUE)</f>
        <v>1</v>
      </c>
      <c r="IO43" s="36" t="b">
        <f>IF($B43&lt;&gt;"",IF(ISNUMBER('Таблица для заполнения'!CE43),ABS(ROUND('Таблица для заполнения'!CE43,0))='Таблица для заполнения'!CE43,FALSE),TRUE)</f>
        <v>1</v>
      </c>
      <c r="IP43" s="36" t="b">
        <f>IF($B43&lt;&gt;"",IF(ISNUMBER('Таблица для заполнения'!CF43),ABS(ROUND('Таблица для заполнения'!CF43,0))='Таблица для заполнения'!CF43,FALSE),TRUE)</f>
        <v>1</v>
      </c>
      <c r="IQ43" s="36" t="b">
        <f>IF($B43&lt;&gt;"",IF(ISNUMBER('Таблица для заполнения'!CG43),ABS(ROUND('Таблица для заполнения'!CG43,0))='Таблица для заполнения'!CG43,FALSE),TRUE)</f>
        <v>1</v>
      </c>
      <c r="IR43" s="36" t="b">
        <f>IF($B43&lt;&gt;"",IF(ISNUMBER('Таблица для заполнения'!CH43),ABS(ROUND('Таблица для заполнения'!CH43,0))='Таблица для заполнения'!CH43,FALSE),TRUE)</f>
        <v>1</v>
      </c>
      <c r="IS43" s="36" t="b">
        <f>IF($B43&lt;&gt;"",IF(ISNUMBER('Таблица для заполнения'!CI43),ABS(ROUND('Таблица для заполнения'!CI43,0))='Таблица для заполнения'!CI43,FALSE),TRUE)</f>
        <v>1</v>
      </c>
      <c r="IT43" s="36" t="b">
        <f>IF($B43&lt;&gt;"",IF(ISNUMBER('Таблица для заполнения'!CJ43),ABS(ROUND('Таблица для заполнения'!CJ43,0))='Таблица для заполнения'!CJ43,FALSE),TRUE)</f>
        <v>1</v>
      </c>
      <c r="IU43" s="36" t="b">
        <f>IF($B43&lt;&gt;"",IF(ISNUMBER('Таблица для заполнения'!CK43),ABS(ROUND('Таблица для заполнения'!CK43,0))='Таблица для заполнения'!CK43,FALSE),TRUE)</f>
        <v>1</v>
      </c>
      <c r="IV43" s="36" t="b">
        <f>IF($B43&lt;&gt;"",IF(ISNUMBER('Таблица для заполнения'!CL43),ABS(ROUND('Таблица для заполнения'!CL43,0))='Таблица для заполнения'!CL43,FALSE),TRUE)</f>
        <v>1</v>
      </c>
      <c r="IW43" s="36" t="b">
        <f>IF($B43&lt;&gt;"",IF(ISNUMBER('Таблица для заполнения'!CM43),ABS(ROUND('Таблица для заполнения'!CM43,0))='Таблица для заполнения'!CM43,FALSE),TRUE)</f>
        <v>1</v>
      </c>
      <c r="IX43" s="36" t="b">
        <f>IF($B43&lt;&gt;"",IF(ISNUMBER('Таблица для заполнения'!CN43),ABS(ROUND('Таблица для заполнения'!CN43,0))='Таблица для заполнения'!CN43,FALSE),TRUE)</f>
        <v>1</v>
      </c>
      <c r="IY43" s="36" t="b">
        <f>IF($B43&lt;&gt;"",IF(ISNUMBER('Таблица для заполнения'!CO43),ABS(ROUND('Таблица для заполнения'!CO43,0))='Таблица для заполнения'!CO43,FALSE),TRUE)</f>
        <v>1</v>
      </c>
      <c r="IZ43" s="36" t="b">
        <f>IF($B43&lt;&gt;"",IF(ISNUMBER('Таблица для заполнения'!CP43),ABS(ROUND('Таблица для заполнения'!CP43,0))='Таблица для заполнения'!CP43,FALSE),TRUE)</f>
        <v>1</v>
      </c>
      <c r="JA43" s="36" t="b">
        <f>IF($B43&lt;&gt;"",IF(ISNUMBER('Таблица для заполнения'!CQ43),ABS(ROUND('Таблица для заполнения'!CQ43,0))='Таблица для заполнения'!CQ43,FALSE),TRUE)</f>
        <v>1</v>
      </c>
      <c r="JB43" s="36" t="b">
        <f>IF($B43&lt;&gt;"",IF(ISNUMBER('Таблица для заполнения'!CR43),ABS(ROUND('Таблица для заполнения'!CR43,0))='Таблица для заполнения'!CR43,FALSE),TRUE)</f>
        <v>1</v>
      </c>
      <c r="JC43" s="36" t="b">
        <f>IF($B43&lt;&gt;"",IF(ISNUMBER('Таблица для заполнения'!CS43),ABS(ROUND('Таблица для заполнения'!CS43,0))='Таблица для заполнения'!CS43,FALSE),TRUE)</f>
        <v>1</v>
      </c>
      <c r="JD43" s="36" t="b">
        <f>IF($B43&lt;&gt;"",IF(ISNUMBER('Таблица для заполнения'!CT43),ABS(ROUND('Таблица для заполнения'!CT43,0))='Таблица для заполнения'!CT43,FALSE),TRUE)</f>
        <v>1</v>
      </c>
      <c r="JE43" s="36" t="b">
        <f>IF($B43&lt;&gt;"",IF(ISNUMBER('Таблица для заполнения'!CU43),ABS(ROUND('Таблица для заполнения'!CU43,0))='Таблица для заполнения'!CU43,FALSE),TRUE)</f>
        <v>1</v>
      </c>
      <c r="JF43" s="36" t="b">
        <f>IF($B43&lt;&gt;"",IF(ISNUMBER('Таблица для заполнения'!CV43),ABS(ROUND('Таблица для заполнения'!CV43,0))='Таблица для заполнения'!CV43,FALSE),TRUE)</f>
        <v>1</v>
      </c>
      <c r="JG43" s="36" t="b">
        <f>IF($B43&lt;&gt;"",IF(ISNUMBER('Таблица для заполнения'!CW43),ABS(ROUND('Таблица для заполнения'!CW43,0))='Таблица для заполнения'!CW43,FALSE),TRUE)</f>
        <v>1</v>
      </c>
      <c r="JH43" s="36" t="b">
        <f>IF($B43&lt;&gt;"",IF(ISNUMBER('Таблица для заполнения'!CX43),ABS(ROUND('Таблица для заполнения'!CX43,0))='Таблица для заполнения'!CX43,FALSE),TRUE)</f>
        <v>1</v>
      </c>
      <c r="JI43" s="36" t="b">
        <f>IF($B43&lt;&gt;"",IF(ISNUMBER('Таблица для заполнения'!CY43),ABS(ROUND('Таблица для заполнения'!CY43,0))='Таблица для заполнения'!CY43,FALSE),TRUE)</f>
        <v>1</v>
      </c>
      <c r="JJ43" s="36" t="b">
        <f>IF($B43&lt;&gt;"",IF(ISNUMBER('Таблица для заполнения'!CZ43),ABS(ROUND('Таблица для заполнения'!CZ43,0))='Таблица для заполнения'!CZ43,FALSE),TRUE)</f>
        <v>1</v>
      </c>
      <c r="JK43" s="36" t="b">
        <f>IF($B43&lt;&gt;"",IF(ISNUMBER('Таблица для заполнения'!DA43),ABS(ROUND('Таблица для заполнения'!DA43,0))='Таблица для заполнения'!DA43,FALSE),TRUE)</f>
        <v>1</v>
      </c>
      <c r="JL43" s="36" t="b">
        <f>IF($B43&lt;&gt;"",IF(ISNUMBER('Таблица для заполнения'!DB43),ABS(ROUND('Таблица для заполнения'!DB43,0))='Таблица для заполнения'!DB43,FALSE),TRUE)</f>
        <v>1</v>
      </c>
      <c r="JM43" s="36" t="b">
        <f>IF($B43&lt;&gt;"",IF(ISNUMBER('Таблица для заполнения'!DC43),ABS(ROUND('Таблица для заполнения'!DC43,0))='Таблица для заполнения'!DC43,FALSE),TRUE)</f>
        <v>1</v>
      </c>
      <c r="JN43" s="36" t="b">
        <f>IF($B43&lt;&gt;"",IF(ISNUMBER('Таблица для заполнения'!DD43),ABS(ROUND('Таблица для заполнения'!DD43,0))='Таблица для заполнения'!DD43,FALSE),TRUE)</f>
        <v>1</v>
      </c>
      <c r="JO43" s="36" t="b">
        <f>IF($B43&lt;&gt;"",IF(ISNUMBER('Таблица для заполнения'!DE43),ABS(ROUND('Таблица для заполнения'!DE43,0))='Таблица для заполнения'!DE43,FALSE),TRUE)</f>
        <v>1</v>
      </c>
      <c r="JP43" s="36" t="b">
        <f>IF($B43&lt;&gt;"",IF(ISNUMBER('Таблица для заполнения'!DF43),ABS(ROUND('Таблица для заполнения'!DF43,0))='Таблица для заполнения'!DF43,FALSE),TRUE)</f>
        <v>1</v>
      </c>
      <c r="JQ43" s="36" t="b">
        <f>IF($B43&lt;&gt;"",IF(ISNUMBER('Таблица для заполнения'!DG43),ABS(ROUND('Таблица для заполнения'!DG43,0))='Таблица для заполнения'!DG43,FALSE),TRUE)</f>
        <v>1</v>
      </c>
      <c r="JR43" s="36" t="b">
        <f>IF($B43&lt;&gt;"",IF(ISNUMBER('Таблица для заполнения'!DH43),ABS(ROUND('Таблица для заполнения'!DH43,0))='Таблица для заполнения'!DH43,FALSE),TRUE)</f>
        <v>1</v>
      </c>
      <c r="JS43" s="36" t="b">
        <f>IF($B43&lt;&gt;"",IF(ISNUMBER('Таблица для заполнения'!DI43),ABS(ROUND('Таблица для заполнения'!DI43,0))='Таблица для заполнения'!DI43,FALSE),TRUE)</f>
        <v>1</v>
      </c>
      <c r="JT43" s="36" t="b">
        <f>IF($B43&lt;&gt;"",IF(ISNUMBER('Таблица для заполнения'!DJ43),ABS(ROUND('Таблица для заполнения'!DJ43,0))='Таблица для заполнения'!DJ43,FALSE),TRUE)</f>
        <v>1</v>
      </c>
      <c r="JU43" s="36" t="b">
        <f>IF($B43&lt;&gt;"",IF(ISNUMBER('Таблица для заполнения'!DK43),ABS(ROUND('Таблица для заполнения'!DK43,0))='Таблица для заполнения'!DK43,FALSE),TRUE)</f>
        <v>1</v>
      </c>
      <c r="JV43" s="36" t="b">
        <f>IF($B43&lt;&gt;"",IF(ISNUMBER('Таблица для заполнения'!DL43),ABS(ROUND('Таблица для заполнения'!DL43,0))='Таблица для заполнения'!DL43,FALSE),TRUE)</f>
        <v>1</v>
      </c>
      <c r="JW43" s="36" t="b">
        <f>IF($B43&lt;&gt;"",IF(ISNUMBER('Таблица для заполнения'!DM43),ABS(ROUND('Таблица для заполнения'!DM43,0))='Таблица для заполнения'!DM43,FALSE),TRUE)</f>
        <v>1</v>
      </c>
      <c r="JX43" s="36" t="b">
        <f>IF($B43&lt;&gt;"",IF(ISNUMBER('Таблица для заполнения'!DN43),ABS(ROUND('Таблица для заполнения'!DN43,0))='Таблица для заполнения'!DN43,FALSE),TRUE)</f>
        <v>1</v>
      </c>
      <c r="JY43" s="36" t="b">
        <f>IF($B43&lt;&gt;"",IF(ISNUMBER('Таблица для заполнения'!DO43),ABS(ROUND('Таблица для заполнения'!DO43,0))='Таблица для заполнения'!DO43,FALSE),TRUE)</f>
        <v>1</v>
      </c>
      <c r="JZ43" s="36" t="b">
        <f>IF($B43&lt;&gt;"",IF(ISNUMBER('Таблица для заполнения'!DP43),ABS(ROUND('Таблица для заполнения'!DP43,0))='Таблица для заполнения'!DP43,FALSE),TRUE)</f>
        <v>1</v>
      </c>
      <c r="KA43" s="36" t="b">
        <f>IF($B43&lt;&gt;"",IF(ISNUMBER('Таблица для заполнения'!DQ43),ABS(ROUND('Таблица для заполнения'!DQ43,0))='Таблица для заполнения'!DQ43,FALSE),TRUE)</f>
        <v>1</v>
      </c>
      <c r="KB43" s="36" t="b">
        <f>IF($B43&lt;&gt;"",IF(ISNUMBER('Таблица для заполнения'!DR43),ABS(ROUND('Таблица для заполнения'!DR43,0))='Таблица для заполнения'!DR43,FALSE),TRUE)</f>
        <v>1</v>
      </c>
      <c r="KC43" s="36" t="b">
        <f>IF($B43&lt;&gt;"",IF(ISNUMBER('Таблица для заполнения'!DS43),ABS(ROUND('Таблица для заполнения'!DS43,0))='Таблица для заполнения'!DS43,FALSE),TRUE)</f>
        <v>1</v>
      </c>
      <c r="KD43" s="36" t="b">
        <f>IF($B43&lt;&gt;"",IF(ISNUMBER('Таблица для заполнения'!DT43),ABS(ROUND('Таблица для заполнения'!DT43,0))='Таблица для заполнения'!DT43,FALSE),TRUE)</f>
        <v>1</v>
      </c>
      <c r="KE43" s="36" t="b">
        <f>IF($B43&lt;&gt;"",IF(ISNUMBER('Таблица для заполнения'!DU43),ABS(ROUND('Таблица для заполнения'!DU43,0))='Таблица для заполнения'!DU43,FALSE),TRUE)</f>
        <v>1</v>
      </c>
      <c r="KF43" s="36" t="b">
        <f>IF($B43&lt;&gt;"",IF(ISNUMBER('Таблица для заполнения'!DV43),ABS(ROUND('Таблица для заполнения'!DV43,0))='Таблица для заполнения'!DV43,FALSE),TRUE)</f>
        <v>1</v>
      </c>
      <c r="KG43" s="36" t="b">
        <f>IF($B43&lt;&gt;"",IF(ISNUMBER('Таблица для заполнения'!DW43),ABS(ROUND('Таблица для заполнения'!DW43,0))='Таблица для заполнения'!DW43,FALSE),TRUE)</f>
        <v>1</v>
      </c>
      <c r="KH43" s="36" t="b">
        <f>IF($B43&lt;&gt;"",IF(ISNUMBER('Таблица для заполнения'!DX43),ABS(ROUND('Таблица для заполнения'!DX43,0))='Таблица для заполнения'!DX43,FALSE),TRUE)</f>
        <v>1</v>
      </c>
      <c r="KI43" s="36" t="b">
        <f>IF($B43&lt;&gt;"",IF(ISNUMBER('Таблица для заполнения'!DY43),ABS(ROUND('Таблица для заполнения'!DY43,0))='Таблица для заполнения'!DY43,FALSE),TRUE)</f>
        <v>1</v>
      </c>
      <c r="KJ43" s="36" t="b">
        <f>IF($B43&lt;&gt;"",IF(ISNUMBER('Таблица для заполнения'!DZ43),ABS(ROUND('Таблица для заполнения'!DZ43,0))='Таблица для заполнения'!DZ43,FALSE),TRUE)</f>
        <v>1</v>
      </c>
      <c r="KK43" s="36" t="b">
        <f>IF($B43&lt;&gt;"",IF(ISNUMBER('Таблица для заполнения'!EA43),ABS(ROUND('Таблица для заполнения'!EA43,0))='Таблица для заполнения'!EA43,FALSE),TRUE)</f>
        <v>1</v>
      </c>
      <c r="KL43" s="36" t="b">
        <f>IF($B43&lt;&gt;"",IF(ISNUMBER('Таблица для заполнения'!EB43),ABS(ROUND('Таблица для заполнения'!EB43,0))='Таблица для заполнения'!EB43,FALSE),TRUE)</f>
        <v>1</v>
      </c>
      <c r="KM43" s="36" t="b">
        <f>IF($B43&lt;&gt;"",IF(ISNUMBER('Таблица для заполнения'!EC43),ABS(ROUND('Таблица для заполнения'!EC43,0))='Таблица для заполнения'!EC43,FALSE),TRUE)</f>
        <v>1</v>
      </c>
      <c r="KN43" s="36" t="b">
        <f>IF($B43&lt;&gt;"",IF(ISNUMBER('Таблица для заполнения'!ED43),ABS(ROUND('Таблица для заполнения'!ED43,0))='Таблица для заполнения'!ED43,FALSE),TRUE)</f>
        <v>1</v>
      </c>
      <c r="KO43" s="36" t="b">
        <f>IF($B43&lt;&gt;"",IF(ISNUMBER('Таблица для заполнения'!EE43),ABS(ROUND('Таблица для заполнения'!EE43,0))='Таблица для заполнения'!EE43,FALSE),TRUE)</f>
        <v>1</v>
      </c>
      <c r="KP43" s="36" t="b">
        <f>IF($B43&lt;&gt;"",IF(ISNUMBER('Таблица для заполнения'!EF43),ABS(ROUND('Таблица для заполнения'!EF43,0))='Таблица для заполнения'!EF43,FALSE),TRUE)</f>
        <v>1</v>
      </c>
      <c r="KQ43" s="36" t="b">
        <f>IF($B43&lt;&gt;"",IF(ISNUMBER('Таблица для заполнения'!EG43),ABS(ROUND('Таблица для заполнения'!EG43,0))='Таблица для заполнения'!EG43,FALSE),TRUE)</f>
        <v>1</v>
      </c>
      <c r="KR43" s="36" t="b">
        <f>IF($B43&lt;&gt;"",IF(ISNUMBER('Таблица для заполнения'!EH43),ABS(ROUND('Таблица для заполнения'!EH43,0))='Таблица для заполнения'!EH43,FALSE),TRUE)</f>
        <v>1</v>
      </c>
      <c r="KS43" s="36" t="b">
        <f>IF($B43&lt;&gt;"",IF(ISNUMBER('Таблица для заполнения'!EI43),ABS(ROUND('Таблица для заполнения'!EI43,0))='Таблица для заполнения'!EI43,FALSE),TRUE)</f>
        <v>1</v>
      </c>
      <c r="KT43" s="36" t="b">
        <f>IF($B43&lt;&gt;"",IF(ISNUMBER('Таблица для заполнения'!EJ43),ABS(ROUND('Таблица для заполнения'!EJ43,0))='Таблица для заполнения'!EJ43,FALSE),TRUE)</f>
        <v>1</v>
      </c>
      <c r="KU43" s="36" t="b">
        <f>IF($B43&lt;&gt;"",IF(ISNUMBER('Таблица для заполнения'!EK43),ABS(ROUND('Таблица для заполнения'!EK43,0))='Таблица для заполнения'!EK43,FALSE),TRUE)</f>
        <v>1</v>
      </c>
      <c r="KV43" s="36" t="b">
        <f>IF($B43&lt;&gt;"",IF(ISNUMBER('Таблица для заполнения'!EL43),ABS(ROUND('Таблица для заполнения'!EL43,0))='Таблица для заполнения'!EL43,FALSE),TRUE)</f>
        <v>1</v>
      </c>
      <c r="KW43" s="36" t="b">
        <f>IF($B43&lt;&gt;"",IF(ISNUMBER('Таблица для заполнения'!EM43),ABS(ROUND('Таблица для заполнения'!EM43,0))='Таблица для заполнения'!EM43,FALSE),TRUE)</f>
        <v>1</v>
      </c>
      <c r="KX43" s="36" t="b">
        <f>IF($B43&lt;&gt;"",IF(ISNUMBER('Таблица для заполнения'!EN43),ABS(ROUND('Таблица для заполнения'!EN43,0))='Таблица для заполнения'!EN43,FALSE),TRUE)</f>
        <v>1</v>
      </c>
      <c r="KY43" s="36" t="b">
        <f>IF($B43&lt;&gt;"",IF(ISNUMBER('Таблица для заполнения'!EO43),ABS(ROUND('Таблица для заполнения'!EO43,0))='Таблица для заполнения'!EO43,FALSE),TRUE)</f>
        <v>1</v>
      </c>
      <c r="KZ43" s="36" t="b">
        <f>IF($B43&lt;&gt;"",IF(ISNUMBER('Таблица для заполнения'!EP43),ABS(ROUND('Таблица для заполнения'!EP43,0))='Таблица для заполнения'!EP43,FALSE),TRUE)</f>
        <v>1</v>
      </c>
      <c r="LA43" s="36" t="b">
        <f>IF($B43&lt;&gt;"",IF(ISNUMBER('Таблица для заполнения'!EQ43),ABS(ROUND('Таблица для заполнения'!EQ43,0))='Таблица для заполнения'!EQ43,FALSE),TRUE)</f>
        <v>1</v>
      </c>
      <c r="LB43" s="36" t="b">
        <f>IF($B43&lt;&gt;"",IF(ISNUMBER('Таблица для заполнения'!ER43),ABS(ROUND('Таблица для заполнения'!ER43,0))='Таблица для заполнения'!ER43,FALSE),TRUE)</f>
        <v>1</v>
      </c>
      <c r="LC43" s="36" t="b">
        <f>IF($B43&lt;&gt;"",IF(ISNUMBER('Таблица для заполнения'!ES43),ABS(ROUND('Таблица для заполнения'!ES43,0))='Таблица для заполнения'!ES43,FALSE),TRUE)</f>
        <v>1</v>
      </c>
      <c r="LD43" s="36" t="b">
        <f>IF($B43&lt;&gt;"",IF(ISNUMBER('Таблица для заполнения'!ET43),ABS(ROUND('Таблица для заполнения'!ET43,0))='Таблица для заполнения'!ET43,FALSE),TRUE)</f>
        <v>1</v>
      </c>
      <c r="LE43" s="36" t="b">
        <f>IF($B43&lt;&gt;"",IF(ISNUMBER('Таблица для заполнения'!EU43),ABS(ROUND('Таблица для заполнения'!EU43,0))='Таблица для заполнения'!EU43,FALSE),TRUE)</f>
        <v>1</v>
      </c>
      <c r="LF43" s="36" t="b">
        <f>IF($B43&lt;&gt;"",IF(ISNUMBER('Таблица для заполнения'!EV43),ABS(ROUND('Таблица для заполнения'!EV43,0))='Таблица для заполнения'!EV43,FALSE),TRUE)</f>
        <v>1</v>
      </c>
      <c r="LG43" s="36" t="b">
        <f>IF($B43&lt;&gt;"",IF(ISNUMBER('Таблица для заполнения'!EW43),ABS(ROUND('Таблица для заполнения'!EW43,0))='Таблица для заполнения'!EW43,FALSE),TRUE)</f>
        <v>1</v>
      </c>
      <c r="LH43" s="36" t="b">
        <f>IF($B43&lt;&gt;"",IF(ISNUMBER('Таблица для заполнения'!EX43),ABS(ROUND('Таблица для заполнения'!EX43,0))='Таблица для заполнения'!EX43,FALSE),TRUE)</f>
        <v>1</v>
      </c>
      <c r="LI43" s="36" t="b">
        <f>IF($B43&lt;&gt;"",IF(ISNUMBER('Таблица для заполнения'!EY43),ABS(ROUND('Таблица для заполнения'!EY43,0))='Таблица для заполнения'!EY43,FALSE),TRUE)</f>
        <v>1</v>
      </c>
      <c r="LJ43" s="36" t="b">
        <f>IF($B43&lt;&gt;"",IF(ISNUMBER('Таблица для заполнения'!EZ43),ABS(ROUND('Таблица для заполнения'!EZ43,0))='Таблица для заполнения'!EZ43,FALSE),TRUE)</f>
        <v>1</v>
      </c>
      <c r="LK43" s="36" t="b">
        <f>IF($B43&lt;&gt;"",IF(ISNUMBER('Таблица для заполнения'!FA43),ABS(ROUND('Таблица для заполнения'!FA43,0))='Таблица для заполнения'!FA43,FALSE),TRUE)</f>
        <v>1</v>
      </c>
      <c r="LL43" s="36" t="b">
        <f>IF($B43&lt;&gt;"",IF(ISNUMBER('Таблица для заполнения'!FB43),ABS(ROUND('Таблица для заполнения'!FB43,0))='Таблица для заполнения'!FB43,FALSE),TRUE)</f>
        <v>1</v>
      </c>
      <c r="LM43" s="36" t="b">
        <f>IF($B43&lt;&gt;"",IF(ISNUMBER('Таблица для заполнения'!FC43),ABS(ROUND('Таблица для заполнения'!FC43,0))='Таблица для заполнения'!FC43,FALSE),TRUE)</f>
        <v>1</v>
      </c>
      <c r="LN43" s="36" t="b">
        <f>IF($B43&lt;&gt;"",IF(ISNUMBER('Таблица для заполнения'!FD43),ABS(ROUND('Таблица для заполнения'!FD43,0))='Таблица для заполнения'!FD43,FALSE),TRUE)</f>
        <v>1</v>
      </c>
      <c r="LO43" s="36" t="b">
        <f>IF($B43&lt;&gt;"",IF(ISNUMBER('Таблица для заполнения'!FE43),ABS(ROUND('Таблица для заполнения'!FE43,0))='Таблица для заполнения'!FE43,FALSE),TRUE)</f>
        <v>1</v>
      </c>
      <c r="LP43" s="36" t="b">
        <f>IF($B43&lt;&gt;"",IF(ISNUMBER('Таблица для заполнения'!FF43),ABS(ROUND('Таблица для заполнения'!FF43,0))='Таблица для заполнения'!FF43,FALSE),TRUE)</f>
        <v>1</v>
      </c>
      <c r="LQ43" s="36" t="b">
        <f>IF($B43&lt;&gt;"",IF(ISNUMBER('Таблица для заполнения'!FG43),ABS(ROUND('Таблица для заполнения'!FG43,0))='Таблица для заполнения'!FG43,FALSE),TRUE)</f>
        <v>1</v>
      </c>
      <c r="LR43" s="36" t="b">
        <f>IF($B43&lt;&gt;"",IF(ISNUMBER('Таблица для заполнения'!FH43),ABS(ROUND('Таблица для заполнения'!FH43,0))='Таблица для заполнения'!FH43,FALSE),TRUE)</f>
        <v>1</v>
      </c>
      <c r="LS43" s="36" t="b">
        <f>IF($B43&lt;&gt;"",IF(ISNUMBER('Таблица для заполнения'!FI43),ABS(ROUND('Таблица для заполнения'!FI43,0))='Таблица для заполнения'!FI43,FALSE),TRUE)</f>
        <v>1</v>
      </c>
      <c r="LT43" s="36" t="b">
        <f>IF($B43&lt;&gt;"",IF(ISNUMBER('Таблица для заполнения'!FJ43),ABS(ROUND('Таблица для заполнения'!FJ43,0))='Таблица для заполнения'!FJ43,FALSE),TRUE)</f>
        <v>1</v>
      </c>
      <c r="LU43" s="36" t="b">
        <f>IF($B43&lt;&gt;"",IF(ISNUMBER('Таблица для заполнения'!FK43),ABS(ROUND('Таблица для заполнения'!FK43,0))='Таблица для заполнения'!FK43,FALSE),TRUE)</f>
        <v>1</v>
      </c>
      <c r="LV43" s="36" t="b">
        <f>IF($B43&lt;&gt;"",IF(ISNUMBER('Таблица для заполнения'!FL43),ABS(ROUND('Таблица для заполнения'!FL43,0))='Таблица для заполнения'!FL43,FALSE),TRUE)</f>
        <v>1</v>
      </c>
      <c r="LW43" s="36" t="b">
        <f>IF($B43&lt;&gt;"",IF(ISNUMBER('Таблица для заполнения'!FM43),ABS(ROUND('Таблица для заполнения'!FM43,0))='Таблица для заполнения'!FM43,FALSE),TRUE)</f>
        <v>1</v>
      </c>
      <c r="LX43" s="36" t="b">
        <f>IF($B43&lt;&gt;"",IF(ISNUMBER('Таблица для заполнения'!FN43),ABS(ROUND('Таблица для заполнения'!FN43,0))='Таблица для заполнения'!FN43,FALSE),TRUE)</f>
        <v>1</v>
      </c>
      <c r="LY43" s="36" t="b">
        <f>IF($B43&lt;&gt;"",IF(ISNUMBER('Таблица для заполнения'!FO43),ABS(ROUND('Таблица для заполнения'!FO43,0))='Таблица для заполнения'!FO43,FALSE),TRUE)</f>
        <v>1</v>
      </c>
      <c r="LZ43" s="36" t="b">
        <f>IF($B43&lt;&gt;"",IF(ISNUMBER('Таблица для заполнения'!FP43),ABS(ROUND('Таблица для заполнения'!FP43,0))='Таблица для заполнения'!FP43,FALSE),TRUE)</f>
        <v>1</v>
      </c>
      <c r="MA43" s="36" t="b">
        <f>IF($B43&lt;&gt;"",IF(ISNUMBER('Таблица для заполнения'!FQ43),ABS(ROUND('Таблица для заполнения'!FQ43,0))='Таблица для заполнения'!FQ43,FALSE),TRUE)</f>
        <v>1</v>
      </c>
      <c r="MB43" s="36" t="b">
        <f>IF($B43&lt;&gt;"",IF(ISNUMBER('Таблица для заполнения'!FR43),ABS(ROUND('Таблица для заполнения'!FR43,0))='Таблица для заполнения'!FR43,FALSE),TRUE)</f>
        <v>1</v>
      </c>
      <c r="MC43" s="36" t="b">
        <f>IF($B43&lt;&gt;"",IF(ISNUMBER('Таблица для заполнения'!FS43),ABS(ROUND('Таблица для заполнения'!FS43,0))='Таблица для заполнения'!FS43,FALSE),TRUE)</f>
        <v>1</v>
      </c>
      <c r="MD43" s="36" t="b">
        <f>IF($B43&lt;&gt;"",IF(ISNUMBER('Таблица для заполнения'!FT43),ABS(ROUND('Таблица для заполнения'!FT43,0))='Таблица для заполнения'!FT43,FALSE),TRUE)</f>
        <v>1</v>
      </c>
      <c r="ME43" s="36" t="b">
        <f>IF($B43&lt;&gt;"",IF(ISNUMBER('Таблица для заполнения'!FU43),ABS(ROUND('Таблица для заполнения'!FU43,0))='Таблица для заполнения'!FU43,FALSE),TRUE)</f>
        <v>1</v>
      </c>
      <c r="MF43" s="36" t="b">
        <f>IF($B43&lt;&gt;"",IF(ISNUMBER('Таблица для заполнения'!FV43),ABS(ROUND('Таблица для заполнения'!FV43,0))='Таблица для заполнения'!FV43,FALSE),TRUE)</f>
        <v>1</v>
      </c>
      <c r="MG43" s="36" t="b">
        <f>IF($B43&lt;&gt;"",IF(ISNUMBER('Таблица для заполнения'!FW43),ABS(ROUND('Таблица для заполнения'!FW43,0))='Таблица для заполнения'!FW43,FALSE),TRUE)</f>
        <v>1</v>
      </c>
      <c r="MH43" s="36" t="b">
        <f>IF($B43&lt;&gt;"",IF(ISNUMBER('Таблица для заполнения'!FX43),ABS(ROUND('Таблица для заполнения'!FX43,0))='Таблица для заполнения'!FX43,FALSE),TRUE)</f>
        <v>1</v>
      </c>
      <c r="MI43" s="36" t="b">
        <f>IF($B43&lt;&gt;"",IF(ISNUMBER('Таблица для заполнения'!FY43),ABS(ROUND('Таблица для заполнения'!FY43,0))='Таблица для заполнения'!FY43,FALSE),TRUE)</f>
        <v>1</v>
      </c>
      <c r="MJ43" s="36" t="b">
        <f>IF($B43&lt;&gt;"",IF(ISNUMBER('Таблица для заполнения'!FZ43),ABS(ROUND('Таблица для заполнения'!FZ43,0))='Таблица для заполнения'!FZ43,FALSE),TRUE)</f>
        <v>1</v>
      </c>
      <c r="MK43" s="36" t="b">
        <f>IF($B43&lt;&gt;"",IF(ISNUMBER('Таблица для заполнения'!GA43),ABS(ROUND('Таблица для заполнения'!GA43,0))='Таблица для заполнения'!GA43,FALSE),TRUE)</f>
        <v>1</v>
      </c>
      <c r="ML43" s="36" t="b">
        <f>IF($B43&lt;&gt;"",IF(ISNUMBER('Таблица для заполнения'!GB43),ABS(ROUND('Таблица для заполнения'!GB43,0))='Таблица для заполнения'!GB43,FALSE),TRUE)</f>
        <v>1</v>
      </c>
      <c r="MM43" s="36" t="b">
        <f>IF($B43&lt;&gt;"",IF(ISNUMBER('Таблица для заполнения'!GC43),ABS(ROUND('Таблица для заполнения'!GC43,0))='Таблица для заполнения'!GC43,FALSE),TRUE)</f>
        <v>1</v>
      </c>
      <c r="MN43" s="36" t="b">
        <f>IF($B43&lt;&gt;"",IF(ISNUMBER('Таблица для заполнения'!GD43),ABS(ROUND('Таблица для заполнения'!GD43,0))='Таблица для заполнения'!GD43,FALSE),TRUE)</f>
        <v>1</v>
      </c>
      <c r="MO43" s="36" t="b">
        <f>IF($B43&lt;&gt;"",IF(ISNUMBER('Таблица для заполнения'!GE43),ABS(ROUND('Таблица для заполнения'!GE43,0))='Таблица для заполнения'!GE43,FALSE),TRUE)</f>
        <v>1</v>
      </c>
      <c r="MP43" s="36" t="b">
        <f>IF($B43&lt;&gt;"",IF(ISNUMBER('Таблица для заполнения'!GF43),ABS(ROUND('Таблица для заполнения'!GF43,1))='Таблица для заполнения'!GF43,FALSE),TRUE)</f>
        <v>1</v>
      </c>
      <c r="MQ43" s="36" t="b">
        <f>IF($B43&lt;&gt;"",IF(ISNUMBER('Таблица для заполнения'!GG43),ABS(ROUND('Таблица для заполнения'!GG43,1))='Таблица для заполнения'!GG43,FALSE),TRUE)</f>
        <v>1</v>
      </c>
      <c r="MR43" s="36" t="b">
        <f>IF($B43&lt;&gt;"",IF(ISNUMBER('Таблица для заполнения'!GH43),ABS(ROUND('Таблица для заполнения'!GH43,1))='Таблица для заполнения'!GH43,FALSE),TRUE)</f>
        <v>1</v>
      </c>
      <c r="MS43" s="36" t="b">
        <f>IF($B43&lt;&gt;"",IF(ISNUMBER('Таблица для заполнения'!GI43),ABS(ROUND('Таблица для заполнения'!GI43,1))='Таблица для заполнения'!GI43,FALSE),TRUE)</f>
        <v>1</v>
      </c>
      <c r="MT43" s="36" t="b">
        <f>IF($B43&lt;&gt;"",IF(ISNUMBER('Таблица для заполнения'!GJ43),ABS(ROUND('Таблица для заполнения'!GJ43,1))='Таблица для заполнения'!GJ43,FALSE),TRUE)</f>
        <v>1</v>
      </c>
      <c r="MU43" s="36" t="b">
        <f>IF($B43&lt;&gt;"",IF(ISNUMBER('Таблица для заполнения'!GK43),ABS(ROUND('Таблица для заполнения'!GK43,1))='Таблица для заполнения'!GK43,FALSE),TRUE)</f>
        <v>1</v>
      </c>
      <c r="MV43" s="36" t="b">
        <f>IF($B43&lt;&gt;"",IF(ISNUMBER('Таблица для заполнения'!GL43),ABS(ROUND('Таблица для заполнения'!GL43,1))='Таблица для заполнения'!GL43,FALSE),TRUE)</f>
        <v>1</v>
      </c>
      <c r="MW43" s="36" t="b">
        <f>IF($B43&lt;&gt;"",IF(ISNUMBER('Таблица для заполнения'!GM43),ABS(ROUND('Таблица для заполнения'!GM43,1))='Таблица для заполнения'!GM43,FALSE),TRUE)</f>
        <v>1</v>
      </c>
      <c r="MX43" s="36" t="b">
        <f>IF($B43&lt;&gt;"",IF(ISNUMBER('Таблица для заполнения'!GN43),ABS(ROUND('Таблица для заполнения'!GN43,1))='Таблица для заполнения'!GN43,FALSE),TRUE)</f>
        <v>1</v>
      </c>
      <c r="MY43" s="36" t="b">
        <f>IF($B43&lt;&gt;"",IF(ISNUMBER('Таблица для заполнения'!GO43),ABS(ROUND('Таблица для заполнения'!GO43,1))='Таблица для заполнения'!GO43,FALSE),TRUE)</f>
        <v>1</v>
      </c>
      <c r="MZ43" s="36" t="b">
        <f>IF($B43&lt;&gt;"",IF(ISNUMBER('Таблица для заполнения'!GP43),ABS(ROUND('Таблица для заполнения'!GP43,1))='Таблица для заполнения'!GP43,FALSE),TRUE)</f>
        <v>1</v>
      </c>
      <c r="NA43" s="36" t="b">
        <f>IF($B43&lt;&gt;"",IF(ISNUMBER('Таблица для заполнения'!GQ43),ABS(ROUND('Таблица для заполнения'!GQ43,1))='Таблица для заполнения'!GQ43,FALSE),TRUE)</f>
        <v>1</v>
      </c>
      <c r="NB43" s="36" t="b">
        <f>IF($B43&lt;&gt;"",IF(ISNUMBER('Таблица для заполнения'!GR43),ABS(ROUND('Таблица для заполнения'!GR43,1))='Таблица для заполнения'!GR43,FALSE),TRUE)</f>
        <v>1</v>
      </c>
      <c r="NC43" s="36" t="b">
        <f>IF($B43&lt;&gt;"",IF(ISNUMBER('Таблица для заполнения'!GS43),ABS(ROUND('Таблица для заполнения'!GS43,1))='Таблица для заполнения'!GS43,FALSE),TRUE)</f>
        <v>1</v>
      </c>
      <c r="ND43" s="36" t="b">
        <f>IF($B43&lt;&gt;"",IF(ISNUMBER('Таблица для заполнения'!GT43),ABS(ROUND('Таблица для заполнения'!GT43,1))='Таблица для заполнения'!GT43,FALSE),TRUE)</f>
        <v>1</v>
      </c>
      <c r="NE43" s="36" t="b">
        <f>IF($B43&lt;&gt;"",IF(ISNUMBER('Таблица для заполнения'!GU43),ABS(ROUND('Таблица для заполнения'!GU43,1))='Таблица для заполнения'!GU43,FALSE),TRUE)</f>
        <v>1</v>
      </c>
      <c r="NF43" s="36" t="b">
        <f>IF($B43&lt;&gt;"",IF(ISNUMBER('Таблица для заполнения'!GV43),ABS(ROUND('Таблица для заполнения'!GV43,1))='Таблица для заполнения'!GV43,FALSE),TRUE)</f>
        <v>1</v>
      </c>
      <c r="NG43" s="36" t="b">
        <f>IF($B43&lt;&gt;"",IF(ISNUMBER('Таблица для заполнения'!GW43),ABS(ROUND('Таблица для заполнения'!GW43,1))='Таблица для заполнения'!GW43,FALSE),TRUE)</f>
        <v>1</v>
      </c>
      <c r="NH43" s="36" t="b">
        <f>IF($B43&lt;&gt;"",IF(ISNUMBER('Таблица для заполнения'!GX43),ABS(ROUND('Таблица для заполнения'!GX43,1))='Таблица для заполнения'!GX43,FALSE),TRUE)</f>
        <v>1</v>
      </c>
      <c r="NI43" s="38" t="b">
        <f>IF($B43&lt;&gt;"",IF(ISNUMBER('Таблица для заполнения'!GY43),ABS(ROUND('Таблица для заполнения'!GY43,1))='Таблица для заполнения'!GY43,FALSE),TRUE)</f>
        <v>1</v>
      </c>
    </row>
    <row r="44" spans="1:373" ht="44.25" customHeight="1" thickBot="1" x14ac:dyDescent="0.3">
      <c r="A44" s="2">
        <v>37</v>
      </c>
      <c r="B44" s="17" t="str">
        <f>IF('Таблица для заполнения'!B44=0,"",'Таблица для заполнения'!B44)</f>
        <v/>
      </c>
      <c r="C44" s="35" t="b">
        <f t="shared" si="0"/>
        <v>1</v>
      </c>
      <c r="D44" s="35" t="b">
        <f>'Таблица для заполнения'!F44&lt;='Таблица для заполнения'!E44</f>
        <v>1</v>
      </c>
      <c r="E44" s="119" t="b">
        <f>'Таблица для заполнения'!G44&lt;='Таблица для заполнения'!E44</f>
        <v>1</v>
      </c>
      <c r="F44" s="36" t="b">
        <f>'Таблица для заполнения'!H44&lt;='Таблица для заполнения'!E44</f>
        <v>1</v>
      </c>
      <c r="G44" s="36" t="b">
        <f>'Таблица для заполнения'!I44&lt;='Таблица для заполнения'!E44</f>
        <v>1</v>
      </c>
      <c r="H44" s="36" t="b">
        <f>'Таблица для заполнения'!E44&gt;='Таблица для заполнения'!J44+'Таблица для заполнения'!K44</f>
        <v>1</v>
      </c>
      <c r="I44" s="36" t="b">
        <f>'Таблица для заполнения'!E44='Таблица для заполнения'!L44+'Таблица для заполнения'!M44+'Таблица для заполнения'!N44</f>
        <v>1</v>
      </c>
      <c r="J44" s="36" t="b">
        <f>'Таблица для заполнения'!M44&lt;='Таблица для заполнения'!R44</f>
        <v>1</v>
      </c>
      <c r="K44" s="36" t="b">
        <f>'Таблица для заполнения'!O44&gt;='Таблица для заполнения'!E44</f>
        <v>1</v>
      </c>
      <c r="L44" s="36" t="b">
        <f>'Таблица для заполнения'!O44&gt;='Таблица для заполнения'!P44+'Таблица для заполнения'!Q44</f>
        <v>1</v>
      </c>
      <c r="M44" s="36" t="b">
        <f>'Таблица для заполнения'!R44&lt;='Таблица для заполнения'!O44</f>
        <v>1</v>
      </c>
      <c r="N44" s="36" t="b">
        <f>'Таблица для заполнения'!O44&gt;='Таблица для заполнения'!S44+'Таблица для заполнения'!U44</f>
        <v>1</v>
      </c>
      <c r="O44" s="36" t="b">
        <f>OR(AND('Таблица для заполнения'!S44&gt;0,'Таблица для заполнения'!T44&gt;0),AND('Таблица для заполнения'!S44=0,'Таблица для заполнения'!T44=0))</f>
        <v>1</v>
      </c>
      <c r="P44" s="36" t="b">
        <f>OR(AND('Таблица для заполнения'!U44&gt;0,'Таблица для заполнения'!V44&gt;0),AND('Таблица для заполнения'!U44=0,'Таблица для заполнения'!V44=0))</f>
        <v>1</v>
      </c>
      <c r="Q44" s="36" t="b">
        <f>'Таблица для заполнения'!W44&lt;='Таблица для заполнения'!U44</f>
        <v>1</v>
      </c>
      <c r="R44" s="36" t="b">
        <f>'Таблица для заполнения'!V44&gt;='Таблица для заполнения'!X44+'Таблица для заполнения'!Y44</f>
        <v>1</v>
      </c>
      <c r="S44" s="36" t="b">
        <f>'Таблица для заполнения'!AB44&lt;='Таблица для заполнения'!AA44</f>
        <v>1</v>
      </c>
      <c r="T44" s="36" t="b">
        <f>'Таблица для заполнения'!AD44&lt;='Таблица для заполнения'!AC44</f>
        <v>1</v>
      </c>
      <c r="U44" s="36" t="b">
        <f>OR('Таблица для заполнения'!AA44=0,'Таблица для заполнения'!AA44=1)</f>
        <v>1</v>
      </c>
      <c r="V44" s="36" t="b">
        <f>OR('Таблица для заполнения'!AB44=0,'Таблица для заполнения'!AB44=1)</f>
        <v>1</v>
      </c>
      <c r="W44" s="36" t="b">
        <f>OR('Таблица для заполнения'!AC44=0,'Таблица для заполнения'!AC44=1)</f>
        <v>1</v>
      </c>
      <c r="X44" s="36" t="b">
        <f>OR('Таблица для заполнения'!AD44=0,'Таблица для заполнения'!AD44=1)</f>
        <v>1</v>
      </c>
      <c r="Y44" s="36" t="b">
        <f>'Таблица для заполнения'!AG44&lt;='Таблица для заполнения'!AF44</f>
        <v>1</v>
      </c>
      <c r="Z44" s="36" t="b">
        <f>'Таблица для заполнения'!AI44&lt;='Таблица для заполнения'!AH44</f>
        <v>1</v>
      </c>
      <c r="AA44" s="36" t="b">
        <f>'Таблица для заполнения'!AJ44='Таблица для заполнения'!AM44+'Таблица для заполнения'!AO44</f>
        <v>1</v>
      </c>
      <c r="AB44" s="36" t="b">
        <f>'Таблица для заполнения'!AJ44&gt;='Таблица для заполнения'!AK44+'Таблица для заполнения'!AL44</f>
        <v>1</v>
      </c>
      <c r="AC44" s="36" t="b">
        <f>'Таблица для заполнения'!AN44&lt;='Таблица для заполнения'!AJ44</f>
        <v>1</v>
      </c>
      <c r="AD44" s="36" t="b">
        <f>OR(AND('Таблица для заполнения'!AO44='Таблица для заполнения'!AJ44,AND('Таблица для заполнения'!AK44='Таблица для заполнения'!AP44,'Таблица для заполнения'!AL44='Таблица для заполнения'!AQ44)),'Таблица для заполнения'!AO44&lt;'Таблица для заполнения'!AJ44)</f>
        <v>1</v>
      </c>
      <c r="AE44" s="36" t="b">
        <f>OR(AND('Таблица для заполнения'!AJ44='Таблица для заполнения'!AO44,'Таблица для заполнения'!CM44='Таблица для заполнения'!CR44),AND('Таблица для заполнения'!AJ44&gt;'Таблица для заполнения'!AO44,'Таблица для заполнения'!CM44&gt;'Таблица для заполнения'!CR44))</f>
        <v>1</v>
      </c>
      <c r="AF44" s="36" t="b">
        <f>OR(AND('Таблица для заполнения'!AO44='Таблица для заполнения'!AR44,'Таблица для заполнения'!CR44='Таблица для заполнения'!CU44),AND('Таблица для заполнения'!AO44&gt;'Таблица для заполнения'!AR44,'Таблица для заполнения'!CR44&gt;'Таблица для заполнения'!CU44))</f>
        <v>1</v>
      </c>
      <c r="AG44" s="36" t="b">
        <f>'Таблица для заполнения'!AP44&lt;='Таблица для заполнения'!AK44</f>
        <v>1</v>
      </c>
      <c r="AH44" s="36" t="b">
        <f>'Таблица для заполнения'!AO44&gt;='Таблица для заполнения'!AP44+'Таблица для заполнения'!AQ44</f>
        <v>1</v>
      </c>
      <c r="AI44" s="36" t="b">
        <f>'Таблица для заполнения'!AM44&gt;=('Таблица для заполнения'!AK44+'Таблица для заполнения'!AL44)-('Таблица для заполнения'!AP44+'Таблица для заполнения'!AQ44)</f>
        <v>1</v>
      </c>
      <c r="AJ44" s="36" t="b">
        <f>'Таблица для заполнения'!AQ44&lt;='Таблица для заполнения'!AL44</f>
        <v>1</v>
      </c>
      <c r="AK44" s="36" t="b">
        <f>'Таблица для заполнения'!AO44&gt;='Таблица для заполнения'!AR44+'Таблица для заполнения'!AV44+'Таблица для заполнения'!AW44</f>
        <v>1</v>
      </c>
      <c r="AL44" s="36" t="b">
        <f>OR(AND('Таблица для заполнения'!AR44='Таблица для заполнения'!AO44,AND('Таблица для заполнения'!AP44='Таблица для заполнения'!AS44,'Таблица для заполнения'!AQ44='Таблица для заполнения'!AT44)),'Таблица для заполнения'!AR44&lt;'Таблица для заполнения'!AO44)</f>
        <v>1</v>
      </c>
      <c r="AM44" s="36" t="b">
        <f>'Таблица для заполнения'!AS44&lt;='Таблица для заполнения'!AP44</f>
        <v>1</v>
      </c>
      <c r="AN44" s="36" t="b">
        <f>'Таблица для заполнения'!AR44&gt;='Таблица для заполнения'!AS44+'Таблица для заполнения'!AT44</f>
        <v>1</v>
      </c>
      <c r="AO44" s="36" t="b">
        <f>('Таблица для заполнения'!AO44-'Таблица для заполнения'!AR44)&gt;=('Таблица для заполнения'!AP44+'Таблица для заполнения'!AQ44)-('Таблица для заполнения'!AS44+'Таблица для заполнения'!AT44)</f>
        <v>1</v>
      </c>
      <c r="AP44" s="36" t="b">
        <f>'Таблица для заполнения'!AT44&lt;='Таблица для заполнения'!AQ44</f>
        <v>1</v>
      </c>
      <c r="AQ44" s="36" t="b">
        <f>'Таблица для заполнения'!AU44&lt;='Таблица для заполнения'!AR44</f>
        <v>1</v>
      </c>
      <c r="AR44" s="36" t="b">
        <f>'Таблица для заполнения'!AR44='Таблица для заполнения'!AX44+'Таблица для заполнения'!BF44+'Таблица для заполнения'!BK44+'Таблица для заполнения'!BV44+'Таблица для заполнения'!CA44+'Таблица для заполнения'!CB44+'Таблица для заполнения'!CC44+'Таблица для заполнения'!CD44+'Таблица для заполнения'!CE44+'Таблица для заполнения'!CF44</f>
        <v>1</v>
      </c>
      <c r="AS44" s="36" t="b">
        <f>'Таблица для заполнения'!AX44&gt;='Таблица для заполнения'!AY44+'Таблица для заполнения'!BB44+'Таблица для заполнения'!BE44</f>
        <v>1</v>
      </c>
      <c r="AT44" s="36" t="b">
        <f>'Таблица для заполнения'!AY44='Таблица для заполнения'!AZ44+'Таблица для заполнения'!BA44</f>
        <v>1</v>
      </c>
      <c r="AU44" s="36" t="b">
        <f>'Таблица для заполнения'!BB44='Таблица для заполнения'!BC44+'Таблица для заполнения'!BD44</f>
        <v>1</v>
      </c>
      <c r="AV44" s="36" t="b">
        <f>'Таблица для заполнения'!BF44&gt;='Таблица для заполнения'!BG44+'Таблица для заполнения'!BH44+'Таблица для заполнения'!BI44+'Таблица для заполнения'!BJ44</f>
        <v>1</v>
      </c>
      <c r="AW44" s="36" t="b">
        <f>'Таблица для заполнения'!BK44&gt;='Таблица для заполнения'!BL44+'Таблица для заполнения'!BQ44</f>
        <v>1</v>
      </c>
      <c r="AX44" s="36" t="b">
        <f>'Таблица для заполнения'!BL44&gt;='Таблица для заполнения'!BM44+'Таблица для заполнения'!BN44+'Таблица для заполнения'!BO44+'Таблица для заполнения'!BP44</f>
        <v>1</v>
      </c>
      <c r="AY44" s="36" t="b">
        <f>'Таблица для заполнения'!BQ44&gt;='Таблица для заполнения'!BR44+'Таблица для заполнения'!BS44+'Таблица для заполнения'!BT44+'Таблица для заполнения'!BU44</f>
        <v>1</v>
      </c>
      <c r="AZ44" s="36" t="b">
        <f>'Таблица для заполнения'!BV44&gt;='Таблица для заполнения'!BW44+'Таблица для заполнения'!BX44+'Таблица для заполнения'!BY44+'Таблица для заполнения'!BZ44</f>
        <v>1</v>
      </c>
      <c r="BA44" s="36" t="b">
        <f>'Таблица для заполнения'!CG44+'Таблица для заполнения'!CH44&lt;='Таблица для заполнения'!AO44</f>
        <v>1</v>
      </c>
      <c r="BB44" s="36" t="b">
        <f>'Таблица для заполнения'!CI44&lt;='Таблица для заполнения'!AO44</f>
        <v>1</v>
      </c>
      <c r="BC44" s="36" t="b">
        <f>'Таблица для заполнения'!CJ44&lt;='Таблица для заполнения'!AO44</f>
        <v>1</v>
      </c>
      <c r="BD44" s="36" t="b">
        <f>'Таблица для заполнения'!CK44&lt;='Таблица для заполнения'!AO44</f>
        <v>1</v>
      </c>
      <c r="BE44" s="36" t="b">
        <f>'Таблица для заполнения'!CL44&lt;='Таблица для заполнения'!AO44</f>
        <v>1</v>
      </c>
      <c r="BF44" s="36" t="b">
        <f>'Таблица для заполнения'!CM44='Таблица для заполнения'!CP44+'Таблица для заполнения'!CR44</f>
        <v>1</v>
      </c>
      <c r="BG44" s="36" t="b">
        <f>'Таблица для заполнения'!CM44&gt;='Таблица для заполнения'!CN44+'Таблица для заполнения'!CO44</f>
        <v>1</v>
      </c>
      <c r="BH44" s="36" t="b">
        <f>'Таблица для заполнения'!CQ44&lt;='Таблица для заполнения'!CM44</f>
        <v>1</v>
      </c>
      <c r="BI44" s="36" t="b">
        <f>OR(AND('Таблица для заполнения'!CR44='Таблица для заполнения'!CM44,AND('Таблица для заполнения'!CN44='Таблица для заполнения'!CS44,'Таблица для заполнения'!CO44='Таблица для заполнения'!CT44)),'Таблица для заполнения'!CR44&lt;'Таблица для заполнения'!CM44)</f>
        <v>1</v>
      </c>
      <c r="BJ44" s="36" t="b">
        <f>'Таблица для заполнения'!CS44&lt;='Таблица для заполнения'!CN44</f>
        <v>1</v>
      </c>
      <c r="BK44" s="36" t="b">
        <f>'Таблица для заполнения'!CR44&gt;='Таблица для заполнения'!CS44+'Таблица для заполнения'!CT44</f>
        <v>1</v>
      </c>
      <c r="BL44" s="36" t="b">
        <f>'Таблица для заполнения'!CP44&gt;=('Таблица для заполнения'!CN44+'Таблица для заполнения'!CO44)-('Таблица для заполнения'!CS44+'Таблица для заполнения'!CT44)</f>
        <v>1</v>
      </c>
      <c r="BM44" s="36" t="b">
        <f>'Таблица для заполнения'!CT44&lt;='Таблица для заполнения'!CO44</f>
        <v>1</v>
      </c>
      <c r="BN44" s="36" t="b">
        <f>'Таблица для заполнения'!CR44&gt;='Таблица для заполнения'!CU44+'Таблица для заполнения'!CY44+'Таблица для заполнения'!CZ44</f>
        <v>1</v>
      </c>
      <c r="BO44" s="36" t="b">
        <f>OR(AND('Таблица для заполнения'!CU44='Таблица для заполнения'!CR44,AND('Таблица для заполнения'!CS44='Таблица для заполнения'!CV44,'Таблица для заполнения'!CT44='Таблица для заполнения'!CW44)),'Таблица для заполнения'!CU44&lt;'Таблица для заполнения'!CR44)</f>
        <v>1</v>
      </c>
      <c r="BP44" s="36" t="b">
        <f>'Таблица для заполнения'!CV44&lt;='Таблица для заполнения'!CS44</f>
        <v>1</v>
      </c>
      <c r="BQ44" s="36" t="b">
        <f>'Таблица для заполнения'!CU44&gt;='Таблица для заполнения'!CV44+'Таблица для заполнения'!CW44</f>
        <v>1</v>
      </c>
      <c r="BR44" s="36" t="b">
        <f>'Таблица для заполнения'!CR44-'Таблица для заполнения'!CU44&gt;=('Таблица для заполнения'!CS44+'Таблица для заполнения'!CT44)-('Таблица для заполнения'!CV44+'Таблица для заполнения'!CW44)</f>
        <v>1</v>
      </c>
      <c r="BS44" s="36" t="b">
        <f>'Таблица для заполнения'!CW44&lt;='Таблица для заполнения'!CT44</f>
        <v>1</v>
      </c>
      <c r="BT44" s="36" t="b">
        <f>'Таблица для заполнения'!CX44&lt;='Таблица для заполнения'!CU44</f>
        <v>1</v>
      </c>
      <c r="BU44" s="36" t="b">
        <f>'Таблица для заполнения'!CU44='Таблица для заполнения'!DA44+'Таблица для заполнения'!DI44+'Таблица для заполнения'!DN44+'Таблица для заполнения'!DY44+'Таблица для заполнения'!ED44+'Таблица для заполнения'!EE44+'Таблица для заполнения'!EF44+'Таблица для заполнения'!EG44+'Таблица для заполнения'!EH44+'Таблица для заполнения'!EI44</f>
        <v>1</v>
      </c>
      <c r="BV44" s="36" t="b">
        <f>'Таблица для заполнения'!DA44&gt;='Таблица для заполнения'!DB44+'Таблица для заполнения'!DE44+'Таблица для заполнения'!DH44</f>
        <v>1</v>
      </c>
      <c r="BW44" s="36" t="b">
        <f>'Таблица для заполнения'!DB44='Таблица для заполнения'!DC44+'Таблица для заполнения'!DD44</f>
        <v>1</v>
      </c>
      <c r="BX44" s="36" t="b">
        <f>'Таблица для заполнения'!DE44='Таблица для заполнения'!DF44+'Таблица для заполнения'!DG44</f>
        <v>1</v>
      </c>
      <c r="BY44" s="36" t="b">
        <f>'Таблица для заполнения'!DI44&gt;='Таблица для заполнения'!DJ44+'Таблица для заполнения'!DK44+'Таблица для заполнения'!DL44+'Таблица для заполнения'!DM44</f>
        <v>1</v>
      </c>
      <c r="BZ44" s="36" t="b">
        <f>'Таблица для заполнения'!DN44&gt;='Таблица для заполнения'!DO44+'Таблица для заполнения'!DT44</f>
        <v>1</v>
      </c>
      <c r="CA44" s="36" t="b">
        <f>'Таблица для заполнения'!DO44&gt;='Таблица для заполнения'!DP44+'Таблица для заполнения'!DQ44+'Таблица для заполнения'!DR44+'Таблица для заполнения'!DS44</f>
        <v>1</v>
      </c>
      <c r="CB44" s="36" t="b">
        <f>'Таблица для заполнения'!DT44&gt;='Таблица для заполнения'!DU44+'Таблица для заполнения'!DV44+'Таблица для заполнения'!DW44+'Таблица для заполнения'!DX44</f>
        <v>1</v>
      </c>
      <c r="CC44" s="36" t="b">
        <f>'Таблица для заполнения'!DY44&gt;='Таблица для заполнения'!DZ44+'Таблица для заполнения'!EA44+'Таблица для заполнения'!EB44+'Таблица для заполнения'!EC44</f>
        <v>1</v>
      </c>
      <c r="CD44" s="36" t="b">
        <f>'Таблица для заполнения'!EJ44+'Таблица для заполнения'!EK44&lt;='Таблица для заполнения'!CR44</f>
        <v>1</v>
      </c>
      <c r="CE44" s="36" t="b">
        <f>'Таблица для заполнения'!EL44&lt;='Таблица для заполнения'!CR44</f>
        <v>1</v>
      </c>
      <c r="CF44" s="36" t="b">
        <f>'Таблица для заполнения'!EM44&lt;='Таблица для заполнения'!CR44</f>
        <v>1</v>
      </c>
      <c r="CG44" s="36" t="b">
        <f>'Таблица для заполнения'!EN44&lt;='Таблица для заполнения'!CR44</f>
        <v>1</v>
      </c>
      <c r="CH44" s="36" t="b">
        <f>'Таблица для заполнения'!EO44&lt;='Таблица для заполнения'!CR44</f>
        <v>1</v>
      </c>
      <c r="CI44" s="36" t="b">
        <f>OR(AND('Таблица для заполнения'!AJ44='Таблица для заполнения'!AK44+'Таблица для заполнения'!AL44,'Таблица для заполнения'!CM44='Таблица для заполнения'!CN44+'Таблица для заполнения'!CO44),AND('Таблица для заполнения'!AJ44&gt;'Таблица для заполнения'!AK44+'Таблица для заполнения'!AL44,'Таблица для заполнения'!CM44&gt;'Таблица для заполнения'!CN44+'Таблица для заполнения'!CO44))</f>
        <v>1</v>
      </c>
      <c r="CJ44" s="36" t="b">
        <f>OR(AND('Таблица для заполнения'!AO44='Таблица для заполнения'!AP44+'Таблица для заполнения'!AQ44,'Таблица для заполнения'!CR44='Таблица для заполнения'!CS44+'Таблица для заполнения'!CT44),AND('Таблица для заполнения'!AO44&gt;'Таблица для заполнения'!AP44+'Таблица для заполнения'!AQ44,'Таблица для заполнения'!CR44&gt;'Таблица для заполнения'!CS44+'Таблица для заполнения'!CT44))</f>
        <v>1</v>
      </c>
      <c r="CK44" s="36" t="b">
        <f>OR(AND('Таблица для заполнения'!AR44='Таблица для заполнения'!AS44+'Таблица для заполнения'!AT44,'Таблица для заполнения'!CU44='Таблица для заполнения'!CV44+'Таблица для заполнения'!CW44),AND('Таблица для заполнения'!AR44&gt;'Таблица для заполнения'!AS44+'Таблица для заполнения'!AT44,'Таблица для заполнения'!CU44&gt;'Таблица для заполнения'!CV44+'Таблица для заполнения'!CW44))</f>
        <v>1</v>
      </c>
      <c r="CL44" s="36" t="b">
        <f>OR(AND('Таблица для заполнения'!AO44='Таблица для заполнения'!AR44+'Таблица для заполнения'!AV44+'Таблица для заполнения'!AW44,'Таблица для заполнения'!CR44='Таблица для заполнения'!CU44+'Таблица для заполнения'!CY44+'Таблица для заполнения'!CZ44),AND('Таблица для заполнения'!AO44&gt;'Таблица для заполнения'!AR44+'Таблица для заполнения'!AV44+'Таблица для заполнения'!AW44,'Таблица для заполнения'!CR44&gt;'Таблица для заполнения'!CU44+'Таблица для заполнения'!CY44+'Таблица для заполнения'!CZ44))</f>
        <v>1</v>
      </c>
      <c r="CM44" s="36" t="b">
        <f>OR(AND('Таблица для заполнения'!AX44='Таблица для заполнения'!AY44+'Таблица для заполнения'!BB44+'Таблица для заполнения'!BE44,'Таблица для заполнения'!DA44='Таблица для заполнения'!DB44+'Таблица для заполнения'!DE44+'Таблица для заполнения'!DH44),AND('Таблица для заполнения'!AX44&gt;'Таблица для заполнения'!AY44+'Таблица для заполнения'!BB44+'Таблица для заполнения'!BE44,'Таблица для заполнения'!DA44&gt;'Таблица для заполнения'!DB44+'Таблица для заполнения'!DE44+'Таблица для заполнения'!DH44))</f>
        <v>1</v>
      </c>
      <c r="CN44" s="36" t="b">
        <f>OR(AND('Таблица для заполнения'!BF44='Таблица для заполнения'!BG44+'Таблица для заполнения'!BH44+'Таблица для заполнения'!BI44+'Таблица для заполнения'!BJ44,'Таблица для заполнения'!DI44='Таблица для заполнения'!DJ44+'Таблица для заполнения'!DK44+'Таблица для заполнения'!DL44+'Таблица для заполнения'!DM44),AND('Таблица для заполнения'!BF44&gt;'Таблица для заполнения'!BG44+'Таблица для заполнения'!BH44+'Таблица для заполнения'!BI44+'Таблица для заполнения'!BJ44,'Таблица для заполнения'!DI44&gt;'Таблица для заполнения'!DJ44+'Таблица для заполнения'!DK44+'Таблица для заполнения'!DL44+'Таблица для заполнения'!DM44))</f>
        <v>1</v>
      </c>
      <c r="CO44" s="36" t="b">
        <f>OR(AND('Таблица для заполнения'!BK44='Таблица для заполнения'!BL44+'Таблица для заполнения'!BQ44,'Таблица для заполнения'!DN44='Таблица для заполнения'!DO44+'Таблица для заполнения'!DT44),AND('Таблица для заполнения'!BK44&gt;'Таблица для заполнения'!BL44+'Таблица для заполнения'!BQ44,'Таблица для заполнения'!DN44&gt;'Таблица для заполнения'!DO44+'Таблица для заполнения'!DT44))</f>
        <v>1</v>
      </c>
      <c r="CP44" s="36" t="b">
        <f>AND(IF('Таблица для заполнения'!AJ44=0,'Таблица для заполнения'!CM44=0,'Таблица для заполнения'!CM44&gt;='Таблица для заполнения'!AJ44),IF('Таблица для заполнения'!AK44=0,'Таблица для заполнения'!CN44=0,'Таблица для заполнения'!CN44&gt;='Таблица для заполнения'!AK44),IF('Таблица для заполнения'!AL44=0,'Таблица для заполнения'!CO44=0,'Таблица для заполнения'!CO44&gt;='Таблица для заполнения'!AL44),IF('Таблица для заполнения'!AM44=0,'Таблица для заполнения'!CP44=0,'Таблица для заполнения'!CP44&gt;='Таблица для заполнения'!AM44),IF('Таблица для заполнения'!AN44=0,'Таблица для заполнения'!CQ44=0,'Таблица для заполнения'!CQ44&gt;='Таблица для заполнения'!AN44),IF('Таблица для заполнения'!AO44=0,'Таблица для заполнения'!CR44=0,'Таблица для заполнения'!CR44&gt;='Таблица для заполнения'!AO44),IF('Таблица для заполнения'!AP44=0,'Таблица для заполнения'!CS44=0,'Таблица для заполнения'!CS44&gt;='Таблица для заполнения'!AP44),IF('Таблица для заполнения'!AQ44=0,'Таблица для заполнения'!CT44=0,'Таблица для заполнения'!CT44&gt;='Таблица для заполнения'!AQ44),IF('Таблица для заполнения'!AR44=0,'Таблица для заполнения'!CU44=0,'Таблица для заполнения'!CU44&gt;='Таблица для заполнения'!AR44),IF('Таблица для заполнения'!AS44=0,'Таблица для заполнения'!CV44=0,'Таблица для заполнения'!CV44&gt;='Таблица для заполнения'!AS44),IF('Таблица для заполнения'!AT44=0,'Таблица для заполнения'!CW44=0,'Таблица для заполнения'!CW44&gt;='Таблица для заполнения'!AT44),IF('Таблица для заполнения'!AU44=0,'Таблица для заполнения'!CX44=0,'Таблица для заполнения'!CX44&gt;='Таблица для заполнения'!AU44),IF('Таблица для заполнения'!AV44=0,'Таблица для заполнения'!CY44=0,'Таблица для заполнения'!CY44&gt;='Таблица для заполнения'!AV44),IF('Таблица для заполнения'!AW44=0,'Таблица для заполнения'!CZ44=0,'Таблица для заполнения'!CZ44&gt;='Таблица для заполнения'!AW44),IF('Таблица для заполнения'!AX44=0,'Таблица для заполнения'!DA44=0,'Таблица для заполнения'!DA44&gt;='Таблица для заполнения'!AX44),IF('Таблица для заполнения'!AY44=0,'Таблица для заполнения'!DB44=0,'Таблица для заполнения'!DB44&gt;='Таблица для заполнения'!AY44),IF('Таблица для заполнения'!AZ44=0,'Таблица для заполнения'!DC44=0,'Таблица для заполнения'!DC44&gt;='Таблица для заполнения'!AZ44),IF('Таблица для заполнения'!BA44=0,'Таблица для заполнения'!DD44=0,'Таблица для заполнения'!DD44&gt;='Таблица для заполнения'!BA44),IF('Таблица для заполнения'!BB44=0,'Таблица для заполнения'!DE44=0,'Таблица для заполнения'!DE44&gt;='Таблица для заполнения'!BB44),IF('Таблица для заполнения'!BC44=0,'Таблица для заполнения'!DF44=0,'Таблица для заполнения'!DF44&gt;='Таблица для заполнения'!BC44),IF('Таблица для заполнения'!BD44=0,'Таблица для заполнения'!DG44=0,'Таблица для заполнения'!DG44&gt;='Таблица для заполнения'!BD44),IF('Таблица для заполнения'!BE44=0,'Таблица для заполнения'!DH44=0,'Таблица для заполнения'!DH44&gt;='Таблица для заполнения'!BE44),IF('Таблица для заполнения'!BF44=0,'Таблица для заполнения'!DI44=0,'Таблица для заполнения'!DI44&gt;='Таблица для заполнения'!BF44),IF('Таблица для заполнения'!BG44=0,'Таблица для заполнения'!DJ44=0,'Таблица для заполнения'!DJ44&gt;='Таблица для заполнения'!BG44),IF('Таблица для заполнения'!BH44=0,'Таблица для заполнения'!DK44=0,'Таблица для заполнения'!DK44&gt;='Таблица для заполнения'!BH44),IF('Таблица для заполнения'!BI44=0,'Таблица для заполнения'!DL44=0,'Таблица для заполнения'!DL44&gt;='Таблица для заполнения'!BI44),IF('Таблица для заполнения'!BJ44=0,'Таблица для заполнения'!DM44=0,'Таблица для заполнения'!DM44&gt;='Таблица для заполнения'!BJ44),IF('Таблица для заполнения'!BK44=0,'Таблица для заполнения'!DN44=0,'Таблица для заполнения'!DN44&gt;='Таблица для заполнения'!BK44),IF('Таблица для заполнения'!BL44=0,'Таблица для заполнения'!DO44=0,'Таблица для заполнения'!DO44&gt;='Таблица для заполнения'!BL44),IF('Таблица для заполнения'!BM44=0,'Таблица для заполнения'!DP44=0,'Таблица для заполнения'!DP44&gt;='Таблица для заполнения'!BM44),IF('Таблица для заполнения'!BN44=0,'Таблица для заполнения'!DQ44=0,'Таблица для заполнения'!DQ44&gt;='Таблица для заполнения'!BN44),IF('Таблица для заполнения'!BO44=0,'Таблица для заполнения'!DR44=0,'Таблица для заполнения'!DR44&gt;='Таблица для заполнения'!BO44),IF('Таблица для заполнения'!BP44=0,'Таблица для заполнения'!DS44=0,'Таблица для заполнения'!DS44&gt;='Таблица для заполнения'!BP44),IF('Таблица для заполнения'!BQ44=0,'Таблица для заполнения'!DT44=0,'Таблица для заполнения'!DT44&gt;='Таблица для заполнения'!BQ44),IF('Таблица для заполнения'!BR44=0,'Таблица для заполнения'!DU44=0,'Таблица для заполнения'!DU44&gt;='Таблица для заполнения'!BR44),IF('Таблица для заполнения'!BS44=0,'Таблица для заполнения'!DV44=0,'Таблица для заполнения'!DV44&gt;='Таблица для заполнения'!BS44),IF('Таблица для заполнения'!BT44=0,'Таблица для заполнения'!DW44=0,'Таблица для заполнения'!DW44&gt;='Таблица для заполнения'!BT44),IF('Таблица для заполнения'!BU44=0,'Таблица для заполнения'!DX44=0,'Таблица для заполнения'!DX44&gt;='Таблица для заполнения'!BU44),IF('Таблица для заполнения'!BV44=0,'Таблица для заполнения'!DY44=0,'Таблица для заполнения'!DY44&gt;='Таблица для заполнения'!BV44),IF('Таблица для заполнения'!BW44=0,'Таблица для заполнения'!DZ44=0,'Таблица для заполнения'!DZ44&gt;='Таблица для заполнения'!BW44),IF('Таблица для заполнения'!BX44=0,'Таблица для заполнения'!EA44=0,'Таблица для заполнения'!EA44&gt;='Таблица для заполнения'!BX44),IF('Таблица для заполнения'!BY44=0,'Таблица для заполнения'!EB44=0,'Таблица для заполнения'!EB44&gt;='Таблица для заполнения'!BY44),IF('Таблица для заполнения'!BZ44=0,'Таблица для заполнения'!EC44=0,'Таблица для заполнения'!EC44&gt;='Таблица для заполнения'!BZ44),IF('Таблица для заполнения'!CA44=0,'Таблица для заполнения'!ED44=0,'Таблица для заполнения'!ED44&gt;='Таблица для заполнения'!CA44),IF('Таблица для заполнения'!CB44=0,'Таблица для заполнения'!EE44=0,'Таблица для заполнения'!EE44&gt;='Таблица для заполнения'!CB44),IF('Таблица для заполнения'!CC44=0,'Таблица для заполнения'!EF44=0,'Таблица для заполнения'!EF44&gt;='Таблица для заполнения'!CC44),IF('Таблица для заполнения'!CD44=0,'Таблица для заполнения'!EG44=0,'Таблица для заполнения'!EG44&gt;='Таблица для заполнения'!CD44),IF('Таблица для заполнения'!CE44=0,'Таблица для заполнения'!EH44=0,'Таблица для заполнения'!EH44&gt;='Таблица для заполнения'!CE44),IF('Таблица для заполнения'!CF44=0,'Таблица для заполнения'!EI44=0,'Таблица для заполнения'!EI44&gt;='Таблица для заполнения'!CF44),IF('Таблица для заполнения'!CG44=0,'Таблица для заполнения'!EJ44=0,'Таблица для заполнения'!EJ44&gt;='Таблица для заполнения'!CG44),IF('Таблица для заполнения'!CH44=0,'Таблица для заполнения'!EK44=0,'Таблица для заполнения'!EK44&gt;='Таблица для заполнения'!CH44),IF('Таблица для заполнения'!CI44=0,'Таблица для заполнения'!EL44=0,'Таблица для заполнения'!EL44&gt;='Таблица для заполнения'!CI44),IF('Таблица для заполнения'!CJ44=0,'Таблица для заполнения'!EM44=0,'Таблица для заполнения'!EM44&gt;='Таблица для заполнения'!CJ44),IF('Таблица для заполнения'!CK44=0,'Таблица для заполнения'!EN44=0,'Таблица для заполнения'!EN44&gt;='Таблица для заполнения'!CK44),IF('Таблица для заполнения'!CL44=0,'Таблица для заполнения'!EO44=0,'Таблица для заполнения'!EO44&gt;='Таблица для заполнения'!CL44))</f>
        <v>1</v>
      </c>
      <c r="CQ44" s="36" t="b">
        <f>'Таблица для заполнения'!EP44&gt;='Таблица для заполнения'!EQ44+'Таблица для заполнения'!ER44</f>
        <v>1</v>
      </c>
      <c r="CR44" s="36" t="b">
        <f>'Таблица для заполнения'!ES44&lt;='Таблица для заполнения'!EP44</f>
        <v>1</v>
      </c>
      <c r="CS44" s="36" t="b">
        <f>OR(AND('Таблица для заполнения'!EP44='Таблица для заполнения'!ES44,AND('Таблица для заполнения'!EQ44='Таблица для заполнения'!ET44,'Таблица для заполнения'!ER44='Таблица для заполнения'!EU44)),'Таблица для заполнения'!ES44&lt;'Таблица для заполнения'!EP44)</f>
        <v>1</v>
      </c>
      <c r="CT44" s="36" t="b">
        <f>'Таблица для заполнения'!ET44&lt;='Таблица для заполнения'!EQ44</f>
        <v>1</v>
      </c>
      <c r="CU44" s="36" t="b">
        <f>'Таблица для заполнения'!ES44&gt;='Таблица для заполнения'!ET44+'Таблица для заполнения'!EU44</f>
        <v>1</v>
      </c>
      <c r="CV44" s="36" t="b">
        <f>'Таблица для заполнения'!EU44&lt;='Таблица для заполнения'!ER44</f>
        <v>1</v>
      </c>
      <c r="CW44" s="36" t="b">
        <f>'Таблица для заполнения'!EP44-'Таблица для заполнения'!ES44&gt;=('Таблица для заполнения'!EQ44+'Таблица для заполнения'!ER44)-('Таблица для заполнения'!ET44+'Таблица для заполнения'!EU44)</f>
        <v>1</v>
      </c>
      <c r="CX44" s="36" t="b">
        <f>'Таблица для заполнения'!EV44&lt;='Таблица для заполнения'!EP44</f>
        <v>1</v>
      </c>
      <c r="CY44" s="36" t="b">
        <f>'Таблица для заполнения'!EW44&lt;='Таблица для заполнения'!EP44</f>
        <v>1</v>
      </c>
      <c r="CZ44" s="36" t="b">
        <f>'Таблица для заполнения'!EX44&lt;='Таблица для заполнения'!EP44</f>
        <v>1</v>
      </c>
      <c r="DA44" s="36" t="b">
        <f>IF('Таблица для заполнения'!AF44&gt;0,'Таблица для заполнения'!EX44&gt;=0,'Таблица для заполнения'!EX44=0)</f>
        <v>1</v>
      </c>
      <c r="DB44" s="36" t="b">
        <f>OR(AND('Таблица для заполнения'!EP44='Таблица для заполнения'!ES44,'Таблица для заполнения'!FH44='Таблица для заполнения'!FK44),AND('Таблица для заполнения'!EP44&gt;'Таблица для заполнения'!ES44,'Таблица для заполнения'!FH44&gt;'Таблица для заполнения'!FK44))</f>
        <v>1</v>
      </c>
      <c r="DC44" s="36" t="b">
        <f>OR(AND('Таблица для заполнения'!EQ44='Таблица для заполнения'!ET44,'Таблица для заполнения'!FI44='Таблица для заполнения'!FL44),AND('Таблица для заполнения'!EQ44&gt;'Таблица для заполнения'!ET44,'Таблица для заполнения'!FI44&gt;'Таблица для заполнения'!FL44))</f>
        <v>1</v>
      </c>
      <c r="DD44" s="36" t="b">
        <f>OR(AND('Таблица для заполнения'!ER44='Таблица для заполнения'!EU44,'Таблица для заполнения'!FJ44='Таблица для заполнения'!FM44),AND('Таблица для заполнения'!ER44&gt;'Таблица для заполнения'!EU44,'Таблица для заполнения'!FJ44&gt;'Таблица для заполнения'!FM44))</f>
        <v>1</v>
      </c>
      <c r="DE44" s="36" t="b">
        <f>OR(AND('Таблица для заполнения'!EP44='Таблица для заполнения'!EQ44+'Таблица для заполнения'!ER44,'Таблица для заполнения'!FH44='Таблица для заполнения'!FI44+'Таблица для заполнения'!FJ44),AND('Таблица для заполнения'!EP44&gt;'Таблица для заполнения'!EQ44+'Таблица для заполнения'!ER44,'Таблица для заполнения'!FH44&gt;'Таблица для заполнения'!FI44+'Таблица для заполнения'!FJ44))</f>
        <v>1</v>
      </c>
      <c r="DF44" s="36" t="b">
        <f>OR(AND('Таблица для заполнения'!ES44='Таблица для заполнения'!ET44+'Таблица для заполнения'!EU44,'Таблица для заполнения'!FK44='Таблица для заполнения'!FL44+'Таблица для заполнения'!FM44),AND('Таблица для заполнения'!ES44&gt;'Таблица для заполнения'!ET44+'Таблица для заполнения'!EU44,'Таблица для заполнения'!FK44&gt;'Таблица для заполнения'!FL44+'Таблица для заполнения'!FM44))</f>
        <v>1</v>
      </c>
      <c r="DG44" s="36" t="b">
        <f>'Таблица для заполнения'!EP44-'Таблица для заполнения'!EY44&gt;=('Таблица для заполнения'!EQ44+'Таблица для заполнения'!ER44)-('Таблица для заполнения'!EZ44+'Таблица для заполнения'!FA44)</f>
        <v>1</v>
      </c>
      <c r="DH44" s="36" t="b">
        <f>'Таблица для заполнения'!ES44-'Таблица для заполнения'!FB44&gt;=('Таблица для заполнения'!ET44+'Таблица для заполнения'!EU44)-('Таблица для заполнения'!FC44+'Таблица для заполнения'!FD44)</f>
        <v>1</v>
      </c>
      <c r="DI44" s="36" t="b">
        <f>'Таблица для заполнения'!EY44&gt;='Таблица для заполнения'!EZ44+'Таблица для заполнения'!FA44</f>
        <v>1</v>
      </c>
      <c r="DJ44" s="36" t="b">
        <f>'Таблица для заполнения'!FB44&lt;='Таблица для заполнения'!EY44</f>
        <v>1</v>
      </c>
      <c r="DK44" s="36" t="b">
        <f>OR(AND('Таблица для заполнения'!EY44='Таблица для заполнения'!FB44,AND('Таблица для заполнения'!EZ44='Таблица для заполнения'!FC44,'Таблица для заполнения'!FA44='Таблица для заполнения'!FD44)),'Таблица для заполнения'!FB44&lt;'Таблица для заполнения'!EY44)</f>
        <v>1</v>
      </c>
      <c r="DL44" s="36" t="b">
        <f>'Таблица для заполнения'!FC44&lt;='Таблица для заполнения'!EZ44</f>
        <v>1</v>
      </c>
      <c r="DM44" s="36" t="b">
        <f>'Таблица для заполнения'!FB44&gt;='Таблица для заполнения'!FC44+'Таблица для заполнения'!FD44</f>
        <v>1</v>
      </c>
      <c r="DN44" s="36" t="b">
        <f>'Таблица для заполнения'!FD44&lt;='Таблица для заполнения'!FA44</f>
        <v>1</v>
      </c>
      <c r="DO44" s="36" t="b">
        <f>'Таблица для заполнения'!EY44-'Таблица для заполнения'!FB44&gt;=('Таблица для заполнения'!EZ44+'Таблица для заполнения'!FA44)-('Таблица для заполнения'!FC44+'Таблица для заполнения'!FD44)</f>
        <v>1</v>
      </c>
      <c r="DP44" s="36" t="b">
        <f>'Таблица для заполнения'!FE44&lt;='Таблица для заполнения'!EY44</f>
        <v>1</v>
      </c>
      <c r="DQ44" s="36" t="b">
        <f>'Таблица для заполнения'!FF44&lt;='Таблица для заполнения'!EY44</f>
        <v>1</v>
      </c>
      <c r="DR44" s="36" t="b">
        <f>'Таблица для заполнения'!FG44&lt;='Таблица для заполнения'!EY44</f>
        <v>1</v>
      </c>
      <c r="DS44" s="36" t="b">
        <f>OR(AND('Таблица для заполнения'!EY44='Таблица для заполнения'!FB44,'Таблица для заполнения'!FO44='Таблица для заполнения'!FR44),AND('Таблица для заполнения'!EY44&gt;'Таблица для заполнения'!FB44,'Таблица для заполнения'!FO44&gt;'Таблица для заполнения'!FR44))</f>
        <v>1</v>
      </c>
      <c r="DT44" s="36" t="b">
        <f>OR(AND('Таблица для заполнения'!EZ44='Таблица для заполнения'!FC44,'Таблица для заполнения'!FP44='Таблица для заполнения'!FS44),AND('Таблица для заполнения'!EZ44&gt;'Таблица для заполнения'!FC44,'Таблица для заполнения'!FP44&gt;'Таблица для заполнения'!FS44))</f>
        <v>1</v>
      </c>
      <c r="DU44" s="36" t="b">
        <f>OR(AND('Таблица для заполнения'!FA44='Таблица для заполнения'!FD44,'Таблица для заполнения'!FQ44='Таблица для заполнения'!FT44),AND('Таблица для заполнения'!FA44&gt;'Таблица для заполнения'!FD44,'Таблица для заполнения'!FQ44&gt;'Таблица для заполнения'!FT44))</f>
        <v>1</v>
      </c>
      <c r="DV44" s="36" t="b">
        <f>OR(AND('Таблица для заполнения'!EY44='Таблица для заполнения'!EZ44+'Таблица для заполнения'!FA44,'Таблица для заполнения'!FO44='Таблица для заполнения'!FP44+'Таблица для заполнения'!FQ44),AND('Таблица для заполнения'!EY44&gt;'Таблица для заполнения'!EZ44+'Таблица для заполнения'!FA44,'Таблица для заполнения'!FO44&gt;'Таблица для заполнения'!FP44+'Таблица для заполнения'!FQ44))</f>
        <v>1</v>
      </c>
      <c r="DW44" s="36" t="b">
        <f>OR(AND('Таблица для заполнения'!FB44='Таблица для заполнения'!FC44+'Таблица для заполнения'!FD44,'Таблица для заполнения'!FR44='Таблица для заполнения'!FS44+'Таблица для заполнения'!FT44),AND('Таблица для заполнения'!FB44&gt;'Таблица для заполнения'!FC44+'Таблица для заполнения'!FD44,'Таблица для заполнения'!FR44&gt;'Таблица для заполнения'!FS44+'Таблица для заполнения'!FT44))</f>
        <v>1</v>
      </c>
      <c r="DX44" s="36" t="b">
        <f>'Таблица для заполнения'!FH44-'Таблица для заполнения'!FO44&gt;=('Таблица для заполнения'!FI44+'Таблица для заполнения'!FJ44)-('Таблица для заполнения'!FP44+'Таблица для заполнения'!FQ44)</f>
        <v>1</v>
      </c>
      <c r="DY44" s="36" t="b">
        <f>'Таблица для заполнения'!FK44-'Таблица для заполнения'!FR44&gt;=('Таблица для заполнения'!FL44+'Таблица для заполнения'!FM44)-('Таблица для заполнения'!FS44+'Таблица для заполнения'!FT44)</f>
        <v>1</v>
      </c>
      <c r="DZ44" s="36" t="b">
        <f>AND('Таблица для заполнения'!EP44&gt;='Таблица для заполнения'!EY44,'Таблица для заполнения'!EQ44&gt;='Таблица для заполнения'!EZ44,'Таблица для заполнения'!ER44&gt;='Таблица для заполнения'!FA44,'Таблица для заполнения'!ES44&gt;='Таблица для заполнения'!FB44,'Таблица для заполнения'!ET44&gt;='Таблица для заполнения'!FC44,'Таблица для заполнения'!EU44&gt;='Таблица для заполнения'!FD44,'Таблица для заполнения'!EV44&gt;='Таблица для заполнения'!FE44,'Таблица для заполнения'!EW44&gt;='Таблица для заполнения'!FF44,'Таблица для заполнения'!EX44&gt;='Таблица для заполнения'!FG44)</f>
        <v>1</v>
      </c>
      <c r="EA44" s="36" t="b">
        <f>'Таблица для заполнения'!FH44&gt;='Таблица для заполнения'!FI44+'Таблица для заполнения'!FJ44</f>
        <v>1</v>
      </c>
      <c r="EB44" s="36" t="b">
        <f>'Таблица для заполнения'!FK44&lt;='Таблица для заполнения'!FH44</f>
        <v>1</v>
      </c>
      <c r="EC44" s="36" t="b">
        <f>OR(AND('Таблица для заполнения'!FH44='Таблица для заполнения'!FK44,AND('Таблица для заполнения'!FI44='Таблица для заполнения'!FL44,'Таблица для заполнения'!FJ44='Таблица для заполнения'!FM44)),'Таблица для заполнения'!FK44&lt;'Таблица для заполнения'!FH44)</f>
        <v>1</v>
      </c>
      <c r="ED44" s="36" t="b">
        <f>'Таблица для заполнения'!FL44&lt;='Таблица для заполнения'!FI44</f>
        <v>1</v>
      </c>
      <c r="EE44" s="36" t="b">
        <f>'Таблица для заполнения'!FK44&gt;='Таблица для заполнения'!FL44+'Таблица для заполнения'!FM44</f>
        <v>1</v>
      </c>
      <c r="EF44" s="36" t="b">
        <f>'Таблица для заполнения'!FM44&lt;='Таблица для заполнения'!FJ44</f>
        <v>1</v>
      </c>
      <c r="EG44" s="36" t="b">
        <f>'Таблица для заполнения'!FH44-'Таблица для заполнения'!FK44&gt;=('Таблица для заполнения'!FI44+'Таблица для заполнения'!FJ44)-('Таблица для заполнения'!FL44+'Таблица для заполнения'!FM44)</f>
        <v>1</v>
      </c>
      <c r="EH44" s="36" t="b">
        <f>'Таблица для заполнения'!FN44&lt;='Таблица для заполнения'!FH44</f>
        <v>1</v>
      </c>
      <c r="EI44" s="36" t="b">
        <f>AND(IF('Таблица для заполнения'!EP44=0,'Таблица для заполнения'!FH44=0,'Таблица для заполнения'!FH44&gt;='Таблица для заполнения'!EP44),IF('Таблица для заполнения'!EQ44=0,'Таблица для заполнения'!FI44=0,'Таблица для заполнения'!FI44&gt;='Таблица для заполнения'!EQ44),IF('Таблица для заполнения'!ER44=0,'Таблица для заполнения'!FJ44=0,'Таблица для заполнения'!FJ44&gt;='Таблица для заполнения'!ER44),IF('Таблица для заполнения'!ES44=0,'Таблица для заполнения'!FK44=0,'Таблица для заполнения'!FK44&gt;='Таблица для заполнения'!ES44),IF('Таблица для заполнения'!ET44=0,'Таблица для заполнения'!FL44=0,'Таблица для заполнения'!FL44&gt;='Таблица для заполнения'!ET44),IF('Таблица для заполнения'!EU44=0,'Таблица для заполнения'!FM44=0,'Таблица для заполнения'!FM44&gt;='Таблица для заполнения'!EU44),IF('Таблица для заполнения'!EX44=0,'Таблица для заполнения'!FN44=0,'Таблица для заполнения'!FN44&gt;='Таблица для заполнения'!EX44))</f>
        <v>1</v>
      </c>
      <c r="EJ44" s="36" t="b">
        <f>'Таблица для заполнения'!FO44&gt;='Таблица для заполнения'!FP44+'Таблица для заполнения'!FQ44</f>
        <v>1</v>
      </c>
      <c r="EK44" s="36" t="b">
        <f>'Таблица для заполнения'!FR44&lt;='Таблица для заполнения'!FO44</f>
        <v>1</v>
      </c>
      <c r="EL44" s="36" t="b">
        <f>OR(AND('Таблица для заполнения'!FO44='Таблица для заполнения'!FR44,AND('Таблица для заполнения'!FP44='Таблица для заполнения'!FS44,'Таблица для заполнения'!FQ44='Таблица для заполнения'!FT44)),'Таблица для заполнения'!FR44&lt;'Таблица для заполнения'!FO44)</f>
        <v>1</v>
      </c>
      <c r="EM44" s="36" t="b">
        <f>'Таблица для заполнения'!FS44&lt;='Таблица для заполнения'!FP44</f>
        <v>1</v>
      </c>
      <c r="EN44" s="36" t="b">
        <f>'Таблица для заполнения'!FR44&gt;='Таблица для заполнения'!FS44+'Таблица для заполнения'!FT44</f>
        <v>1</v>
      </c>
      <c r="EO44" s="36" t="b">
        <f>'Таблица для заполнения'!FT44&lt;='Таблица для заполнения'!FQ44</f>
        <v>1</v>
      </c>
      <c r="EP44" s="36" t="b">
        <f>'Таблица для заполнения'!FO44-'Таблица для заполнения'!FR44&gt;=('Таблица для заполнения'!FP44+'Таблица для заполнения'!FQ44)-('Таблица для заполнения'!FS44+'Таблица для заполнения'!FT44)</f>
        <v>1</v>
      </c>
      <c r="EQ44" s="36" t="b">
        <f>'Таблица для заполнения'!FU44&lt;='Таблица для заполнения'!FO44</f>
        <v>1</v>
      </c>
      <c r="ER44" s="36" t="b">
        <f>AND(IF('Таблица для заполнения'!EY44=0,'Таблица для заполнения'!FO44=0,'Таблица для заполнения'!FO44&gt;='Таблица для заполнения'!EY44),IF('Таблица для заполнения'!EZ44=0,'Таблица для заполнения'!FP44=0,'Таблица для заполнения'!FP44&gt;='Таблица для заполнения'!EZ44),IF('Таблица для заполнения'!FA44=0,'Таблица для заполнения'!FQ44=0,'Таблица для заполнения'!FQ44&gt;='Таблица для заполнения'!FA44),IF('Таблица для заполнения'!FB44=0,'Таблица для заполнения'!FR44=0,'Таблица для заполнения'!FR44&gt;='Таблица для заполнения'!FB44),IF('Таблица для заполнения'!FC44=0,'Таблица для заполнения'!FS44=0,'Таблица для заполнения'!FS44&gt;='Таблица для заполнения'!FC44),IF('Таблица для заполнения'!FD44=0,'Таблица для заполнения'!FT44=0,'Таблица для заполнения'!FT44&gt;='Таблица для заполнения'!FD44),IF('Таблица для заполнения'!FG44=0,'Таблица для заполнения'!FU44=0,'Таблица для заполнения'!FU44&gt;='Таблица для заполнения'!FG44))</f>
        <v>1</v>
      </c>
      <c r="ES44" s="36" t="b">
        <f>AND('Таблица для заполнения'!FH44&gt;='Таблица для заполнения'!FO44,'Таблица для заполнения'!FI44&gt;='Таблица для заполнения'!FP44,'Таблица для заполнения'!FJ44&gt;='Таблица для заполнения'!FQ44,'Таблица для заполнения'!FK44&gt;='Таблица для заполнения'!FR44,'Таблица для заполнения'!FL44&gt;='Таблица для заполнения'!FS44,'Таблица для заполнения'!FM44&gt;='Таблица для заполнения'!FT44,'Таблица для заполнения'!FN44&gt;='Таблица для заполнения'!FU44)</f>
        <v>1</v>
      </c>
      <c r="ET44" s="36" t="b">
        <f>AND(OR(AND('Таблица для заполнения'!EP44='Таблица для заполнения'!EY44,'Таблица для заполнения'!FH44='Таблица для заполнения'!FO44),AND('Таблица для заполнения'!EP44&gt;'Таблица для заполнения'!EY44,'Таблица для заполнения'!FH44&gt;'Таблица для заполнения'!FO44)),OR(AND('Таблица для заполнения'!EQ44='Таблица для заполнения'!EZ44,'Таблица для заполнения'!FI44='Таблица для заполнения'!FP44),AND('Таблица для заполнения'!EQ44&gt;'Таблица для заполнения'!EZ44,'Таблица для заполнения'!FI44&gt;'Таблица для заполнения'!FP44)),OR(AND('Таблица для заполнения'!ER44='Таблица для заполнения'!FA44,'Таблица для заполнения'!FJ44='Таблица для заполнения'!FQ44),AND('Таблица для заполнения'!ER44&gt;'Таблица для заполнения'!FA44,'Таблица для заполнения'!FJ44&gt;'Таблица для заполнения'!FQ44)),OR(AND('Таблица для заполнения'!ES44='Таблица для заполнения'!FB44,'Таблица для заполнения'!FK44='Таблица для заполнения'!FR44),AND('Таблица для заполнения'!ES44&gt;'Таблица для заполнения'!FB44,'Таблица для заполнения'!FK44&gt;'Таблица для заполнения'!FR44)),OR(AND('Таблица для заполнения'!ET44='Таблица для заполнения'!FC44,'Таблица для заполнения'!FL44='Таблица для заполнения'!FS44),AND('Таблица для заполнения'!ET44&gt;'Таблица для заполнения'!FC44,'Таблица для заполнения'!FL44&gt;'Таблица для заполнения'!FS44)),OR(AND('Таблица для заполнения'!EU44='Таблица для заполнения'!FD44,'Таблица для заполнения'!FM44='Таблица для заполнения'!FT44),AND('Таблица для заполнения'!EU44&gt;'Таблица для заполнения'!FD44,'Таблица для заполнения'!FM44&gt;'Таблица для заполнения'!FT44)),OR(AND('Таблица для заполнения'!EX44='Таблица для заполнения'!FG44,'Таблица для заполнения'!FN44='Таблица для заполнения'!FU44),AND('Таблица для заполнения'!EX44&gt;'Таблица для заполнения'!FG44,'Таблица для заполнения'!FN44&gt;'Таблица для заполнения'!FU44)))</f>
        <v>1</v>
      </c>
      <c r="EU44" s="36" t="b">
        <f>'Таблица для заполнения'!FW44&lt;='Таблица для заполнения'!FV44</f>
        <v>1</v>
      </c>
      <c r="EV44" s="36" t="b">
        <f>'Таблица для заполнения'!FX44&lt;='Таблица для заполнения'!FV44</f>
        <v>1</v>
      </c>
      <c r="EW44" s="36" t="b">
        <f>IF('Таблица для заполнения'!GQ44&gt;0,'Таблица для заполнения'!FX44&gt;0,'Таблица для заполнения'!FX44=0)</f>
        <v>1</v>
      </c>
      <c r="EX44" s="36" t="b">
        <f>'Таблица для заполнения'!FY44&lt;='Таблица для заполнения'!FV44</f>
        <v>1</v>
      </c>
      <c r="EY44" s="36" t="b">
        <f>'Таблица для заполнения'!FZ44&lt;='Таблица для заполнения'!FV44</f>
        <v>1</v>
      </c>
      <c r="EZ44" s="36" t="b">
        <f>'Таблица для заполнения'!FX44&gt;='Таблица для заполнения'!GA44+'Таблица для заполнения'!GB44</f>
        <v>1</v>
      </c>
      <c r="FA44" s="36" t="b">
        <f>'Таблица для заполнения'!FW44='Таблица для заполнения'!GC44+'Таблица для заполнения'!GD44+'Таблица для заполнения'!GE44</f>
        <v>1</v>
      </c>
      <c r="FB44" s="36" t="b">
        <f>'Таблица для заполнения'!GF44='Таблица для заполнения'!GG44+'Таблица для заполнения'!GH44+'Таблица для заполнения'!GI44+'Таблица для заполнения'!GM44</f>
        <v>1</v>
      </c>
      <c r="FC44" s="36" t="b">
        <f>'Таблица для заполнения'!GI44&gt;='Таблица для заполнения'!GJ44+'Таблица для заполнения'!GK44+'Таблица для заполнения'!GL44</f>
        <v>1</v>
      </c>
      <c r="FD44" s="36" t="b">
        <f>'Таблица для заполнения'!GN44&gt;='Таблица для заполнения'!GO44+'Таблица для заполнения'!GS44+'Таблица для заполнения'!GU44+'Таблица для заполнения'!GX44</f>
        <v>1</v>
      </c>
      <c r="FE44" s="36" t="b">
        <f>'Таблица для заполнения'!GP44&lt;='Таблица для заполнения'!GO44</f>
        <v>1</v>
      </c>
      <c r="FF44" s="36" t="b">
        <f>'Таблица для заполнения'!GQ44&lt;='Таблица для заполнения'!GO44</f>
        <v>1</v>
      </c>
      <c r="FG44" s="36" t="b">
        <f>IF('Таблица для заполнения'!FX44&gt;0,'Таблица для заполнения'!GQ44&gt;0,'Таблица для заполнения'!GQ44=0)</f>
        <v>1</v>
      </c>
      <c r="FH44" s="36" t="b">
        <f>'Таблица для заполнения'!GR44&lt;='Таблица для заполнения'!GQ44</f>
        <v>1</v>
      </c>
      <c r="FI44" s="36" t="b">
        <f>'Таблица для заполнения'!GR44&lt;='Таблица для заполнения'!GP44</f>
        <v>1</v>
      </c>
      <c r="FJ44" s="36" t="b">
        <f>'Таблица для заполнения'!GT44&lt;='Таблица для заполнения'!GS44</f>
        <v>1</v>
      </c>
      <c r="FK44" s="36" t="b">
        <f>'Таблица для заполнения'!GV44&lt;='Таблица для заполнения'!GU44</f>
        <v>1</v>
      </c>
      <c r="FL44" s="36" t="b">
        <f>'Таблица для заполнения'!GW44&lt;='Таблица для заполнения'!GU44</f>
        <v>1</v>
      </c>
      <c r="FM44" s="38" t="b">
        <f>'Таблица для заполнения'!GY44&lt;='Таблица для заполнения'!GX44</f>
        <v>1</v>
      </c>
      <c r="FN44" s="42" t="b">
        <f t="shared" si="1"/>
        <v>1</v>
      </c>
      <c r="FO44" s="35" t="b">
        <f>IF($B44&lt;&gt;"",IF(ISNUMBER('Таблица для заполнения'!E44),ABS(ROUND('Таблица для заполнения'!E44,0))='Таблица для заполнения'!E44,FALSE),TRUE)</f>
        <v>1</v>
      </c>
      <c r="FP44" s="36" t="b">
        <f>IF($B44&lt;&gt;"",IF(ISNUMBER('Таблица для заполнения'!F44),ABS(ROUND('Таблица для заполнения'!F44,0))='Таблица для заполнения'!F44,FALSE),TRUE)</f>
        <v>1</v>
      </c>
      <c r="FQ44" s="36" t="b">
        <f>IF($B44&lt;&gt;"",IF(ISNUMBER('Таблица для заполнения'!G44),ABS(ROUND('Таблица для заполнения'!G44,0))='Таблица для заполнения'!G44,FALSE),TRUE)</f>
        <v>1</v>
      </c>
      <c r="FR44" s="36" t="b">
        <f>IF($B44&lt;&gt;"",IF(ISNUMBER('Таблица для заполнения'!H44),ABS(ROUND('Таблица для заполнения'!H44,0))='Таблица для заполнения'!H44,FALSE),TRUE)</f>
        <v>1</v>
      </c>
      <c r="FS44" s="36" t="b">
        <f>IF($B44&lt;&gt;"",IF(ISNUMBER('Таблица для заполнения'!I44),ABS(ROUND('Таблица для заполнения'!I44,0))='Таблица для заполнения'!I44,FALSE),TRUE)</f>
        <v>1</v>
      </c>
      <c r="FT44" s="36" t="b">
        <f>IF($B44&lt;&gt;"",IF(ISNUMBER('Таблица для заполнения'!J44),ABS(ROUND('Таблица для заполнения'!J44,0))='Таблица для заполнения'!J44,FALSE),TRUE)</f>
        <v>1</v>
      </c>
      <c r="FU44" s="36" t="b">
        <f>IF($B44&lt;&gt;"",IF(ISNUMBER('Таблица для заполнения'!K44),ABS(ROUND('Таблица для заполнения'!K44,0))='Таблица для заполнения'!K44,FALSE),TRUE)</f>
        <v>1</v>
      </c>
      <c r="FV44" s="36" t="b">
        <f>IF($B44&lt;&gt;"",IF(ISNUMBER('Таблица для заполнения'!L44),ABS(ROUND('Таблица для заполнения'!L44,0))='Таблица для заполнения'!L44,FALSE),TRUE)</f>
        <v>1</v>
      </c>
      <c r="FW44" s="36" t="b">
        <f>IF($B44&lt;&gt;"",IF(ISNUMBER('Таблица для заполнения'!M44),ABS(ROUND('Таблица для заполнения'!M44,0))='Таблица для заполнения'!M44,FALSE),TRUE)</f>
        <v>1</v>
      </c>
      <c r="FX44" s="36" t="b">
        <f>IF($B44&lt;&gt;"",IF(ISNUMBER('Таблица для заполнения'!N44),ABS(ROUND('Таблица для заполнения'!N44,0))='Таблица для заполнения'!N44,FALSE),TRUE)</f>
        <v>1</v>
      </c>
      <c r="FY44" s="36" t="b">
        <f>IF($B44&lt;&gt;"",IF(ISNUMBER('Таблица для заполнения'!O44),ABS(ROUND('Таблица для заполнения'!O44,0))='Таблица для заполнения'!O44,FALSE),TRUE)</f>
        <v>1</v>
      </c>
      <c r="FZ44" s="36" t="b">
        <f>IF($B44&lt;&gt;"",IF(ISNUMBER('Таблица для заполнения'!P44),ABS(ROUND('Таблица для заполнения'!P44,0))='Таблица для заполнения'!P44,FALSE),TRUE)</f>
        <v>1</v>
      </c>
      <c r="GA44" s="36" t="b">
        <f>IF($B44&lt;&gt;"",IF(ISNUMBER('Таблица для заполнения'!Q44),ABS(ROUND('Таблица для заполнения'!Q44,0))='Таблица для заполнения'!Q44,FALSE),TRUE)</f>
        <v>1</v>
      </c>
      <c r="GB44" s="36" t="b">
        <f>IF($B44&lt;&gt;"",IF(ISNUMBER('Таблица для заполнения'!R44),ABS(ROUND('Таблица для заполнения'!R44,0))='Таблица для заполнения'!R44,FALSE),TRUE)</f>
        <v>1</v>
      </c>
      <c r="GC44" s="36" t="b">
        <f>IF($B44&lt;&gt;"",IF(ISNUMBER('Таблица для заполнения'!S44),ABS(ROUND('Таблица для заполнения'!S44,0))='Таблица для заполнения'!S44,FALSE),TRUE)</f>
        <v>1</v>
      </c>
      <c r="GD44" s="36" t="b">
        <f>IF($B44&lt;&gt;"",IF(ISNUMBER('Таблица для заполнения'!T44),ABS(ROUND('Таблица для заполнения'!T44,0))='Таблица для заполнения'!T44,FALSE),TRUE)</f>
        <v>1</v>
      </c>
      <c r="GE44" s="36" t="b">
        <f>IF($B44&lt;&gt;"",IF(ISNUMBER('Таблица для заполнения'!U44),ABS(ROUND('Таблица для заполнения'!U44,0))='Таблица для заполнения'!U44,FALSE),TRUE)</f>
        <v>1</v>
      </c>
      <c r="GF44" s="36" t="b">
        <f>IF($B44&lt;&gt;"",IF(ISNUMBER('Таблица для заполнения'!V44),ABS(ROUND('Таблица для заполнения'!V44,1))='Таблица для заполнения'!V44,FALSE),TRUE)</f>
        <v>1</v>
      </c>
      <c r="GG44" s="36" t="b">
        <f>IF($B44&lt;&gt;"",IF(ISNUMBER('Таблица для заполнения'!W44),ABS(ROUND('Таблица для заполнения'!W44,0))='Таблица для заполнения'!W44,FALSE),TRUE)</f>
        <v>1</v>
      </c>
      <c r="GH44" s="36" t="b">
        <f>IF($B44&lt;&gt;"",IF(ISNUMBER('Таблица для заполнения'!X44),ABS(ROUND('Таблица для заполнения'!X44,1))='Таблица для заполнения'!X44,FALSE),TRUE)</f>
        <v>1</v>
      </c>
      <c r="GI44" s="36" t="b">
        <f>IF($B44&lt;&gt;"",IF(ISNUMBER('Таблица для заполнения'!Y44),ABS(ROUND('Таблица для заполнения'!Y44,1))='Таблица для заполнения'!Y44,FALSE),TRUE)</f>
        <v>1</v>
      </c>
      <c r="GJ44" s="36" t="b">
        <f>IF($B44&lt;&gt;"",IF(ISNUMBER('Таблица для заполнения'!Z44),ABS(ROUND('Таблица для заполнения'!Z44,0))='Таблица для заполнения'!Z44,FALSE),TRUE)</f>
        <v>1</v>
      </c>
      <c r="GK44" s="36" t="b">
        <f>IF($B44&lt;&gt;"",IF(ISNUMBER('Таблица для заполнения'!AA44),ABS(ROUND('Таблица для заполнения'!AA44,0))='Таблица для заполнения'!AA44,FALSE),TRUE)</f>
        <v>1</v>
      </c>
      <c r="GL44" s="36" t="b">
        <f>IF($B44&lt;&gt;"",IF(ISNUMBER('Таблица для заполнения'!AB44),ABS(ROUND('Таблица для заполнения'!AB44,0))='Таблица для заполнения'!AB44,FALSE),TRUE)</f>
        <v>1</v>
      </c>
      <c r="GM44" s="36" t="b">
        <f>IF($B44&lt;&gt;"",IF(ISNUMBER('Таблица для заполнения'!AC44),ABS(ROUND('Таблица для заполнения'!AC44,0))='Таблица для заполнения'!AC44,FALSE),TRUE)</f>
        <v>1</v>
      </c>
      <c r="GN44" s="36" t="b">
        <f>IF($B44&lt;&gt;"",IF(ISNUMBER('Таблица для заполнения'!AD44),ABS(ROUND('Таблица для заполнения'!AD44,0))='Таблица для заполнения'!AD44,FALSE),TRUE)</f>
        <v>1</v>
      </c>
      <c r="GO44" s="36" t="b">
        <f>IF($B44&lt;&gt;"",IF(ISNUMBER('Таблица для заполнения'!AE44),ABS(ROUND('Таблица для заполнения'!AE44,0))='Таблица для заполнения'!AE44,FALSE),TRUE)</f>
        <v>1</v>
      </c>
      <c r="GP44" s="36" t="b">
        <f>IF($B44&lt;&gt;"",IF(ISNUMBER('Таблица для заполнения'!AF44),ABS(ROUND('Таблица для заполнения'!AF44,0))='Таблица для заполнения'!AF44,FALSE),TRUE)</f>
        <v>1</v>
      </c>
      <c r="GQ44" s="36" t="b">
        <f>IF($B44&lt;&gt;"",IF(ISNUMBER('Таблица для заполнения'!AG44),ABS(ROUND('Таблица для заполнения'!AG44,0))='Таблица для заполнения'!AG44,FALSE),TRUE)</f>
        <v>1</v>
      </c>
      <c r="GR44" s="36" t="b">
        <f>IF($B44&lt;&gt;"",IF(ISNUMBER('Таблица для заполнения'!AH44),ABS(ROUND('Таблица для заполнения'!AH44,0))='Таблица для заполнения'!AH44,FALSE),TRUE)</f>
        <v>1</v>
      </c>
      <c r="GS44" s="36" t="b">
        <f>IF($B44&lt;&gt;"",IF(ISNUMBER('Таблица для заполнения'!AI44),ABS(ROUND('Таблица для заполнения'!AI44,0))='Таблица для заполнения'!AI44,FALSE),TRUE)</f>
        <v>1</v>
      </c>
      <c r="GT44" s="36" t="b">
        <f>IF($B44&lt;&gt;"",IF(ISNUMBER('Таблица для заполнения'!AJ44),ABS(ROUND('Таблица для заполнения'!AJ44,0))='Таблица для заполнения'!AJ44,FALSE),TRUE)</f>
        <v>1</v>
      </c>
      <c r="GU44" s="36" t="b">
        <f>IF($B44&lt;&gt;"",IF(ISNUMBER('Таблица для заполнения'!AK44),ABS(ROUND('Таблица для заполнения'!AK44,0))='Таблица для заполнения'!AK44,FALSE),TRUE)</f>
        <v>1</v>
      </c>
      <c r="GV44" s="36" t="b">
        <f>IF($B44&lt;&gt;"",IF(ISNUMBER('Таблица для заполнения'!AL44),ABS(ROUND('Таблица для заполнения'!AL44,0))='Таблица для заполнения'!AL44,FALSE),TRUE)</f>
        <v>1</v>
      </c>
      <c r="GW44" s="36" t="b">
        <f>IF($B44&lt;&gt;"",IF(ISNUMBER('Таблица для заполнения'!AM44),ABS(ROUND('Таблица для заполнения'!AM44,0))='Таблица для заполнения'!AM44,FALSE),TRUE)</f>
        <v>1</v>
      </c>
      <c r="GX44" s="36" t="b">
        <f>IF($B44&lt;&gt;"",IF(ISNUMBER('Таблица для заполнения'!AN44),ABS(ROUND('Таблица для заполнения'!AN44,0))='Таблица для заполнения'!AN44,FALSE),TRUE)</f>
        <v>1</v>
      </c>
      <c r="GY44" s="36" t="b">
        <f>IF($B44&lt;&gt;"",IF(ISNUMBER('Таблица для заполнения'!AO44),ABS(ROUND('Таблица для заполнения'!AO44,0))='Таблица для заполнения'!AO44,FALSE),TRUE)</f>
        <v>1</v>
      </c>
      <c r="GZ44" s="36" t="b">
        <f>IF($B44&lt;&gt;"",IF(ISNUMBER('Таблица для заполнения'!AP44),ABS(ROUND('Таблица для заполнения'!AP44,0))='Таблица для заполнения'!AP44,FALSE),TRUE)</f>
        <v>1</v>
      </c>
      <c r="HA44" s="36" t="b">
        <f>IF($B44&lt;&gt;"",IF(ISNUMBER('Таблица для заполнения'!AQ44),ABS(ROUND('Таблица для заполнения'!AQ44,0))='Таблица для заполнения'!AQ44,FALSE),TRUE)</f>
        <v>1</v>
      </c>
      <c r="HB44" s="36" t="b">
        <f>IF($B44&lt;&gt;"",IF(ISNUMBER('Таблица для заполнения'!AR44),ABS(ROUND('Таблица для заполнения'!AR44,0))='Таблица для заполнения'!AR44,FALSE),TRUE)</f>
        <v>1</v>
      </c>
      <c r="HC44" s="36" t="b">
        <f>IF($B44&lt;&gt;"",IF(ISNUMBER('Таблица для заполнения'!AS44),ABS(ROUND('Таблица для заполнения'!AS44,0))='Таблица для заполнения'!AS44,FALSE),TRUE)</f>
        <v>1</v>
      </c>
      <c r="HD44" s="36" t="b">
        <f>IF($B44&lt;&gt;"",IF(ISNUMBER('Таблица для заполнения'!AT44),ABS(ROUND('Таблица для заполнения'!AT44,0))='Таблица для заполнения'!AT44,FALSE),TRUE)</f>
        <v>1</v>
      </c>
      <c r="HE44" s="36" t="b">
        <f>IF($B44&lt;&gt;"",IF(ISNUMBER('Таблица для заполнения'!AU44),ABS(ROUND('Таблица для заполнения'!AU44,0))='Таблица для заполнения'!AU44,FALSE),TRUE)</f>
        <v>1</v>
      </c>
      <c r="HF44" s="36" t="b">
        <f>IF($B44&lt;&gt;"",IF(ISNUMBER('Таблица для заполнения'!AV44),ABS(ROUND('Таблица для заполнения'!AV44,0))='Таблица для заполнения'!AV44,FALSE),TRUE)</f>
        <v>1</v>
      </c>
      <c r="HG44" s="36" t="b">
        <f>IF($B44&lt;&gt;"",IF(ISNUMBER('Таблица для заполнения'!AW44),ABS(ROUND('Таблица для заполнения'!AW44,0))='Таблица для заполнения'!AW44,FALSE),TRUE)</f>
        <v>1</v>
      </c>
      <c r="HH44" s="36" t="b">
        <f>IF($B44&lt;&gt;"",IF(ISNUMBER('Таблица для заполнения'!AX44),ABS(ROUND('Таблица для заполнения'!AX44,0))='Таблица для заполнения'!AX44,FALSE),TRUE)</f>
        <v>1</v>
      </c>
      <c r="HI44" s="36" t="b">
        <f>IF($B44&lt;&gt;"",IF(ISNUMBER('Таблица для заполнения'!AY44),ABS(ROUND('Таблица для заполнения'!AY44,0))='Таблица для заполнения'!AY44,FALSE),TRUE)</f>
        <v>1</v>
      </c>
      <c r="HJ44" s="36" t="b">
        <f>IF($B44&lt;&gt;"",IF(ISNUMBER('Таблица для заполнения'!AZ44),ABS(ROUND('Таблица для заполнения'!AZ44,0))='Таблица для заполнения'!AZ44,FALSE),TRUE)</f>
        <v>1</v>
      </c>
      <c r="HK44" s="36" t="b">
        <f>IF($B44&lt;&gt;"",IF(ISNUMBER('Таблица для заполнения'!BA44),ABS(ROUND('Таблица для заполнения'!BA44,0))='Таблица для заполнения'!BA44,FALSE),TRUE)</f>
        <v>1</v>
      </c>
      <c r="HL44" s="36" t="b">
        <f>IF($B44&lt;&gt;"",IF(ISNUMBER('Таблица для заполнения'!BB44),ABS(ROUND('Таблица для заполнения'!BB44,0))='Таблица для заполнения'!BB44,FALSE),TRUE)</f>
        <v>1</v>
      </c>
      <c r="HM44" s="36" t="b">
        <f>IF($B44&lt;&gt;"",IF(ISNUMBER('Таблица для заполнения'!BC44),ABS(ROUND('Таблица для заполнения'!BC44,0))='Таблица для заполнения'!BC44,FALSE),TRUE)</f>
        <v>1</v>
      </c>
      <c r="HN44" s="36" t="b">
        <f>IF($B44&lt;&gt;"",IF(ISNUMBER('Таблица для заполнения'!BD44),ABS(ROUND('Таблица для заполнения'!BD44,0))='Таблица для заполнения'!BD44,FALSE),TRUE)</f>
        <v>1</v>
      </c>
      <c r="HO44" s="36" t="b">
        <f>IF($B44&lt;&gt;"",IF(ISNUMBER('Таблица для заполнения'!BE44),ABS(ROUND('Таблица для заполнения'!BE44,0))='Таблица для заполнения'!BE44,FALSE),TRUE)</f>
        <v>1</v>
      </c>
      <c r="HP44" s="36" t="b">
        <f>IF($B44&lt;&gt;"",IF(ISNUMBER('Таблица для заполнения'!BF44),ABS(ROUND('Таблица для заполнения'!BF44,0))='Таблица для заполнения'!BF44,FALSE),TRUE)</f>
        <v>1</v>
      </c>
      <c r="HQ44" s="36" t="b">
        <f>IF($B44&lt;&gt;"",IF(ISNUMBER('Таблица для заполнения'!BG44),ABS(ROUND('Таблица для заполнения'!BG44,0))='Таблица для заполнения'!BG44,FALSE),TRUE)</f>
        <v>1</v>
      </c>
      <c r="HR44" s="36" t="b">
        <f>IF($B44&lt;&gt;"",IF(ISNUMBER('Таблица для заполнения'!BH44),ABS(ROUND('Таблица для заполнения'!BH44,0))='Таблица для заполнения'!BH44,FALSE),TRUE)</f>
        <v>1</v>
      </c>
      <c r="HS44" s="36" t="b">
        <f>IF($B44&lt;&gt;"",IF(ISNUMBER('Таблица для заполнения'!BI44),ABS(ROUND('Таблица для заполнения'!BI44,0))='Таблица для заполнения'!BI44,FALSE),TRUE)</f>
        <v>1</v>
      </c>
      <c r="HT44" s="36" t="b">
        <f>IF($B44&lt;&gt;"",IF(ISNUMBER('Таблица для заполнения'!BJ44),ABS(ROUND('Таблица для заполнения'!BJ44,0))='Таблица для заполнения'!BJ44,FALSE),TRUE)</f>
        <v>1</v>
      </c>
      <c r="HU44" s="36" t="b">
        <f>IF($B44&lt;&gt;"",IF(ISNUMBER('Таблица для заполнения'!BK44),ABS(ROUND('Таблица для заполнения'!BK44,0))='Таблица для заполнения'!BK44,FALSE),TRUE)</f>
        <v>1</v>
      </c>
      <c r="HV44" s="36" t="b">
        <f>IF($B44&lt;&gt;"",IF(ISNUMBER('Таблица для заполнения'!BL44),ABS(ROUND('Таблица для заполнения'!BL44,0))='Таблица для заполнения'!BL44,FALSE),TRUE)</f>
        <v>1</v>
      </c>
      <c r="HW44" s="36" t="b">
        <f>IF($B44&lt;&gt;"",IF(ISNUMBER('Таблица для заполнения'!BM44),ABS(ROUND('Таблица для заполнения'!BM44,0))='Таблица для заполнения'!BM44,FALSE),TRUE)</f>
        <v>1</v>
      </c>
      <c r="HX44" s="36" t="b">
        <f>IF($B44&lt;&gt;"",IF(ISNUMBER('Таблица для заполнения'!BN44),ABS(ROUND('Таблица для заполнения'!BN44,0))='Таблица для заполнения'!BN44,FALSE),TRUE)</f>
        <v>1</v>
      </c>
      <c r="HY44" s="36" t="b">
        <f>IF($B44&lt;&gt;"",IF(ISNUMBER('Таблица для заполнения'!BO44),ABS(ROUND('Таблица для заполнения'!BO44,0))='Таблица для заполнения'!BO44,FALSE),TRUE)</f>
        <v>1</v>
      </c>
      <c r="HZ44" s="36" t="b">
        <f>IF($B44&lt;&gt;"",IF(ISNUMBER('Таблица для заполнения'!BP44),ABS(ROUND('Таблица для заполнения'!BP44,0))='Таблица для заполнения'!BP44,FALSE),TRUE)</f>
        <v>1</v>
      </c>
      <c r="IA44" s="36" t="b">
        <f>IF($B44&lt;&gt;"",IF(ISNUMBER('Таблица для заполнения'!BQ44),ABS(ROUND('Таблица для заполнения'!BQ44,0))='Таблица для заполнения'!BQ44,FALSE),TRUE)</f>
        <v>1</v>
      </c>
      <c r="IB44" s="36" t="b">
        <f>IF($B44&lt;&gt;"",IF(ISNUMBER('Таблица для заполнения'!BR44),ABS(ROUND('Таблица для заполнения'!BR44,0))='Таблица для заполнения'!BR44,FALSE),TRUE)</f>
        <v>1</v>
      </c>
      <c r="IC44" s="36" t="b">
        <f>IF($B44&lt;&gt;"",IF(ISNUMBER('Таблица для заполнения'!BS44),ABS(ROUND('Таблица для заполнения'!BS44,0))='Таблица для заполнения'!BS44,FALSE),TRUE)</f>
        <v>1</v>
      </c>
      <c r="ID44" s="36" t="b">
        <f>IF($B44&lt;&gt;"",IF(ISNUMBER('Таблица для заполнения'!BT44),ABS(ROUND('Таблица для заполнения'!BT44,0))='Таблица для заполнения'!BT44,FALSE),TRUE)</f>
        <v>1</v>
      </c>
      <c r="IE44" s="36" t="b">
        <f>IF($B44&lt;&gt;"",IF(ISNUMBER('Таблица для заполнения'!BU44),ABS(ROUND('Таблица для заполнения'!BU44,0))='Таблица для заполнения'!BU44,FALSE),TRUE)</f>
        <v>1</v>
      </c>
      <c r="IF44" s="36" t="b">
        <f>IF($B44&lt;&gt;"",IF(ISNUMBER('Таблица для заполнения'!BV44),ABS(ROUND('Таблица для заполнения'!BV44,0))='Таблица для заполнения'!BV44,FALSE),TRUE)</f>
        <v>1</v>
      </c>
      <c r="IG44" s="36" t="b">
        <f>IF($B44&lt;&gt;"",IF(ISNUMBER('Таблица для заполнения'!BW44),ABS(ROUND('Таблица для заполнения'!BW44,0))='Таблица для заполнения'!BW44,FALSE),TRUE)</f>
        <v>1</v>
      </c>
      <c r="IH44" s="36" t="b">
        <f>IF($B44&lt;&gt;"",IF(ISNUMBER('Таблица для заполнения'!BX44),ABS(ROUND('Таблица для заполнения'!BX44,0))='Таблица для заполнения'!BX44,FALSE),TRUE)</f>
        <v>1</v>
      </c>
      <c r="II44" s="36" t="b">
        <f>IF($B44&lt;&gt;"",IF(ISNUMBER('Таблица для заполнения'!BY44),ABS(ROUND('Таблица для заполнения'!BY44,0))='Таблица для заполнения'!BY44,FALSE),TRUE)</f>
        <v>1</v>
      </c>
      <c r="IJ44" s="36" t="b">
        <f>IF($B44&lt;&gt;"",IF(ISNUMBER('Таблица для заполнения'!BZ44),ABS(ROUND('Таблица для заполнения'!BZ44,0))='Таблица для заполнения'!BZ44,FALSE),TRUE)</f>
        <v>1</v>
      </c>
      <c r="IK44" s="36" t="b">
        <f>IF($B44&lt;&gt;"",IF(ISNUMBER('Таблица для заполнения'!CA44),ABS(ROUND('Таблица для заполнения'!CA44,0))='Таблица для заполнения'!CA44,FALSE),TRUE)</f>
        <v>1</v>
      </c>
      <c r="IL44" s="36" t="b">
        <f>IF($B44&lt;&gt;"",IF(ISNUMBER('Таблица для заполнения'!CB44),ABS(ROUND('Таблица для заполнения'!CB44,0))='Таблица для заполнения'!CB44,FALSE),TRUE)</f>
        <v>1</v>
      </c>
      <c r="IM44" s="36" t="b">
        <f>IF($B44&lt;&gt;"",IF(ISNUMBER('Таблица для заполнения'!CC44),ABS(ROUND('Таблица для заполнения'!CC44,0))='Таблица для заполнения'!CC44,FALSE),TRUE)</f>
        <v>1</v>
      </c>
      <c r="IN44" s="36" t="b">
        <f>IF($B44&lt;&gt;"",IF(ISNUMBER('Таблица для заполнения'!CD44),ABS(ROUND('Таблица для заполнения'!CD44,0))='Таблица для заполнения'!CD44,FALSE),TRUE)</f>
        <v>1</v>
      </c>
      <c r="IO44" s="36" t="b">
        <f>IF($B44&lt;&gt;"",IF(ISNUMBER('Таблица для заполнения'!CE44),ABS(ROUND('Таблица для заполнения'!CE44,0))='Таблица для заполнения'!CE44,FALSE),TRUE)</f>
        <v>1</v>
      </c>
      <c r="IP44" s="36" t="b">
        <f>IF($B44&lt;&gt;"",IF(ISNUMBER('Таблица для заполнения'!CF44),ABS(ROUND('Таблица для заполнения'!CF44,0))='Таблица для заполнения'!CF44,FALSE),TRUE)</f>
        <v>1</v>
      </c>
      <c r="IQ44" s="36" t="b">
        <f>IF($B44&lt;&gt;"",IF(ISNUMBER('Таблица для заполнения'!CG44),ABS(ROUND('Таблица для заполнения'!CG44,0))='Таблица для заполнения'!CG44,FALSE),TRUE)</f>
        <v>1</v>
      </c>
      <c r="IR44" s="36" t="b">
        <f>IF($B44&lt;&gt;"",IF(ISNUMBER('Таблица для заполнения'!CH44),ABS(ROUND('Таблица для заполнения'!CH44,0))='Таблица для заполнения'!CH44,FALSE),TRUE)</f>
        <v>1</v>
      </c>
      <c r="IS44" s="36" t="b">
        <f>IF($B44&lt;&gt;"",IF(ISNUMBER('Таблица для заполнения'!CI44),ABS(ROUND('Таблица для заполнения'!CI44,0))='Таблица для заполнения'!CI44,FALSE),TRUE)</f>
        <v>1</v>
      </c>
      <c r="IT44" s="36" t="b">
        <f>IF($B44&lt;&gt;"",IF(ISNUMBER('Таблица для заполнения'!CJ44),ABS(ROUND('Таблица для заполнения'!CJ44,0))='Таблица для заполнения'!CJ44,FALSE),TRUE)</f>
        <v>1</v>
      </c>
      <c r="IU44" s="36" t="b">
        <f>IF($B44&lt;&gt;"",IF(ISNUMBER('Таблица для заполнения'!CK44),ABS(ROUND('Таблица для заполнения'!CK44,0))='Таблица для заполнения'!CK44,FALSE),TRUE)</f>
        <v>1</v>
      </c>
      <c r="IV44" s="36" t="b">
        <f>IF($B44&lt;&gt;"",IF(ISNUMBER('Таблица для заполнения'!CL44),ABS(ROUND('Таблица для заполнения'!CL44,0))='Таблица для заполнения'!CL44,FALSE),TRUE)</f>
        <v>1</v>
      </c>
      <c r="IW44" s="36" t="b">
        <f>IF($B44&lt;&gt;"",IF(ISNUMBER('Таблица для заполнения'!CM44),ABS(ROUND('Таблица для заполнения'!CM44,0))='Таблица для заполнения'!CM44,FALSE),TRUE)</f>
        <v>1</v>
      </c>
      <c r="IX44" s="36" t="b">
        <f>IF($B44&lt;&gt;"",IF(ISNUMBER('Таблица для заполнения'!CN44),ABS(ROUND('Таблица для заполнения'!CN44,0))='Таблица для заполнения'!CN44,FALSE),TRUE)</f>
        <v>1</v>
      </c>
      <c r="IY44" s="36" t="b">
        <f>IF($B44&lt;&gt;"",IF(ISNUMBER('Таблица для заполнения'!CO44),ABS(ROUND('Таблица для заполнения'!CO44,0))='Таблица для заполнения'!CO44,FALSE),TRUE)</f>
        <v>1</v>
      </c>
      <c r="IZ44" s="36" t="b">
        <f>IF($B44&lt;&gt;"",IF(ISNUMBER('Таблица для заполнения'!CP44),ABS(ROUND('Таблица для заполнения'!CP44,0))='Таблица для заполнения'!CP44,FALSE),TRUE)</f>
        <v>1</v>
      </c>
      <c r="JA44" s="36" t="b">
        <f>IF($B44&lt;&gt;"",IF(ISNUMBER('Таблица для заполнения'!CQ44),ABS(ROUND('Таблица для заполнения'!CQ44,0))='Таблица для заполнения'!CQ44,FALSE),TRUE)</f>
        <v>1</v>
      </c>
      <c r="JB44" s="36" t="b">
        <f>IF($B44&lt;&gt;"",IF(ISNUMBER('Таблица для заполнения'!CR44),ABS(ROUND('Таблица для заполнения'!CR44,0))='Таблица для заполнения'!CR44,FALSE),TRUE)</f>
        <v>1</v>
      </c>
      <c r="JC44" s="36" t="b">
        <f>IF($B44&lt;&gt;"",IF(ISNUMBER('Таблица для заполнения'!CS44),ABS(ROUND('Таблица для заполнения'!CS44,0))='Таблица для заполнения'!CS44,FALSE),TRUE)</f>
        <v>1</v>
      </c>
      <c r="JD44" s="36" t="b">
        <f>IF($B44&lt;&gt;"",IF(ISNUMBER('Таблица для заполнения'!CT44),ABS(ROUND('Таблица для заполнения'!CT44,0))='Таблица для заполнения'!CT44,FALSE),TRUE)</f>
        <v>1</v>
      </c>
      <c r="JE44" s="36" t="b">
        <f>IF($B44&lt;&gt;"",IF(ISNUMBER('Таблица для заполнения'!CU44),ABS(ROUND('Таблица для заполнения'!CU44,0))='Таблица для заполнения'!CU44,FALSE),TRUE)</f>
        <v>1</v>
      </c>
      <c r="JF44" s="36" t="b">
        <f>IF($B44&lt;&gt;"",IF(ISNUMBER('Таблица для заполнения'!CV44),ABS(ROUND('Таблица для заполнения'!CV44,0))='Таблица для заполнения'!CV44,FALSE),TRUE)</f>
        <v>1</v>
      </c>
      <c r="JG44" s="36" t="b">
        <f>IF($B44&lt;&gt;"",IF(ISNUMBER('Таблица для заполнения'!CW44),ABS(ROUND('Таблица для заполнения'!CW44,0))='Таблица для заполнения'!CW44,FALSE),TRUE)</f>
        <v>1</v>
      </c>
      <c r="JH44" s="36" t="b">
        <f>IF($B44&lt;&gt;"",IF(ISNUMBER('Таблица для заполнения'!CX44),ABS(ROUND('Таблица для заполнения'!CX44,0))='Таблица для заполнения'!CX44,FALSE),TRUE)</f>
        <v>1</v>
      </c>
      <c r="JI44" s="36" t="b">
        <f>IF($B44&lt;&gt;"",IF(ISNUMBER('Таблица для заполнения'!CY44),ABS(ROUND('Таблица для заполнения'!CY44,0))='Таблица для заполнения'!CY44,FALSE),TRUE)</f>
        <v>1</v>
      </c>
      <c r="JJ44" s="36" t="b">
        <f>IF($B44&lt;&gt;"",IF(ISNUMBER('Таблица для заполнения'!CZ44),ABS(ROUND('Таблица для заполнения'!CZ44,0))='Таблица для заполнения'!CZ44,FALSE),TRUE)</f>
        <v>1</v>
      </c>
      <c r="JK44" s="36" t="b">
        <f>IF($B44&lt;&gt;"",IF(ISNUMBER('Таблица для заполнения'!DA44),ABS(ROUND('Таблица для заполнения'!DA44,0))='Таблица для заполнения'!DA44,FALSE),TRUE)</f>
        <v>1</v>
      </c>
      <c r="JL44" s="36" t="b">
        <f>IF($B44&lt;&gt;"",IF(ISNUMBER('Таблица для заполнения'!DB44),ABS(ROUND('Таблица для заполнения'!DB44,0))='Таблица для заполнения'!DB44,FALSE),TRUE)</f>
        <v>1</v>
      </c>
      <c r="JM44" s="36" t="b">
        <f>IF($B44&lt;&gt;"",IF(ISNUMBER('Таблица для заполнения'!DC44),ABS(ROUND('Таблица для заполнения'!DC44,0))='Таблица для заполнения'!DC44,FALSE),TRUE)</f>
        <v>1</v>
      </c>
      <c r="JN44" s="36" t="b">
        <f>IF($B44&lt;&gt;"",IF(ISNUMBER('Таблица для заполнения'!DD44),ABS(ROUND('Таблица для заполнения'!DD44,0))='Таблица для заполнения'!DD44,FALSE),TRUE)</f>
        <v>1</v>
      </c>
      <c r="JO44" s="36" t="b">
        <f>IF($B44&lt;&gt;"",IF(ISNUMBER('Таблица для заполнения'!DE44),ABS(ROUND('Таблица для заполнения'!DE44,0))='Таблица для заполнения'!DE44,FALSE),TRUE)</f>
        <v>1</v>
      </c>
      <c r="JP44" s="36" t="b">
        <f>IF($B44&lt;&gt;"",IF(ISNUMBER('Таблица для заполнения'!DF44),ABS(ROUND('Таблица для заполнения'!DF44,0))='Таблица для заполнения'!DF44,FALSE),TRUE)</f>
        <v>1</v>
      </c>
      <c r="JQ44" s="36" t="b">
        <f>IF($B44&lt;&gt;"",IF(ISNUMBER('Таблица для заполнения'!DG44),ABS(ROUND('Таблица для заполнения'!DG44,0))='Таблица для заполнения'!DG44,FALSE),TRUE)</f>
        <v>1</v>
      </c>
      <c r="JR44" s="36" t="b">
        <f>IF($B44&lt;&gt;"",IF(ISNUMBER('Таблица для заполнения'!DH44),ABS(ROUND('Таблица для заполнения'!DH44,0))='Таблица для заполнения'!DH44,FALSE),TRUE)</f>
        <v>1</v>
      </c>
      <c r="JS44" s="36" t="b">
        <f>IF($B44&lt;&gt;"",IF(ISNUMBER('Таблица для заполнения'!DI44),ABS(ROUND('Таблица для заполнения'!DI44,0))='Таблица для заполнения'!DI44,FALSE),TRUE)</f>
        <v>1</v>
      </c>
      <c r="JT44" s="36" t="b">
        <f>IF($B44&lt;&gt;"",IF(ISNUMBER('Таблица для заполнения'!DJ44),ABS(ROUND('Таблица для заполнения'!DJ44,0))='Таблица для заполнения'!DJ44,FALSE),TRUE)</f>
        <v>1</v>
      </c>
      <c r="JU44" s="36" t="b">
        <f>IF($B44&lt;&gt;"",IF(ISNUMBER('Таблица для заполнения'!DK44),ABS(ROUND('Таблица для заполнения'!DK44,0))='Таблица для заполнения'!DK44,FALSE),TRUE)</f>
        <v>1</v>
      </c>
      <c r="JV44" s="36" t="b">
        <f>IF($B44&lt;&gt;"",IF(ISNUMBER('Таблица для заполнения'!DL44),ABS(ROUND('Таблица для заполнения'!DL44,0))='Таблица для заполнения'!DL44,FALSE),TRUE)</f>
        <v>1</v>
      </c>
      <c r="JW44" s="36" t="b">
        <f>IF($B44&lt;&gt;"",IF(ISNUMBER('Таблица для заполнения'!DM44),ABS(ROUND('Таблица для заполнения'!DM44,0))='Таблица для заполнения'!DM44,FALSE),TRUE)</f>
        <v>1</v>
      </c>
      <c r="JX44" s="36" t="b">
        <f>IF($B44&lt;&gt;"",IF(ISNUMBER('Таблица для заполнения'!DN44),ABS(ROUND('Таблица для заполнения'!DN44,0))='Таблица для заполнения'!DN44,FALSE),TRUE)</f>
        <v>1</v>
      </c>
      <c r="JY44" s="36" t="b">
        <f>IF($B44&lt;&gt;"",IF(ISNUMBER('Таблица для заполнения'!DO44),ABS(ROUND('Таблица для заполнения'!DO44,0))='Таблица для заполнения'!DO44,FALSE),TRUE)</f>
        <v>1</v>
      </c>
      <c r="JZ44" s="36" t="b">
        <f>IF($B44&lt;&gt;"",IF(ISNUMBER('Таблица для заполнения'!DP44),ABS(ROUND('Таблица для заполнения'!DP44,0))='Таблица для заполнения'!DP44,FALSE),TRUE)</f>
        <v>1</v>
      </c>
      <c r="KA44" s="36" t="b">
        <f>IF($B44&lt;&gt;"",IF(ISNUMBER('Таблица для заполнения'!DQ44),ABS(ROUND('Таблица для заполнения'!DQ44,0))='Таблица для заполнения'!DQ44,FALSE),TRUE)</f>
        <v>1</v>
      </c>
      <c r="KB44" s="36" t="b">
        <f>IF($B44&lt;&gt;"",IF(ISNUMBER('Таблица для заполнения'!DR44),ABS(ROUND('Таблица для заполнения'!DR44,0))='Таблица для заполнения'!DR44,FALSE),TRUE)</f>
        <v>1</v>
      </c>
      <c r="KC44" s="36" t="b">
        <f>IF($B44&lt;&gt;"",IF(ISNUMBER('Таблица для заполнения'!DS44),ABS(ROUND('Таблица для заполнения'!DS44,0))='Таблица для заполнения'!DS44,FALSE),TRUE)</f>
        <v>1</v>
      </c>
      <c r="KD44" s="36" t="b">
        <f>IF($B44&lt;&gt;"",IF(ISNUMBER('Таблица для заполнения'!DT44),ABS(ROUND('Таблица для заполнения'!DT44,0))='Таблица для заполнения'!DT44,FALSE),TRUE)</f>
        <v>1</v>
      </c>
      <c r="KE44" s="36" t="b">
        <f>IF($B44&lt;&gt;"",IF(ISNUMBER('Таблица для заполнения'!DU44),ABS(ROUND('Таблица для заполнения'!DU44,0))='Таблица для заполнения'!DU44,FALSE),TRUE)</f>
        <v>1</v>
      </c>
      <c r="KF44" s="36" t="b">
        <f>IF($B44&lt;&gt;"",IF(ISNUMBER('Таблица для заполнения'!DV44),ABS(ROUND('Таблица для заполнения'!DV44,0))='Таблица для заполнения'!DV44,FALSE),TRUE)</f>
        <v>1</v>
      </c>
      <c r="KG44" s="36" t="b">
        <f>IF($B44&lt;&gt;"",IF(ISNUMBER('Таблица для заполнения'!DW44),ABS(ROUND('Таблица для заполнения'!DW44,0))='Таблица для заполнения'!DW44,FALSE),TRUE)</f>
        <v>1</v>
      </c>
      <c r="KH44" s="36" t="b">
        <f>IF($B44&lt;&gt;"",IF(ISNUMBER('Таблица для заполнения'!DX44),ABS(ROUND('Таблица для заполнения'!DX44,0))='Таблица для заполнения'!DX44,FALSE),TRUE)</f>
        <v>1</v>
      </c>
      <c r="KI44" s="36" t="b">
        <f>IF($B44&lt;&gt;"",IF(ISNUMBER('Таблица для заполнения'!DY44),ABS(ROUND('Таблица для заполнения'!DY44,0))='Таблица для заполнения'!DY44,FALSE),TRUE)</f>
        <v>1</v>
      </c>
      <c r="KJ44" s="36" t="b">
        <f>IF($B44&lt;&gt;"",IF(ISNUMBER('Таблица для заполнения'!DZ44),ABS(ROUND('Таблица для заполнения'!DZ44,0))='Таблица для заполнения'!DZ44,FALSE),TRUE)</f>
        <v>1</v>
      </c>
      <c r="KK44" s="36" t="b">
        <f>IF($B44&lt;&gt;"",IF(ISNUMBER('Таблица для заполнения'!EA44),ABS(ROUND('Таблица для заполнения'!EA44,0))='Таблица для заполнения'!EA44,FALSE),TRUE)</f>
        <v>1</v>
      </c>
      <c r="KL44" s="36" t="b">
        <f>IF($B44&lt;&gt;"",IF(ISNUMBER('Таблица для заполнения'!EB44),ABS(ROUND('Таблица для заполнения'!EB44,0))='Таблица для заполнения'!EB44,FALSE),TRUE)</f>
        <v>1</v>
      </c>
      <c r="KM44" s="36" t="b">
        <f>IF($B44&lt;&gt;"",IF(ISNUMBER('Таблица для заполнения'!EC44),ABS(ROUND('Таблица для заполнения'!EC44,0))='Таблица для заполнения'!EC44,FALSE),TRUE)</f>
        <v>1</v>
      </c>
      <c r="KN44" s="36" t="b">
        <f>IF($B44&lt;&gt;"",IF(ISNUMBER('Таблица для заполнения'!ED44),ABS(ROUND('Таблица для заполнения'!ED44,0))='Таблица для заполнения'!ED44,FALSE),TRUE)</f>
        <v>1</v>
      </c>
      <c r="KO44" s="36" t="b">
        <f>IF($B44&lt;&gt;"",IF(ISNUMBER('Таблица для заполнения'!EE44),ABS(ROUND('Таблица для заполнения'!EE44,0))='Таблица для заполнения'!EE44,FALSE),TRUE)</f>
        <v>1</v>
      </c>
      <c r="KP44" s="36" t="b">
        <f>IF($B44&lt;&gt;"",IF(ISNUMBER('Таблица для заполнения'!EF44),ABS(ROUND('Таблица для заполнения'!EF44,0))='Таблица для заполнения'!EF44,FALSE),TRUE)</f>
        <v>1</v>
      </c>
      <c r="KQ44" s="36" t="b">
        <f>IF($B44&lt;&gt;"",IF(ISNUMBER('Таблица для заполнения'!EG44),ABS(ROUND('Таблица для заполнения'!EG44,0))='Таблица для заполнения'!EG44,FALSE),TRUE)</f>
        <v>1</v>
      </c>
      <c r="KR44" s="36" t="b">
        <f>IF($B44&lt;&gt;"",IF(ISNUMBER('Таблица для заполнения'!EH44),ABS(ROUND('Таблица для заполнения'!EH44,0))='Таблица для заполнения'!EH44,FALSE),TRUE)</f>
        <v>1</v>
      </c>
      <c r="KS44" s="36" t="b">
        <f>IF($B44&lt;&gt;"",IF(ISNUMBER('Таблица для заполнения'!EI44),ABS(ROUND('Таблица для заполнения'!EI44,0))='Таблица для заполнения'!EI44,FALSE),TRUE)</f>
        <v>1</v>
      </c>
      <c r="KT44" s="36" t="b">
        <f>IF($B44&lt;&gt;"",IF(ISNUMBER('Таблица для заполнения'!EJ44),ABS(ROUND('Таблица для заполнения'!EJ44,0))='Таблица для заполнения'!EJ44,FALSE),TRUE)</f>
        <v>1</v>
      </c>
      <c r="KU44" s="36" t="b">
        <f>IF($B44&lt;&gt;"",IF(ISNUMBER('Таблица для заполнения'!EK44),ABS(ROUND('Таблица для заполнения'!EK44,0))='Таблица для заполнения'!EK44,FALSE),TRUE)</f>
        <v>1</v>
      </c>
      <c r="KV44" s="36" t="b">
        <f>IF($B44&lt;&gt;"",IF(ISNUMBER('Таблица для заполнения'!EL44),ABS(ROUND('Таблица для заполнения'!EL44,0))='Таблица для заполнения'!EL44,FALSE),TRUE)</f>
        <v>1</v>
      </c>
      <c r="KW44" s="36" t="b">
        <f>IF($B44&lt;&gt;"",IF(ISNUMBER('Таблица для заполнения'!EM44),ABS(ROUND('Таблица для заполнения'!EM44,0))='Таблица для заполнения'!EM44,FALSE),TRUE)</f>
        <v>1</v>
      </c>
      <c r="KX44" s="36" t="b">
        <f>IF($B44&lt;&gt;"",IF(ISNUMBER('Таблица для заполнения'!EN44),ABS(ROUND('Таблица для заполнения'!EN44,0))='Таблица для заполнения'!EN44,FALSE),TRUE)</f>
        <v>1</v>
      </c>
      <c r="KY44" s="36" t="b">
        <f>IF($B44&lt;&gt;"",IF(ISNUMBER('Таблица для заполнения'!EO44),ABS(ROUND('Таблица для заполнения'!EO44,0))='Таблица для заполнения'!EO44,FALSE),TRUE)</f>
        <v>1</v>
      </c>
      <c r="KZ44" s="36" t="b">
        <f>IF($B44&lt;&gt;"",IF(ISNUMBER('Таблица для заполнения'!EP44),ABS(ROUND('Таблица для заполнения'!EP44,0))='Таблица для заполнения'!EP44,FALSE),TRUE)</f>
        <v>1</v>
      </c>
      <c r="LA44" s="36" t="b">
        <f>IF($B44&lt;&gt;"",IF(ISNUMBER('Таблица для заполнения'!EQ44),ABS(ROUND('Таблица для заполнения'!EQ44,0))='Таблица для заполнения'!EQ44,FALSE),TRUE)</f>
        <v>1</v>
      </c>
      <c r="LB44" s="36" t="b">
        <f>IF($B44&lt;&gt;"",IF(ISNUMBER('Таблица для заполнения'!ER44),ABS(ROUND('Таблица для заполнения'!ER44,0))='Таблица для заполнения'!ER44,FALSE),TRUE)</f>
        <v>1</v>
      </c>
      <c r="LC44" s="36" t="b">
        <f>IF($B44&lt;&gt;"",IF(ISNUMBER('Таблица для заполнения'!ES44),ABS(ROUND('Таблица для заполнения'!ES44,0))='Таблица для заполнения'!ES44,FALSE),TRUE)</f>
        <v>1</v>
      </c>
      <c r="LD44" s="36" t="b">
        <f>IF($B44&lt;&gt;"",IF(ISNUMBER('Таблица для заполнения'!ET44),ABS(ROUND('Таблица для заполнения'!ET44,0))='Таблица для заполнения'!ET44,FALSE),TRUE)</f>
        <v>1</v>
      </c>
      <c r="LE44" s="36" t="b">
        <f>IF($B44&lt;&gt;"",IF(ISNUMBER('Таблица для заполнения'!EU44),ABS(ROUND('Таблица для заполнения'!EU44,0))='Таблица для заполнения'!EU44,FALSE),TRUE)</f>
        <v>1</v>
      </c>
      <c r="LF44" s="36" t="b">
        <f>IF($B44&lt;&gt;"",IF(ISNUMBER('Таблица для заполнения'!EV44),ABS(ROUND('Таблица для заполнения'!EV44,0))='Таблица для заполнения'!EV44,FALSE),TRUE)</f>
        <v>1</v>
      </c>
      <c r="LG44" s="36" t="b">
        <f>IF($B44&lt;&gt;"",IF(ISNUMBER('Таблица для заполнения'!EW44),ABS(ROUND('Таблица для заполнения'!EW44,0))='Таблица для заполнения'!EW44,FALSE),TRUE)</f>
        <v>1</v>
      </c>
      <c r="LH44" s="36" t="b">
        <f>IF($B44&lt;&gt;"",IF(ISNUMBER('Таблица для заполнения'!EX44),ABS(ROUND('Таблица для заполнения'!EX44,0))='Таблица для заполнения'!EX44,FALSE),TRUE)</f>
        <v>1</v>
      </c>
      <c r="LI44" s="36" t="b">
        <f>IF($B44&lt;&gt;"",IF(ISNUMBER('Таблица для заполнения'!EY44),ABS(ROUND('Таблица для заполнения'!EY44,0))='Таблица для заполнения'!EY44,FALSE),TRUE)</f>
        <v>1</v>
      </c>
      <c r="LJ44" s="36" t="b">
        <f>IF($B44&lt;&gt;"",IF(ISNUMBER('Таблица для заполнения'!EZ44),ABS(ROUND('Таблица для заполнения'!EZ44,0))='Таблица для заполнения'!EZ44,FALSE),TRUE)</f>
        <v>1</v>
      </c>
      <c r="LK44" s="36" t="b">
        <f>IF($B44&lt;&gt;"",IF(ISNUMBER('Таблица для заполнения'!FA44),ABS(ROUND('Таблица для заполнения'!FA44,0))='Таблица для заполнения'!FA44,FALSE),TRUE)</f>
        <v>1</v>
      </c>
      <c r="LL44" s="36" t="b">
        <f>IF($B44&lt;&gt;"",IF(ISNUMBER('Таблица для заполнения'!FB44),ABS(ROUND('Таблица для заполнения'!FB44,0))='Таблица для заполнения'!FB44,FALSE),TRUE)</f>
        <v>1</v>
      </c>
      <c r="LM44" s="36" t="b">
        <f>IF($B44&lt;&gt;"",IF(ISNUMBER('Таблица для заполнения'!FC44),ABS(ROUND('Таблица для заполнения'!FC44,0))='Таблица для заполнения'!FC44,FALSE),TRUE)</f>
        <v>1</v>
      </c>
      <c r="LN44" s="36" t="b">
        <f>IF($B44&lt;&gt;"",IF(ISNUMBER('Таблица для заполнения'!FD44),ABS(ROUND('Таблица для заполнения'!FD44,0))='Таблица для заполнения'!FD44,FALSE),TRUE)</f>
        <v>1</v>
      </c>
      <c r="LO44" s="36" t="b">
        <f>IF($B44&lt;&gt;"",IF(ISNUMBER('Таблица для заполнения'!FE44),ABS(ROUND('Таблица для заполнения'!FE44,0))='Таблица для заполнения'!FE44,FALSE),TRUE)</f>
        <v>1</v>
      </c>
      <c r="LP44" s="36" t="b">
        <f>IF($B44&lt;&gt;"",IF(ISNUMBER('Таблица для заполнения'!FF44),ABS(ROUND('Таблица для заполнения'!FF44,0))='Таблица для заполнения'!FF44,FALSE),TRUE)</f>
        <v>1</v>
      </c>
      <c r="LQ44" s="36" t="b">
        <f>IF($B44&lt;&gt;"",IF(ISNUMBER('Таблица для заполнения'!FG44),ABS(ROUND('Таблица для заполнения'!FG44,0))='Таблица для заполнения'!FG44,FALSE),TRUE)</f>
        <v>1</v>
      </c>
      <c r="LR44" s="36" t="b">
        <f>IF($B44&lt;&gt;"",IF(ISNUMBER('Таблица для заполнения'!FH44),ABS(ROUND('Таблица для заполнения'!FH44,0))='Таблица для заполнения'!FH44,FALSE),TRUE)</f>
        <v>1</v>
      </c>
      <c r="LS44" s="36" t="b">
        <f>IF($B44&lt;&gt;"",IF(ISNUMBER('Таблица для заполнения'!FI44),ABS(ROUND('Таблица для заполнения'!FI44,0))='Таблица для заполнения'!FI44,FALSE),TRUE)</f>
        <v>1</v>
      </c>
      <c r="LT44" s="36" t="b">
        <f>IF($B44&lt;&gt;"",IF(ISNUMBER('Таблица для заполнения'!FJ44),ABS(ROUND('Таблица для заполнения'!FJ44,0))='Таблица для заполнения'!FJ44,FALSE),TRUE)</f>
        <v>1</v>
      </c>
      <c r="LU44" s="36" t="b">
        <f>IF($B44&lt;&gt;"",IF(ISNUMBER('Таблица для заполнения'!FK44),ABS(ROUND('Таблица для заполнения'!FK44,0))='Таблица для заполнения'!FK44,FALSE),TRUE)</f>
        <v>1</v>
      </c>
      <c r="LV44" s="36" t="b">
        <f>IF($B44&lt;&gt;"",IF(ISNUMBER('Таблица для заполнения'!FL44),ABS(ROUND('Таблица для заполнения'!FL44,0))='Таблица для заполнения'!FL44,FALSE),TRUE)</f>
        <v>1</v>
      </c>
      <c r="LW44" s="36" t="b">
        <f>IF($B44&lt;&gt;"",IF(ISNUMBER('Таблица для заполнения'!FM44),ABS(ROUND('Таблица для заполнения'!FM44,0))='Таблица для заполнения'!FM44,FALSE),TRUE)</f>
        <v>1</v>
      </c>
      <c r="LX44" s="36" t="b">
        <f>IF($B44&lt;&gt;"",IF(ISNUMBER('Таблица для заполнения'!FN44),ABS(ROUND('Таблица для заполнения'!FN44,0))='Таблица для заполнения'!FN44,FALSE),TRUE)</f>
        <v>1</v>
      </c>
      <c r="LY44" s="36" t="b">
        <f>IF($B44&lt;&gt;"",IF(ISNUMBER('Таблица для заполнения'!FO44),ABS(ROUND('Таблица для заполнения'!FO44,0))='Таблица для заполнения'!FO44,FALSE),TRUE)</f>
        <v>1</v>
      </c>
      <c r="LZ44" s="36" t="b">
        <f>IF($B44&lt;&gt;"",IF(ISNUMBER('Таблица для заполнения'!FP44),ABS(ROUND('Таблица для заполнения'!FP44,0))='Таблица для заполнения'!FP44,FALSE),TRUE)</f>
        <v>1</v>
      </c>
      <c r="MA44" s="36" t="b">
        <f>IF($B44&lt;&gt;"",IF(ISNUMBER('Таблица для заполнения'!FQ44),ABS(ROUND('Таблица для заполнения'!FQ44,0))='Таблица для заполнения'!FQ44,FALSE),TRUE)</f>
        <v>1</v>
      </c>
      <c r="MB44" s="36" t="b">
        <f>IF($B44&lt;&gt;"",IF(ISNUMBER('Таблица для заполнения'!FR44),ABS(ROUND('Таблица для заполнения'!FR44,0))='Таблица для заполнения'!FR44,FALSE),TRUE)</f>
        <v>1</v>
      </c>
      <c r="MC44" s="36" t="b">
        <f>IF($B44&lt;&gt;"",IF(ISNUMBER('Таблица для заполнения'!FS44),ABS(ROUND('Таблица для заполнения'!FS44,0))='Таблица для заполнения'!FS44,FALSE),TRUE)</f>
        <v>1</v>
      </c>
      <c r="MD44" s="36" t="b">
        <f>IF($B44&lt;&gt;"",IF(ISNUMBER('Таблица для заполнения'!FT44),ABS(ROUND('Таблица для заполнения'!FT44,0))='Таблица для заполнения'!FT44,FALSE),TRUE)</f>
        <v>1</v>
      </c>
      <c r="ME44" s="36" t="b">
        <f>IF($B44&lt;&gt;"",IF(ISNUMBER('Таблица для заполнения'!FU44),ABS(ROUND('Таблица для заполнения'!FU44,0))='Таблица для заполнения'!FU44,FALSE),TRUE)</f>
        <v>1</v>
      </c>
      <c r="MF44" s="36" t="b">
        <f>IF($B44&lt;&gt;"",IF(ISNUMBER('Таблица для заполнения'!FV44),ABS(ROUND('Таблица для заполнения'!FV44,0))='Таблица для заполнения'!FV44,FALSE),TRUE)</f>
        <v>1</v>
      </c>
      <c r="MG44" s="36" t="b">
        <f>IF($B44&lt;&gt;"",IF(ISNUMBER('Таблица для заполнения'!FW44),ABS(ROUND('Таблица для заполнения'!FW44,0))='Таблица для заполнения'!FW44,FALSE),TRUE)</f>
        <v>1</v>
      </c>
      <c r="MH44" s="36" t="b">
        <f>IF($B44&lt;&gt;"",IF(ISNUMBER('Таблица для заполнения'!FX44),ABS(ROUND('Таблица для заполнения'!FX44,0))='Таблица для заполнения'!FX44,FALSE),TRUE)</f>
        <v>1</v>
      </c>
      <c r="MI44" s="36" t="b">
        <f>IF($B44&lt;&gt;"",IF(ISNUMBER('Таблица для заполнения'!FY44),ABS(ROUND('Таблица для заполнения'!FY44,0))='Таблица для заполнения'!FY44,FALSE),TRUE)</f>
        <v>1</v>
      </c>
      <c r="MJ44" s="36" t="b">
        <f>IF($B44&lt;&gt;"",IF(ISNUMBER('Таблица для заполнения'!FZ44),ABS(ROUND('Таблица для заполнения'!FZ44,0))='Таблица для заполнения'!FZ44,FALSE),TRUE)</f>
        <v>1</v>
      </c>
      <c r="MK44" s="36" t="b">
        <f>IF($B44&lt;&gt;"",IF(ISNUMBER('Таблица для заполнения'!GA44),ABS(ROUND('Таблица для заполнения'!GA44,0))='Таблица для заполнения'!GA44,FALSE),TRUE)</f>
        <v>1</v>
      </c>
      <c r="ML44" s="36" t="b">
        <f>IF($B44&lt;&gt;"",IF(ISNUMBER('Таблица для заполнения'!GB44),ABS(ROUND('Таблица для заполнения'!GB44,0))='Таблица для заполнения'!GB44,FALSE),TRUE)</f>
        <v>1</v>
      </c>
      <c r="MM44" s="36" t="b">
        <f>IF($B44&lt;&gt;"",IF(ISNUMBER('Таблица для заполнения'!GC44),ABS(ROUND('Таблица для заполнения'!GC44,0))='Таблица для заполнения'!GC44,FALSE),TRUE)</f>
        <v>1</v>
      </c>
      <c r="MN44" s="36" t="b">
        <f>IF($B44&lt;&gt;"",IF(ISNUMBER('Таблица для заполнения'!GD44),ABS(ROUND('Таблица для заполнения'!GD44,0))='Таблица для заполнения'!GD44,FALSE),TRUE)</f>
        <v>1</v>
      </c>
      <c r="MO44" s="36" t="b">
        <f>IF($B44&lt;&gt;"",IF(ISNUMBER('Таблица для заполнения'!GE44),ABS(ROUND('Таблица для заполнения'!GE44,0))='Таблица для заполнения'!GE44,FALSE),TRUE)</f>
        <v>1</v>
      </c>
      <c r="MP44" s="36" t="b">
        <f>IF($B44&lt;&gt;"",IF(ISNUMBER('Таблица для заполнения'!GF44),ABS(ROUND('Таблица для заполнения'!GF44,1))='Таблица для заполнения'!GF44,FALSE),TRUE)</f>
        <v>1</v>
      </c>
      <c r="MQ44" s="36" t="b">
        <f>IF($B44&lt;&gt;"",IF(ISNUMBER('Таблица для заполнения'!GG44),ABS(ROUND('Таблица для заполнения'!GG44,1))='Таблица для заполнения'!GG44,FALSE),TRUE)</f>
        <v>1</v>
      </c>
      <c r="MR44" s="36" t="b">
        <f>IF($B44&lt;&gt;"",IF(ISNUMBER('Таблица для заполнения'!GH44),ABS(ROUND('Таблица для заполнения'!GH44,1))='Таблица для заполнения'!GH44,FALSE),TRUE)</f>
        <v>1</v>
      </c>
      <c r="MS44" s="36" t="b">
        <f>IF($B44&lt;&gt;"",IF(ISNUMBER('Таблица для заполнения'!GI44),ABS(ROUND('Таблица для заполнения'!GI44,1))='Таблица для заполнения'!GI44,FALSE),TRUE)</f>
        <v>1</v>
      </c>
      <c r="MT44" s="36" t="b">
        <f>IF($B44&lt;&gt;"",IF(ISNUMBER('Таблица для заполнения'!GJ44),ABS(ROUND('Таблица для заполнения'!GJ44,1))='Таблица для заполнения'!GJ44,FALSE),TRUE)</f>
        <v>1</v>
      </c>
      <c r="MU44" s="36" t="b">
        <f>IF($B44&lt;&gt;"",IF(ISNUMBER('Таблица для заполнения'!GK44),ABS(ROUND('Таблица для заполнения'!GK44,1))='Таблица для заполнения'!GK44,FALSE),TRUE)</f>
        <v>1</v>
      </c>
      <c r="MV44" s="36" t="b">
        <f>IF($B44&lt;&gt;"",IF(ISNUMBER('Таблица для заполнения'!GL44),ABS(ROUND('Таблица для заполнения'!GL44,1))='Таблица для заполнения'!GL44,FALSE),TRUE)</f>
        <v>1</v>
      </c>
      <c r="MW44" s="36" t="b">
        <f>IF($B44&lt;&gt;"",IF(ISNUMBER('Таблица для заполнения'!GM44),ABS(ROUND('Таблица для заполнения'!GM44,1))='Таблица для заполнения'!GM44,FALSE),TRUE)</f>
        <v>1</v>
      </c>
      <c r="MX44" s="36" t="b">
        <f>IF($B44&lt;&gt;"",IF(ISNUMBER('Таблица для заполнения'!GN44),ABS(ROUND('Таблица для заполнения'!GN44,1))='Таблица для заполнения'!GN44,FALSE),TRUE)</f>
        <v>1</v>
      </c>
      <c r="MY44" s="36" t="b">
        <f>IF($B44&lt;&gt;"",IF(ISNUMBER('Таблица для заполнения'!GO44),ABS(ROUND('Таблица для заполнения'!GO44,1))='Таблица для заполнения'!GO44,FALSE),TRUE)</f>
        <v>1</v>
      </c>
      <c r="MZ44" s="36" t="b">
        <f>IF($B44&lt;&gt;"",IF(ISNUMBER('Таблица для заполнения'!GP44),ABS(ROUND('Таблица для заполнения'!GP44,1))='Таблица для заполнения'!GP44,FALSE),TRUE)</f>
        <v>1</v>
      </c>
      <c r="NA44" s="36" t="b">
        <f>IF($B44&lt;&gt;"",IF(ISNUMBER('Таблица для заполнения'!GQ44),ABS(ROUND('Таблица для заполнения'!GQ44,1))='Таблица для заполнения'!GQ44,FALSE),TRUE)</f>
        <v>1</v>
      </c>
      <c r="NB44" s="36" t="b">
        <f>IF($B44&lt;&gt;"",IF(ISNUMBER('Таблица для заполнения'!GR44),ABS(ROUND('Таблица для заполнения'!GR44,1))='Таблица для заполнения'!GR44,FALSE),TRUE)</f>
        <v>1</v>
      </c>
      <c r="NC44" s="36" t="b">
        <f>IF($B44&lt;&gt;"",IF(ISNUMBER('Таблица для заполнения'!GS44),ABS(ROUND('Таблица для заполнения'!GS44,1))='Таблица для заполнения'!GS44,FALSE),TRUE)</f>
        <v>1</v>
      </c>
      <c r="ND44" s="36" t="b">
        <f>IF($B44&lt;&gt;"",IF(ISNUMBER('Таблица для заполнения'!GT44),ABS(ROUND('Таблица для заполнения'!GT44,1))='Таблица для заполнения'!GT44,FALSE),TRUE)</f>
        <v>1</v>
      </c>
      <c r="NE44" s="36" t="b">
        <f>IF($B44&lt;&gt;"",IF(ISNUMBER('Таблица для заполнения'!GU44),ABS(ROUND('Таблица для заполнения'!GU44,1))='Таблица для заполнения'!GU44,FALSE),TRUE)</f>
        <v>1</v>
      </c>
      <c r="NF44" s="36" t="b">
        <f>IF($B44&lt;&gt;"",IF(ISNUMBER('Таблица для заполнения'!GV44),ABS(ROUND('Таблица для заполнения'!GV44,1))='Таблица для заполнения'!GV44,FALSE),TRUE)</f>
        <v>1</v>
      </c>
      <c r="NG44" s="36" t="b">
        <f>IF($B44&lt;&gt;"",IF(ISNUMBER('Таблица для заполнения'!GW44),ABS(ROUND('Таблица для заполнения'!GW44,1))='Таблица для заполнения'!GW44,FALSE),TRUE)</f>
        <v>1</v>
      </c>
      <c r="NH44" s="36" t="b">
        <f>IF($B44&lt;&gt;"",IF(ISNUMBER('Таблица для заполнения'!GX44),ABS(ROUND('Таблица для заполнения'!GX44,1))='Таблица для заполнения'!GX44,FALSE),TRUE)</f>
        <v>1</v>
      </c>
      <c r="NI44" s="38" t="b">
        <f>IF($B44&lt;&gt;"",IF(ISNUMBER('Таблица для заполнения'!GY44),ABS(ROUND('Таблица для заполнения'!GY44,1))='Таблица для заполнения'!GY44,FALSE),TRUE)</f>
        <v>1</v>
      </c>
    </row>
    <row r="45" spans="1:373" ht="44.25" customHeight="1" thickBot="1" x14ac:dyDescent="0.3">
      <c r="A45" s="2">
        <v>38</v>
      </c>
      <c r="B45" s="17" t="str">
        <f>IF('Таблица для заполнения'!B45=0,"",'Таблица для заполнения'!B45)</f>
        <v/>
      </c>
      <c r="C45" s="35" t="b">
        <f t="shared" si="0"/>
        <v>1</v>
      </c>
      <c r="D45" s="35" t="b">
        <f>'Таблица для заполнения'!F45&lt;='Таблица для заполнения'!E45</f>
        <v>1</v>
      </c>
      <c r="E45" s="119" t="b">
        <f>'Таблица для заполнения'!G45&lt;='Таблица для заполнения'!E45</f>
        <v>1</v>
      </c>
      <c r="F45" s="36" t="b">
        <f>'Таблица для заполнения'!H45&lt;='Таблица для заполнения'!E45</f>
        <v>1</v>
      </c>
      <c r="G45" s="36" t="b">
        <f>'Таблица для заполнения'!I45&lt;='Таблица для заполнения'!E45</f>
        <v>1</v>
      </c>
      <c r="H45" s="36" t="b">
        <f>'Таблица для заполнения'!E45&gt;='Таблица для заполнения'!J45+'Таблица для заполнения'!K45</f>
        <v>1</v>
      </c>
      <c r="I45" s="36" t="b">
        <f>'Таблица для заполнения'!E45='Таблица для заполнения'!L45+'Таблица для заполнения'!M45+'Таблица для заполнения'!N45</f>
        <v>1</v>
      </c>
      <c r="J45" s="36" t="b">
        <f>'Таблица для заполнения'!M45&lt;='Таблица для заполнения'!R45</f>
        <v>1</v>
      </c>
      <c r="K45" s="36" t="b">
        <f>'Таблица для заполнения'!O45&gt;='Таблица для заполнения'!E45</f>
        <v>1</v>
      </c>
      <c r="L45" s="36" t="b">
        <f>'Таблица для заполнения'!O45&gt;='Таблица для заполнения'!P45+'Таблица для заполнения'!Q45</f>
        <v>1</v>
      </c>
      <c r="M45" s="36" t="b">
        <f>'Таблица для заполнения'!R45&lt;='Таблица для заполнения'!O45</f>
        <v>1</v>
      </c>
      <c r="N45" s="36" t="b">
        <f>'Таблица для заполнения'!O45&gt;='Таблица для заполнения'!S45+'Таблица для заполнения'!U45</f>
        <v>1</v>
      </c>
      <c r="O45" s="36" t="b">
        <f>OR(AND('Таблица для заполнения'!S45&gt;0,'Таблица для заполнения'!T45&gt;0),AND('Таблица для заполнения'!S45=0,'Таблица для заполнения'!T45=0))</f>
        <v>1</v>
      </c>
      <c r="P45" s="36" t="b">
        <f>OR(AND('Таблица для заполнения'!U45&gt;0,'Таблица для заполнения'!V45&gt;0),AND('Таблица для заполнения'!U45=0,'Таблица для заполнения'!V45=0))</f>
        <v>1</v>
      </c>
      <c r="Q45" s="36" t="b">
        <f>'Таблица для заполнения'!W45&lt;='Таблица для заполнения'!U45</f>
        <v>1</v>
      </c>
      <c r="R45" s="36" t="b">
        <f>'Таблица для заполнения'!V45&gt;='Таблица для заполнения'!X45+'Таблица для заполнения'!Y45</f>
        <v>1</v>
      </c>
      <c r="S45" s="36" t="b">
        <f>'Таблица для заполнения'!AB45&lt;='Таблица для заполнения'!AA45</f>
        <v>1</v>
      </c>
      <c r="T45" s="36" t="b">
        <f>'Таблица для заполнения'!AD45&lt;='Таблица для заполнения'!AC45</f>
        <v>1</v>
      </c>
      <c r="U45" s="36" t="b">
        <f>OR('Таблица для заполнения'!AA45=0,'Таблица для заполнения'!AA45=1)</f>
        <v>1</v>
      </c>
      <c r="V45" s="36" t="b">
        <f>OR('Таблица для заполнения'!AB45=0,'Таблица для заполнения'!AB45=1)</f>
        <v>1</v>
      </c>
      <c r="W45" s="36" t="b">
        <f>OR('Таблица для заполнения'!AC45=0,'Таблица для заполнения'!AC45=1)</f>
        <v>1</v>
      </c>
      <c r="X45" s="36" t="b">
        <f>OR('Таблица для заполнения'!AD45=0,'Таблица для заполнения'!AD45=1)</f>
        <v>1</v>
      </c>
      <c r="Y45" s="36" t="b">
        <f>'Таблица для заполнения'!AG45&lt;='Таблица для заполнения'!AF45</f>
        <v>1</v>
      </c>
      <c r="Z45" s="36" t="b">
        <f>'Таблица для заполнения'!AI45&lt;='Таблица для заполнения'!AH45</f>
        <v>1</v>
      </c>
      <c r="AA45" s="36" t="b">
        <f>'Таблица для заполнения'!AJ45='Таблица для заполнения'!AM45+'Таблица для заполнения'!AO45</f>
        <v>1</v>
      </c>
      <c r="AB45" s="36" t="b">
        <f>'Таблица для заполнения'!AJ45&gt;='Таблица для заполнения'!AK45+'Таблица для заполнения'!AL45</f>
        <v>1</v>
      </c>
      <c r="AC45" s="36" t="b">
        <f>'Таблица для заполнения'!AN45&lt;='Таблица для заполнения'!AJ45</f>
        <v>1</v>
      </c>
      <c r="AD45" s="36" t="b">
        <f>OR(AND('Таблица для заполнения'!AO45='Таблица для заполнения'!AJ45,AND('Таблица для заполнения'!AK45='Таблица для заполнения'!AP45,'Таблица для заполнения'!AL45='Таблица для заполнения'!AQ45)),'Таблица для заполнения'!AO45&lt;'Таблица для заполнения'!AJ45)</f>
        <v>1</v>
      </c>
      <c r="AE45" s="36" t="b">
        <f>OR(AND('Таблица для заполнения'!AJ45='Таблица для заполнения'!AO45,'Таблица для заполнения'!CM45='Таблица для заполнения'!CR45),AND('Таблица для заполнения'!AJ45&gt;'Таблица для заполнения'!AO45,'Таблица для заполнения'!CM45&gt;'Таблица для заполнения'!CR45))</f>
        <v>1</v>
      </c>
      <c r="AF45" s="36" t="b">
        <f>OR(AND('Таблица для заполнения'!AO45='Таблица для заполнения'!AR45,'Таблица для заполнения'!CR45='Таблица для заполнения'!CU45),AND('Таблица для заполнения'!AO45&gt;'Таблица для заполнения'!AR45,'Таблица для заполнения'!CR45&gt;'Таблица для заполнения'!CU45))</f>
        <v>1</v>
      </c>
      <c r="AG45" s="36" t="b">
        <f>'Таблица для заполнения'!AP45&lt;='Таблица для заполнения'!AK45</f>
        <v>1</v>
      </c>
      <c r="AH45" s="36" t="b">
        <f>'Таблица для заполнения'!AO45&gt;='Таблица для заполнения'!AP45+'Таблица для заполнения'!AQ45</f>
        <v>1</v>
      </c>
      <c r="AI45" s="36" t="b">
        <f>'Таблица для заполнения'!AM45&gt;=('Таблица для заполнения'!AK45+'Таблица для заполнения'!AL45)-('Таблица для заполнения'!AP45+'Таблица для заполнения'!AQ45)</f>
        <v>1</v>
      </c>
      <c r="AJ45" s="36" t="b">
        <f>'Таблица для заполнения'!AQ45&lt;='Таблица для заполнения'!AL45</f>
        <v>1</v>
      </c>
      <c r="AK45" s="36" t="b">
        <f>'Таблица для заполнения'!AO45&gt;='Таблица для заполнения'!AR45+'Таблица для заполнения'!AV45+'Таблица для заполнения'!AW45</f>
        <v>1</v>
      </c>
      <c r="AL45" s="36" t="b">
        <f>OR(AND('Таблица для заполнения'!AR45='Таблица для заполнения'!AO45,AND('Таблица для заполнения'!AP45='Таблица для заполнения'!AS45,'Таблица для заполнения'!AQ45='Таблица для заполнения'!AT45)),'Таблица для заполнения'!AR45&lt;'Таблица для заполнения'!AO45)</f>
        <v>1</v>
      </c>
      <c r="AM45" s="36" t="b">
        <f>'Таблица для заполнения'!AS45&lt;='Таблица для заполнения'!AP45</f>
        <v>1</v>
      </c>
      <c r="AN45" s="36" t="b">
        <f>'Таблица для заполнения'!AR45&gt;='Таблица для заполнения'!AS45+'Таблица для заполнения'!AT45</f>
        <v>1</v>
      </c>
      <c r="AO45" s="36" t="b">
        <f>('Таблица для заполнения'!AO45-'Таблица для заполнения'!AR45)&gt;=('Таблица для заполнения'!AP45+'Таблица для заполнения'!AQ45)-('Таблица для заполнения'!AS45+'Таблица для заполнения'!AT45)</f>
        <v>1</v>
      </c>
      <c r="AP45" s="36" t="b">
        <f>'Таблица для заполнения'!AT45&lt;='Таблица для заполнения'!AQ45</f>
        <v>1</v>
      </c>
      <c r="AQ45" s="36" t="b">
        <f>'Таблица для заполнения'!AU45&lt;='Таблица для заполнения'!AR45</f>
        <v>1</v>
      </c>
      <c r="AR45" s="36" t="b">
        <f>'Таблица для заполнения'!AR45='Таблица для заполнения'!AX45+'Таблица для заполнения'!BF45+'Таблица для заполнения'!BK45+'Таблица для заполнения'!BV45+'Таблица для заполнения'!CA45+'Таблица для заполнения'!CB45+'Таблица для заполнения'!CC45+'Таблица для заполнения'!CD45+'Таблица для заполнения'!CE45+'Таблица для заполнения'!CF45</f>
        <v>1</v>
      </c>
      <c r="AS45" s="36" t="b">
        <f>'Таблица для заполнения'!AX45&gt;='Таблица для заполнения'!AY45+'Таблица для заполнения'!BB45+'Таблица для заполнения'!BE45</f>
        <v>1</v>
      </c>
      <c r="AT45" s="36" t="b">
        <f>'Таблица для заполнения'!AY45='Таблица для заполнения'!AZ45+'Таблица для заполнения'!BA45</f>
        <v>1</v>
      </c>
      <c r="AU45" s="36" t="b">
        <f>'Таблица для заполнения'!BB45='Таблица для заполнения'!BC45+'Таблица для заполнения'!BD45</f>
        <v>1</v>
      </c>
      <c r="AV45" s="36" t="b">
        <f>'Таблица для заполнения'!BF45&gt;='Таблица для заполнения'!BG45+'Таблица для заполнения'!BH45+'Таблица для заполнения'!BI45+'Таблица для заполнения'!BJ45</f>
        <v>1</v>
      </c>
      <c r="AW45" s="36" t="b">
        <f>'Таблица для заполнения'!BK45&gt;='Таблица для заполнения'!BL45+'Таблица для заполнения'!BQ45</f>
        <v>1</v>
      </c>
      <c r="AX45" s="36" t="b">
        <f>'Таблица для заполнения'!BL45&gt;='Таблица для заполнения'!BM45+'Таблица для заполнения'!BN45+'Таблица для заполнения'!BO45+'Таблица для заполнения'!BP45</f>
        <v>1</v>
      </c>
      <c r="AY45" s="36" t="b">
        <f>'Таблица для заполнения'!BQ45&gt;='Таблица для заполнения'!BR45+'Таблица для заполнения'!BS45+'Таблица для заполнения'!BT45+'Таблица для заполнения'!BU45</f>
        <v>1</v>
      </c>
      <c r="AZ45" s="36" t="b">
        <f>'Таблица для заполнения'!BV45&gt;='Таблица для заполнения'!BW45+'Таблица для заполнения'!BX45+'Таблица для заполнения'!BY45+'Таблица для заполнения'!BZ45</f>
        <v>1</v>
      </c>
      <c r="BA45" s="36" t="b">
        <f>'Таблица для заполнения'!CG45+'Таблица для заполнения'!CH45&lt;='Таблица для заполнения'!AO45</f>
        <v>1</v>
      </c>
      <c r="BB45" s="36" t="b">
        <f>'Таблица для заполнения'!CI45&lt;='Таблица для заполнения'!AO45</f>
        <v>1</v>
      </c>
      <c r="BC45" s="36" t="b">
        <f>'Таблица для заполнения'!CJ45&lt;='Таблица для заполнения'!AO45</f>
        <v>1</v>
      </c>
      <c r="BD45" s="36" t="b">
        <f>'Таблица для заполнения'!CK45&lt;='Таблица для заполнения'!AO45</f>
        <v>1</v>
      </c>
      <c r="BE45" s="36" t="b">
        <f>'Таблица для заполнения'!CL45&lt;='Таблица для заполнения'!AO45</f>
        <v>1</v>
      </c>
      <c r="BF45" s="36" t="b">
        <f>'Таблица для заполнения'!CM45='Таблица для заполнения'!CP45+'Таблица для заполнения'!CR45</f>
        <v>1</v>
      </c>
      <c r="BG45" s="36" t="b">
        <f>'Таблица для заполнения'!CM45&gt;='Таблица для заполнения'!CN45+'Таблица для заполнения'!CO45</f>
        <v>1</v>
      </c>
      <c r="BH45" s="36" t="b">
        <f>'Таблица для заполнения'!CQ45&lt;='Таблица для заполнения'!CM45</f>
        <v>1</v>
      </c>
      <c r="BI45" s="36" t="b">
        <f>OR(AND('Таблица для заполнения'!CR45='Таблица для заполнения'!CM45,AND('Таблица для заполнения'!CN45='Таблица для заполнения'!CS45,'Таблица для заполнения'!CO45='Таблица для заполнения'!CT45)),'Таблица для заполнения'!CR45&lt;'Таблица для заполнения'!CM45)</f>
        <v>1</v>
      </c>
      <c r="BJ45" s="36" t="b">
        <f>'Таблица для заполнения'!CS45&lt;='Таблица для заполнения'!CN45</f>
        <v>1</v>
      </c>
      <c r="BK45" s="36" t="b">
        <f>'Таблица для заполнения'!CR45&gt;='Таблица для заполнения'!CS45+'Таблица для заполнения'!CT45</f>
        <v>1</v>
      </c>
      <c r="BL45" s="36" t="b">
        <f>'Таблица для заполнения'!CP45&gt;=('Таблица для заполнения'!CN45+'Таблица для заполнения'!CO45)-('Таблица для заполнения'!CS45+'Таблица для заполнения'!CT45)</f>
        <v>1</v>
      </c>
      <c r="BM45" s="36" t="b">
        <f>'Таблица для заполнения'!CT45&lt;='Таблица для заполнения'!CO45</f>
        <v>1</v>
      </c>
      <c r="BN45" s="36" t="b">
        <f>'Таблица для заполнения'!CR45&gt;='Таблица для заполнения'!CU45+'Таблица для заполнения'!CY45+'Таблица для заполнения'!CZ45</f>
        <v>1</v>
      </c>
      <c r="BO45" s="36" t="b">
        <f>OR(AND('Таблица для заполнения'!CU45='Таблица для заполнения'!CR45,AND('Таблица для заполнения'!CS45='Таблица для заполнения'!CV45,'Таблица для заполнения'!CT45='Таблица для заполнения'!CW45)),'Таблица для заполнения'!CU45&lt;'Таблица для заполнения'!CR45)</f>
        <v>1</v>
      </c>
      <c r="BP45" s="36" t="b">
        <f>'Таблица для заполнения'!CV45&lt;='Таблица для заполнения'!CS45</f>
        <v>1</v>
      </c>
      <c r="BQ45" s="36" t="b">
        <f>'Таблица для заполнения'!CU45&gt;='Таблица для заполнения'!CV45+'Таблица для заполнения'!CW45</f>
        <v>1</v>
      </c>
      <c r="BR45" s="36" t="b">
        <f>'Таблица для заполнения'!CR45-'Таблица для заполнения'!CU45&gt;=('Таблица для заполнения'!CS45+'Таблица для заполнения'!CT45)-('Таблица для заполнения'!CV45+'Таблица для заполнения'!CW45)</f>
        <v>1</v>
      </c>
      <c r="BS45" s="36" t="b">
        <f>'Таблица для заполнения'!CW45&lt;='Таблица для заполнения'!CT45</f>
        <v>1</v>
      </c>
      <c r="BT45" s="36" t="b">
        <f>'Таблица для заполнения'!CX45&lt;='Таблица для заполнения'!CU45</f>
        <v>1</v>
      </c>
      <c r="BU45" s="36" t="b">
        <f>'Таблица для заполнения'!CU45='Таблица для заполнения'!DA45+'Таблица для заполнения'!DI45+'Таблица для заполнения'!DN45+'Таблица для заполнения'!DY45+'Таблица для заполнения'!ED45+'Таблица для заполнения'!EE45+'Таблица для заполнения'!EF45+'Таблица для заполнения'!EG45+'Таблица для заполнения'!EH45+'Таблица для заполнения'!EI45</f>
        <v>1</v>
      </c>
      <c r="BV45" s="36" t="b">
        <f>'Таблица для заполнения'!DA45&gt;='Таблица для заполнения'!DB45+'Таблица для заполнения'!DE45+'Таблица для заполнения'!DH45</f>
        <v>1</v>
      </c>
      <c r="BW45" s="36" t="b">
        <f>'Таблица для заполнения'!DB45='Таблица для заполнения'!DC45+'Таблица для заполнения'!DD45</f>
        <v>1</v>
      </c>
      <c r="BX45" s="36" t="b">
        <f>'Таблица для заполнения'!DE45='Таблица для заполнения'!DF45+'Таблица для заполнения'!DG45</f>
        <v>1</v>
      </c>
      <c r="BY45" s="36" t="b">
        <f>'Таблица для заполнения'!DI45&gt;='Таблица для заполнения'!DJ45+'Таблица для заполнения'!DK45+'Таблица для заполнения'!DL45+'Таблица для заполнения'!DM45</f>
        <v>1</v>
      </c>
      <c r="BZ45" s="36" t="b">
        <f>'Таблица для заполнения'!DN45&gt;='Таблица для заполнения'!DO45+'Таблица для заполнения'!DT45</f>
        <v>1</v>
      </c>
      <c r="CA45" s="36" t="b">
        <f>'Таблица для заполнения'!DO45&gt;='Таблица для заполнения'!DP45+'Таблица для заполнения'!DQ45+'Таблица для заполнения'!DR45+'Таблица для заполнения'!DS45</f>
        <v>1</v>
      </c>
      <c r="CB45" s="36" t="b">
        <f>'Таблица для заполнения'!DT45&gt;='Таблица для заполнения'!DU45+'Таблица для заполнения'!DV45+'Таблица для заполнения'!DW45+'Таблица для заполнения'!DX45</f>
        <v>1</v>
      </c>
      <c r="CC45" s="36" t="b">
        <f>'Таблица для заполнения'!DY45&gt;='Таблица для заполнения'!DZ45+'Таблица для заполнения'!EA45+'Таблица для заполнения'!EB45+'Таблица для заполнения'!EC45</f>
        <v>1</v>
      </c>
      <c r="CD45" s="36" t="b">
        <f>'Таблица для заполнения'!EJ45+'Таблица для заполнения'!EK45&lt;='Таблица для заполнения'!CR45</f>
        <v>1</v>
      </c>
      <c r="CE45" s="36" t="b">
        <f>'Таблица для заполнения'!EL45&lt;='Таблица для заполнения'!CR45</f>
        <v>1</v>
      </c>
      <c r="CF45" s="36" t="b">
        <f>'Таблица для заполнения'!EM45&lt;='Таблица для заполнения'!CR45</f>
        <v>1</v>
      </c>
      <c r="CG45" s="36" t="b">
        <f>'Таблица для заполнения'!EN45&lt;='Таблица для заполнения'!CR45</f>
        <v>1</v>
      </c>
      <c r="CH45" s="36" t="b">
        <f>'Таблица для заполнения'!EO45&lt;='Таблица для заполнения'!CR45</f>
        <v>1</v>
      </c>
      <c r="CI45" s="36" t="b">
        <f>OR(AND('Таблица для заполнения'!AJ45='Таблица для заполнения'!AK45+'Таблица для заполнения'!AL45,'Таблица для заполнения'!CM45='Таблица для заполнения'!CN45+'Таблица для заполнения'!CO45),AND('Таблица для заполнения'!AJ45&gt;'Таблица для заполнения'!AK45+'Таблица для заполнения'!AL45,'Таблица для заполнения'!CM45&gt;'Таблица для заполнения'!CN45+'Таблица для заполнения'!CO45))</f>
        <v>1</v>
      </c>
      <c r="CJ45" s="36" t="b">
        <f>OR(AND('Таблица для заполнения'!AO45='Таблица для заполнения'!AP45+'Таблица для заполнения'!AQ45,'Таблица для заполнения'!CR45='Таблица для заполнения'!CS45+'Таблица для заполнения'!CT45),AND('Таблица для заполнения'!AO45&gt;'Таблица для заполнения'!AP45+'Таблица для заполнения'!AQ45,'Таблица для заполнения'!CR45&gt;'Таблица для заполнения'!CS45+'Таблица для заполнения'!CT45))</f>
        <v>1</v>
      </c>
      <c r="CK45" s="36" t="b">
        <f>OR(AND('Таблица для заполнения'!AR45='Таблица для заполнения'!AS45+'Таблица для заполнения'!AT45,'Таблица для заполнения'!CU45='Таблица для заполнения'!CV45+'Таблица для заполнения'!CW45),AND('Таблица для заполнения'!AR45&gt;'Таблица для заполнения'!AS45+'Таблица для заполнения'!AT45,'Таблица для заполнения'!CU45&gt;'Таблица для заполнения'!CV45+'Таблица для заполнения'!CW45))</f>
        <v>1</v>
      </c>
      <c r="CL45" s="36" t="b">
        <f>OR(AND('Таблица для заполнения'!AO45='Таблица для заполнения'!AR45+'Таблица для заполнения'!AV45+'Таблица для заполнения'!AW45,'Таблица для заполнения'!CR45='Таблица для заполнения'!CU45+'Таблица для заполнения'!CY45+'Таблица для заполнения'!CZ45),AND('Таблица для заполнения'!AO45&gt;'Таблица для заполнения'!AR45+'Таблица для заполнения'!AV45+'Таблица для заполнения'!AW45,'Таблица для заполнения'!CR45&gt;'Таблица для заполнения'!CU45+'Таблица для заполнения'!CY45+'Таблица для заполнения'!CZ45))</f>
        <v>1</v>
      </c>
      <c r="CM45" s="36" t="b">
        <f>OR(AND('Таблица для заполнения'!AX45='Таблица для заполнения'!AY45+'Таблица для заполнения'!BB45+'Таблица для заполнения'!BE45,'Таблица для заполнения'!DA45='Таблица для заполнения'!DB45+'Таблица для заполнения'!DE45+'Таблица для заполнения'!DH45),AND('Таблица для заполнения'!AX45&gt;'Таблица для заполнения'!AY45+'Таблица для заполнения'!BB45+'Таблица для заполнения'!BE45,'Таблица для заполнения'!DA45&gt;'Таблица для заполнения'!DB45+'Таблица для заполнения'!DE45+'Таблица для заполнения'!DH45))</f>
        <v>1</v>
      </c>
      <c r="CN45" s="36" t="b">
        <f>OR(AND('Таблица для заполнения'!BF45='Таблица для заполнения'!BG45+'Таблица для заполнения'!BH45+'Таблица для заполнения'!BI45+'Таблица для заполнения'!BJ45,'Таблица для заполнения'!DI45='Таблица для заполнения'!DJ45+'Таблица для заполнения'!DK45+'Таблица для заполнения'!DL45+'Таблица для заполнения'!DM45),AND('Таблица для заполнения'!BF45&gt;'Таблица для заполнения'!BG45+'Таблица для заполнения'!BH45+'Таблица для заполнения'!BI45+'Таблица для заполнения'!BJ45,'Таблица для заполнения'!DI45&gt;'Таблица для заполнения'!DJ45+'Таблица для заполнения'!DK45+'Таблица для заполнения'!DL45+'Таблица для заполнения'!DM45))</f>
        <v>1</v>
      </c>
      <c r="CO45" s="36" t="b">
        <f>OR(AND('Таблица для заполнения'!BK45='Таблица для заполнения'!BL45+'Таблица для заполнения'!BQ45,'Таблица для заполнения'!DN45='Таблица для заполнения'!DO45+'Таблица для заполнения'!DT45),AND('Таблица для заполнения'!BK45&gt;'Таблица для заполнения'!BL45+'Таблица для заполнения'!BQ45,'Таблица для заполнения'!DN45&gt;'Таблица для заполнения'!DO45+'Таблица для заполнения'!DT45))</f>
        <v>1</v>
      </c>
      <c r="CP45" s="36" t="b">
        <f>AND(IF('Таблица для заполнения'!AJ45=0,'Таблица для заполнения'!CM45=0,'Таблица для заполнения'!CM45&gt;='Таблица для заполнения'!AJ45),IF('Таблица для заполнения'!AK45=0,'Таблица для заполнения'!CN45=0,'Таблица для заполнения'!CN45&gt;='Таблица для заполнения'!AK45),IF('Таблица для заполнения'!AL45=0,'Таблица для заполнения'!CO45=0,'Таблица для заполнения'!CO45&gt;='Таблица для заполнения'!AL45),IF('Таблица для заполнения'!AM45=0,'Таблица для заполнения'!CP45=0,'Таблица для заполнения'!CP45&gt;='Таблица для заполнения'!AM45),IF('Таблица для заполнения'!AN45=0,'Таблица для заполнения'!CQ45=0,'Таблица для заполнения'!CQ45&gt;='Таблица для заполнения'!AN45),IF('Таблица для заполнения'!AO45=0,'Таблица для заполнения'!CR45=0,'Таблица для заполнения'!CR45&gt;='Таблица для заполнения'!AO45),IF('Таблица для заполнения'!AP45=0,'Таблица для заполнения'!CS45=0,'Таблица для заполнения'!CS45&gt;='Таблица для заполнения'!AP45),IF('Таблица для заполнения'!AQ45=0,'Таблица для заполнения'!CT45=0,'Таблица для заполнения'!CT45&gt;='Таблица для заполнения'!AQ45),IF('Таблица для заполнения'!AR45=0,'Таблица для заполнения'!CU45=0,'Таблица для заполнения'!CU45&gt;='Таблица для заполнения'!AR45),IF('Таблица для заполнения'!AS45=0,'Таблица для заполнения'!CV45=0,'Таблица для заполнения'!CV45&gt;='Таблица для заполнения'!AS45),IF('Таблица для заполнения'!AT45=0,'Таблица для заполнения'!CW45=0,'Таблица для заполнения'!CW45&gt;='Таблица для заполнения'!AT45),IF('Таблица для заполнения'!AU45=0,'Таблица для заполнения'!CX45=0,'Таблица для заполнения'!CX45&gt;='Таблица для заполнения'!AU45),IF('Таблица для заполнения'!AV45=0,'Таблица для заполнения'!CY45=0,'Таблица для заполнения'!CY45&gt;='Таблица для заполнения'!AV45),IF('Таблица для заполнения'!AW45=0,'Таблица для заполнения'!CZ45=0,'Таблица для заполнения'!CZ45&gt;='Таблица для заполнения'!AW45),IF('Таблица для заполнения'!AX45=0,'Таблица для заполнения'!DA45=0,'Таблица для заполнения'!DA45&gt;='Таблица для заполнения'!AX45),IF('Таблица для заполнения'!AY45=0,'Таблица для заполнения'!DB45=0,'Таблица для заполнения'!DB45&gt;='Таблица для заполнения'!AY45),IF('Таблица для заполнения'!AZ45=0,'Таблица для заполнения'!DC45=0,'Таблица для заполнения'!DC45&gt;='Таблица для заполнения'!AZ45),IF('Таблица для заполнения'!BA45=0,'Таблица для заполнения'!DD45=0,'Таблица для заполнения'!DD45&gt;='Таблица для заполнения'!BA45),IF('Таблица для заполнения'!BB45=0,'Таблица для заполнения'!DE45=0,'Таблица для заполнения'!DE45&gt;='Таблица для заполнения'!BB45),IF('Таблица для заполнения'!BC45=0,'Таблица для заполнения'!DF45=0,'Таблица для заполнения'!DF45&gt;='Таблица для заполнения'!BC45),IF('Таблица для заполнения'!BD45=0,'Таблица для заполнения'!DG45=0,'Таблица для заполнения'!DG45&gt;='Таблица для заполнения'!BD45),IF('Таблица для заполнения'!BE45=0,'Таблица для заполнения'!DH45=0,'Таблица для заполнения'!DH45&gt;='Таблица для заполнения'!BE45),IF('Таблица для заполнения'!BF45=0,'Таблица для заполнения'!DI45=0,'Таблица для заполнения'!DI45&gt;='Таблица для заполнения'!BF45),IF('Таблица для заполнения'!BG45=0,'Таблица для заполнения'!DJ45=0,'Таблица для заполнения'!DJ45&gt;='Таблица для заполнения'!BG45),IF('Таблица для заполнения'!BH45=0,'Таблица для заполнения'!DK45=0,'Таблица для заполнения'!DK45&gt;='Таблица для заполнения'!BH45),IF('Таблица для заполнения'!BI45=0,'Таблица для заполнения'!DL45=0,'Таблица для заполнения'!DL45&gt;='Таблица для заполнения'!BI45),IF('Таблица для заполнения'!BJ45=0,'Таблица для заполнения'!DM45=0,'Таблица для заполнения'!DM45&gt;='Таблица для заполнения'!BJ45),IF('Таблица для заполнения'!BK45=0,'Таблица для заполнения'!DN45=0,'Таблица для заполнения'!DN45&gt;='Таблица для заполнения'!BK45),IF('Таблица для заполнения'!BL45=0,'Таблица для заполнения'!DO45=0,'Таблица для заполнения'!DO45&gt;='Таблица для заполнения'!BL45),IF('Таблица для заполнения'!BM45=0,'Таблица для заполнения'!DP45=0,'Таблица для заполнения'!DP45&gt;='Таблица для заполнения'!BM45),IF('Таблица для заполнения'!BN45=0,'Таблица для заполнения'!DQ45=0,'Таблица для заполнения'!DQ45&gt;='Таблица для заполнения'!BN45),IF('Таблица для заполнения'!BO45=0,'Таблица для заполнения'!DR45=0,'Таблица для заполнения'!DR45&gt;='Таблица для заполнения'!BO45),IF('Таблица для заполнения'!BP45=0,'Таблица для заполнения'!DS45=0,'Таблица для заполнения'!DS45&gt;='Таблица для заполнения'!BP45),IF('Таблица для заполнения'!BQ45=0,'Таблица для заполнения'!DT45=0,'Таблица для заполнения'!DT45&gt;='Таблица для заполнения'!BQ45),IF('Таблица для заполнения'!BR45=0,'Таблица для заполнения'!DU45=0,'Таблица для заполнения'!DU45&gt;='Таблица для заполнения'!BR45),IF('Таблица для заполнения'!BS45=0,'Таблица для заполнения'!DV45=0,'Таблица для заполнения'!DV45&gt;='Таблица для заполнения'!BS45),IF('Таблица для заполнения'!BT45=0,'Таблица для заполнения'!DW45=0,'Таблица для заполнения'!DW45&gt;='Таблица для заполнения'!BT45),IF('Таблица для заполнения'!BU45=0,'Таблица для заполнения'!DX45=0,'Таблица для заполнения'!DX45&gt;='Таблица для заполнения'!BU45),IF('Таблица для заполнения'!BV45=0,'Таблица для заполнения'!DY45=0,'Таблица для заполнения'!DY45&gt;='Таблица для заполнения'!BV45),IF('Таблица для заполнения'!BW45=0,'Таблица для заполнения'!DZ45=0,'Таблица для заполнения'!DZ45&gt;='Таблица для заполнения'!BW45),IF('Таблица для заполнения'!BX45=0,'Таблица для заполнения'!EA45=0,'Таблица для заполнения'!EA45&gt;='Таблица для заполнения'!BX45),IF('Таблица для заполнения'!BY45=0,'Таблица для заполнения'!EB45=0,'Таблица для заполнения'!EB45&gt;='Таблица для заполнения'!BY45),IF('Таблица для заполнения'!BZ45=0,'Таблица для заполнения'!EC45=0,'Таблица для заполнения'!EC45&gt;='Таблица для заполнения'!BZ45),IF('Таблица для заполнения'!CA45=0,'Таблица для заполнения'!ED45=0,'Таблица для заполнения'!ED45&gt;='Таблица для заполнения'!CA45),IF('Таблица для заполнения'!CB45=0,'Таблица для заполнения'!EE45=0,'Таблица для заполнения'!EE45&gt;='Таблица для заполнения'!CB45),IF('Таблица для заполнения'!CC45=0,'Таблица для заполнения'!EF45=0,'Таблица для заполнения'!EF45&gt;='Таблица для заполнения'!CC45),IF('Таблица для заполнения'!CD45=0,'Таблица для заполнения'!EG45=0,'Таблица для заполнения'!EG45&gt;='Таблица для заполнения'!CD45),IF('Таблица для заполнения'!CE45=0,'Таблица для заполнения'!EH45=0,'Таблица для заполнения'!EH45&gt;='Таблица для заполнения'!CE45),IF('Таблица для заполнения'!CF45=0,'Таблица для заполнения'!EI45=0,'Таблица для заполнения'!EI45&gt;='Таблица для заполнения'!CF45),IF('Таблица для заполнения'!CG45=0,'Таблица для заполнения'!EJ45=0,'Таблица для заполнения'!EJ45&gt;='Таблица для заполнения'!CG45),IF('Таблица для заполнения'!CH45=0,'Таблица для заполнения'!EK45=0,'Таблица для заполнения'!EK45&gt;='Таблица для заполнения'!CH45),IF('Таблица для заполнения'!CI45=0,'Таблица для заполнения'!EL45=0,'Таблица для заполнения'!EL45&gt;='Таблица для заполнения'!CI45),IF('Таблица для заполнения'!CJ45=0,'Таблица для заполнения'!EM45=0,'Таблица для заполнения'!EM45&gt;='Таблица для заполнения'!CJ45),IF('Таблица для заполнения'!CK45=0,'Таблица для заполнения'!EN45=0,'Таблица для заполнения'!EN45&gt;='Таблица для заполнения'!CK45),IF('Таблица для заполнения'!CL45=0,'Таблица для заполнения'!EO45=0,'Таблица для заполнения'!EO45&gt;='Таблица для заполнения'!CL45))</f>
        <v>1</v>
      </c>
      <c r="CQ45" s="36" t="b">
        <f>'Таблица для заполнения'!EP45&gt;='Таблица для заполнения'!EQ45+'Таблица для заполнения'!ER45</f>
        <v>1</v>
      </c>
      <c r="CR45" s="36" t="b">
        <f>'Таблица для заполнения'!ES45&lt;='Таблица для заполнения'!EP45</f>
        <v>1</v>
      </c>
      <c r="CS45" s="36" t="b">
        <f>OR(AND('Таблица для заполнения'!EP45='Таблица для заполнения'!ES45,AND('Таблица для заполнения'!EQ45='Таблица для заполнения'!ET45,'Таблица для заполнения'!ER45='Таблица для заполнения'!EU45)),'Таблица для заполнения'!ES45&lt;'Таблица для заполнения'!EP45)</f>
        <v>1</v>
      </c>
      <c r="CT45" s="36" t="b">
        <f>'Таблица для заполнения'!ET45&lt;='Таблица для заполнения'!EQ45</f>
        <v>1</v>
      </c>
      <c r="CU45" s="36" t="b">
        <f>'Таблица для заполнения'!ES45&gt;='Таблица для заполнения'!ET45+'Таблица для заполнения'!EU45</f>
        <v>1</v>
      </c>
      <c r="CV45" s="36" t="b">
        <f>'Таблица для заполнения'!EU45&lt;='Таблица для заполнения'!ER45</f>
        <v>1</v>
      </c>
      <c r="CW45" s="36" t="b">
        <f>'Таблица для заполнения'!EP45-'Таблица для заполнения'!ES45&gt;=('Таблица для заполнения'!EQ45+'Таблица для заполнения'!ER45)-('Таблица для заполнения'!ET45+'Таблица для заполнения'!EU45)</f>
        <v>1</v>
      </c>
      <c r="CX45" s="36" t="b">
        <f>'Таблица для заполнения'!EV45&lt;='Таблица для заполнения'!EP45</f>
        <v>1</v>
      </c>
      <c r="CY45" s="36" t="b">
        <f>'Таблица для заполнения'!EW45&lt;='Таблица для заполнения'!EP45</f>
        <v>1</v>
      </c>
      <c r="CZ45" s="36" t="b">
        <f>'Таблица для заполнения'!EX45&lt;='Таблица для заполнения'!EP45</f>
        <v>1</v>
      </c>
      <c r="DA45" s="36" t="b">
        <f>IF('Таблица для заполнения'!AF45&gt;0,'Таблица для заполнения'!EX45&gt;=0,'Таблица для заполнения'!EX45=0)</f>
        <v>1</v>
      </c>
      <c r="DB45" s="36" t="b">
        <f>OR(AND('Таблица для заполнения'!EP45='Таблица для заполнения'!ES45,'Таблица для заполнения'!FH45='Таблица для заполнения'!FK45),AND('Таблица для заполнения'!EP45&gt;'Таблица для заполнения'!ES45,'Таблица для заполнения'!FH45&gt;'Таблица для заполнения'!FK45))</f>
        <v>1</v>
      </c>
      <c r="DC45" s="36" t="b">
        <f>OR(AND('Таблица для заполнения'!EQ45='Таблица для заполнения'!ET45,'Таблица для заполнения'!FI45='Таблица для заполнения'!FL45),AND('Таблица для заполнения'!EQ45&gt;'Таблица для заполнения'!ET45,'Таблица для заполнения'!FI45&gt;'Таблица для заполнения'!FL45))</f>
        <v>1</v>
      </c>
      <c r="DD45" s="36" t="b">
        <f>OR(AND('Таблица для заполнения'!ER45='Таблица для заполнения'!EU45,'Таблица для заполнения'!FJ45='Таблица для заполнения'!FM45),AND('Таблица для заполнения'!ER45&gt;'Таблица для заполнения'!EU45,'Таблица для заполнения'!FJ45&gt;'Таблица для заполнения'!FM45))</f>
        <v>1</v>
      </c>
      <c r="DE45" s="36" t="b">
        <f>OR(AND('Таблица для заполнения'!EP45='Таблица для заполнения'!EQ45+'Таблица для заполнения'!ER45,'Таблица для заполнения'!FH45='Таблица для заполнения'!FI45+'Таблица для заполнения'!FJ45),AND('Таблица для заполнения'!EP45&gt;'Таблица для заполнения'!EQ45+'Таблица для заполнения'!ER45,'Таблица для заполнения'!FH45&gt;'Таблица для заполнения'!FI45+'Таблица для заполнения'!FJ45))</f>
        <v>1</v>
      </c>
      <c r="DF45" s="36" t="b">
        <f>OR(AND('Таблица для заполнения'!ES45='Таблица для заполнения'!ET45+'Таблица для заполнения'!EU45,'Таблица для заполнения'!FK45='Таблица для заполнения'!FL45+'Таблица для заполнения'!FM45),AND('Таблица для заполнения'!ES45&gt;'Таблица для заполнения'!ET45+'Таблица для заполнения'!EU45,'Таблица для заполнения'!FK45&gt;'Таблица для заполнения'!FL45+'Таблица для заполнения'!FM45))</f>
        <v>1</v>
      </c>
      <c r="DG45" s="36" t="b">
        <f>'Таблица для заполнения'!EP45-'Таблица для заполнения'!EY45&gt;=('Таблица для заполнения'!EQ45+'Таблица для заполнения'!ER45)-('Таблица для заполнения'!EZ45+'Таблица для заполнения'!FA45)</f>
        <v>1</v>
      </c>
      <c r="DH45" s="36" t="b">
        <f>'Таблица для заполнения'!ES45-'Таблица для заполнения'!FB45&gt;=('Таблица для заполнения'!ET45+'Таблица для заполнения'!EU45)-('Таблица для заполнения'!FC45+'Таблица для заполнения'!FD45)</f>
        <v>1</v>
      </c>
      <c r="DI45" s="36" t="b">
        <f>'Таблица для заполнения'!EY45&gt;='Таблица для заполнения'!EZ45+'Таблица для заполнения'!FA45</f>
        <v>1</v>
      </c>
      <c r="DJ45" s="36" t="b">
        <f>'Таблица для заполнения'!FB45&lt;='Таблица для заполнения'!EY45</f>
        <v>1</v>
      </c>
      <c r="DK45" s="36" t="b">
        <f>OR(AND('Таблица для заполнения'!EY45='Таблица для заполнения'!FB45,AND('Таблица для заполнения'!EZ45='Таблица для заполнения'!FC45,'Таблица для заполнения'!FA45='Таблица для заполнения'!FD45)),'Таблица для заполнения'!FB45&lt;'Таблица для заполнения'!EY45)</f>
        <v>1</v>
      </c>
      <c r="DL45" s="36" t="b">
        <f>'Таблица для заполнения'!FC45&lt;='Таблица для заполнения'!EZ45</f>
        <v>1</v>
      </c>
      <c r="DM45" s="36" t="b">
        <f>'Таблица для заполнения'!FB45&gt;='Таблица для заполнения'!FC45+'Таблица для заполнения'!FD45</f>
        <v>1</v>
      </c>
      <c r="DN45" s="36" t="b">
        <f>'Таблица для заполнения'!FD45&lt;='Таблица для заполнения'!FA45</f>
        <v>1</v>
      </c>
      <c r="DO45" s="36" t="b">
        <f>'Таблица для заполнения'!EY45-'Таблица для заполнения'!FB45&gt;=('Таблица для заполнения'!EZ45+'Таблица для заполнения'!FA45)-('Таблица для заполнения'!FC45+'Таблица для заполнения'!FD45)</f>
        <v>1</v>
      </c>
      <c r="DP45" s="36" t="b">
        <f>'Таблица для заполнения'!FE45&lt;='Таблица для заполнения'!EY45</f>
        <v>1</v>
      </c>
      <c r="DQ45" s="36" t="b">
        <f>'Таблица для заполнения'!FF45&lt;='Таблица для заполнения'!EY45</f>
        <v>1</v>
      </c>
      <c r="DR45" s="36" t="b">
        <f>'Таблица для заполнения'!FG45&lt;='Таблица для заполнения'!EY45</f>
        <v>1</v>
      </c>
      <c r="DS45" s="36" t="b">
        <f>OR(AND('Таблица для заполнения'!EY45='Таблица для заполнения'!FB45,'Таблица для заполнения'!FO45='Таблица для заполнения'!FR45),AND('Таблица для заполнения'!EY45&gt;'Таблица для заполнения'!FB45,'Таблица для заполнения'!FO45&gt;'Таблица для заполнения'!FR45))</f>
        <v>1</v>
      </c>
      <c r="DT45" s="36" t="b">
        <f>OR(AND('Таблица для заполнения'!EZ45='Таблица для заполнения'!FC45,'Таблица для заполнения'!FP45='Таблица для заполнения'!FS45),AND('Таблица для заполнения'!EZ45&gt;'Таблица для заполнения'!FC45,'Таблица для заполнения'!FP45&gt;'Таблица для заполнения'!FS45))</f>
        <v>1</v>
      </c>
      <c r="DU45" s="36" t="b">
        <f>OR(AND('Таблица для заполнения'!FA45='Таблица для заполнения'!FD45,'Таблица для заполнения'!FQ45='Таблица для заполнения'!FT45),AND('Таблица для заполнения'!FA45&gt;'Таблица для заполнения'!FD45,'Таблица для заполнения'!FQ45&gt;'Таблица для заполнения'!FT45))</f>
        <v>1</v>
      </c>
      <c r="DV45" s="36" t="b">
        <f>OR(AND('Таблица для заполнения'!EY45='Таблица для заполнения'!EZ45+'Таблица для заполнения'!FA45,'Таблица для заполнения'!FO45='Таблица для заполнения'!FP45+'Таблица для заполнения'!FQ45),AND('Таблица для заполнения'!EY45&gt;'Таблица для заполнения'!EZ45+'Таблица для заполнения'!FA45,'Таблица для заполнения'!FO45&gt;'Таблица для заполнения'!FP45+'Таблица для заполнения'!FQ45))</f>
        <v>1</v>
      </c>
      <c r="DW45" s="36" t="b">
        <f>OR(AND('Таблица для заполнения'!FB45='Таблица для заполнения'!FC45+'Таблица для заполнения'!FD45,'Таблица для заполнения'!FR45='Таблица для заполнения'!FS45+'Таблица для заполнения'!FT45),AND('Таблица для заполнения'!FB45&gt;'Таблица для заполнения'!FC45+'Таблица для заполнения'!FD45,'Таблица для заполнения'!FR45&gt;'Таблица для заполнения'!FS45+'Таблица для заполнения'!FT45))</f>
        <v>1</v>
      </c>
      <c r="DX45" s="36" t="b">
        <f>'Таблица для заполнения'!FH45-'Таблица для заполнения'!FO45&gt;=('Таблица для заполнения'!FI45+'Таблица для заполнения'!FJ45)-('Таблица для заполнения'!FP45+'Таблица для заполнения'!FQ45)</f>
        <v>1</v>
      </c>
      <c r="DY45" s="36" t="b">
        <f>'Таблица для заполнения'!FK45-'Таблица для заполнения'!FR45&gt;=('Таблица для заполнения'!FL45+'Таблица для заполнения'!FM45)-('Таблица для заполнения'!FS45+'Таблица для заполнения'!FT45)</f>
        <v>1</v>
      </c>
      <c r="DZ45" s="36" t="b">
        <f>AND('Таблица для заполнения'!EP45&gt;='Таблица для заполнения'!EY45,'Таблица для заполнения'!EQ45&gt;='Таблица для заполнения'!EZ45,'Таблица для заполнения'!ER45&gt;='Таблица для заполнения'!FA45,'Таблица для заполнения'!ES45&gt;='Таблица для заполнения'!FB45,'Таблица для заполнения'!ET45&gt;='Таблица для заполнения'!FC45,'Таблица для заполнения'!EU45&gt;='Таблица для заполнения'!FD45,'Таблица для заполнения'!EV45&gt;='Таблица для заполнения'!FE45,'Таблица для заполнения'!EW45&gt;='Таблица для заполнения'!FF45,'Таблица для заполнения'!EX45&gt;='Таблица для заполнения'!FG45)</f>
        <v>1</v>
      </c>
      <c r="EA45" s="36" t="b">
        <f>'Таблица для заполнения'!FH45&gt;='Таблица для заполнения'!FI45+'Таблица для заполнения'!FJ45</f>
        <v>1</v>
      </c>
      <c r="EB45" s="36" t="b">
        <f>'Таблица для заполнения'!FK45&lt;='Таблица для заполнения'!FH45</f>
        <v>1</v>
      </c>
      <c r="EC45" s="36" t="b">
        <f>OR(AND('Таблица для заполнения'!FH45='Таблица для заполнения'!FK45,AND('Таблица для заполнения'!FI45='Таблица для заполнения'!FL45,'Таблица для заполнения'!FJ45='Таблица для заполнения'!FM45)),'Таблица для заполнения'!FK45&lt;'Таблица для заполнения'!FH45)</f>
        <v>1</v>
      </c>
      <c r="ED45" s="36" t="b">
        <f>'Таблица для заполнения'!FL45&lt;='Таблица для заполнения'!FI45</f>
        <v>1</v>
      </c>
      <c r="EE45" s="36" t="b">
        <f>'Таблица для заполнения'!FK45&gt;='Таблица для заполнения'!FL45+'Таблица для заполнения'!FM45</f>
        <v>1</v>
      </c>
      <c r="EF45" s="36" t="b">
        <f>'Таблица для заполнения'!FM45&lt;='Таблица для заполнения'!FJ45</f>
        <v>1</v>
      </c>
      <c r="EG45" s="36" t="b">
        <f>'Таблица для заполнения'!FH45-'Таблица для заполнения'!FK45&gt;=('Таблица для заполнения'!FI45+'Таблица для заполнения'!FJ45)-('Таблица для заполнения'!FL45+'Таблица для заполнения'!FM45)</f>
        <v>1</v>
      </c>
      <c r="EH45" s="36" t="b">
        <f>'Таблица для заполнения'!FN45&lt;='Таблица для заполнения'!FH45</f>
        <v>1</v>
      </c>
      <c r="EI45" s="36" t="b">
        <f>AND(IF('Таблица для заполнения'!EP45=0,'Таблица для заполнения'!FH45=0,'Таблица для заполнения'!FH45&gt;='Таблица для заполнения'!EP45),IF('Таблица для заполнения'!EQ45=0,'Таблица для заполнения'!FI45=0,'Таблица для заполнения'!FI45&gt;='Таблица для заполнения'!EQ45),IF('Таблица для заполнения'!ER45=0,'Таблица для заполнения'!FJ45=0,'Таблица для заполнения'!FJ45&gt;='Таблица для заполнения'!ER45),IF('Таблица для заполнения'!ES45=0,'Таблица для заполнения'!FK45=0,'Таблица для заполнения'!FK45&gt;='Таблица для заполнения'!ES45),IF('Таблица для заполнения'!ET45=0,'Таблица для заполнения'!FL45=0,'Таблица для заполнения'!FL45&gt;='Таблица для заполнения'!ET45),IF('Таблица для заполнения'!EU45=0,'Таблица для заполнения'!FM45=0,'Таблица для заполнения'!FM45&gt;='Таблица для заполнения'!EU45),IF('Таблица для заполнения'!EX45=0,'Таблица для заполнения'!FN45=0,'Таблица для заполнения'!FN45&gt;='Таблица для заполнения'!EX45))</f>
        <v>1</v>
      </c>
      <c r="EJ45" s="36" t="b">
        <f>'Таблица для заполнения'!FO45&gt;='Таблица для заполнения'!FP45+'Таблица для заполнения'!FQ45</f>
        <v>1</v>
      </c>
      <c r="EK45" s="36" t="b">
        <f>'Таблица для заполнения'!FR45&lt;='Таблица для заполнения'!FO45</f>
        <v>1</v>
      </c>
      <c r="EL45" s="36" t="b">
        <f>OR(AND('Таблица для заполнения'!FO45='Таблица для заполнения'!FR45,AND('Таблица для заполнения'!FP45='Таблица для заполнения'!FS45,'Таблица для заполнения'!FQ45='Таблица для заполнения'!FT45)),'Таблица для заполнения'!FR45&lt;'Таблица для заполнения'!FO45)</f>
        <v>1</v>
      </c>
      <c r="EM45" s="36" t="b">
        <f>'Таблица для заполнения'!FS45&lt;='Таблица для заполнения'!FP45</f>
        <v>1</v>
      </c>
      <c r="EN45" s="36" t="b">
        <f>'Таблица для заполнения'!FR45&gt;='Таблица для заполнения'!FS45+'Таблица для заполнения'!FT45</f>
        <v>1</v>
      </c>
      <c r="EO45" s="36" t="b">
        <f>'Таблица для заполнения'!FT45&lt;='Таблица для заполнения'!FQ45</f>
        <v>1</v>
      </c>
      <c r="EP45" s="36" t="b">
        <f>'Таблица для заполнения'!FO45-'Таблица для заполнения'!FR45&gt;=('Таблица для заполнения'!FP45+'Таблица для заполнения'!FQ45)-('Таблица для заполнения'!FS45+'Таблица для заполнения'!FT45)</f>
        <v>1</v>
      </c>
      <c r="EQ45" s="36" t="b">
        <f>'Таблица для заполнения'!FU45&lt;='Таблица для заполнения'!FO45</f>
        <v>1</v>
      </c>
      <c r="ER45" s="36" t="b">
        <f>AND(IF('Таблица для заполнения'!EY45=0,'Таблица для заполнения'!FO45=0,'Таблица для заполнения'!FO45&gt;='Таблица для заполнения'!EY45),IF('Таблица для заполнения'!EZ45=0,'Таблица для заполнения'!FP45=0,'Таблица для заполнения'!FP45&gt;='Таблица для заполнения'!EZ45),IF('Таблица для заполнения'!FA45=0,'Таблица для заполнения'!FQ45=0,'Таблица для заполнения'!FQ45&gt;='Таблица для заполнения'!FA45),IF('Таблица для заполнения'!FB45=0,'Таблица для заполнения'!FR45=0,'Таблица для заполнения'!FR45&gt;='Таблица для заполнения'!FB45),IF('Таблица для заполнения'!FC45=0,'Таблица для заполнения'!FS45=0,'Таблица для заполнения'!FS45&gt;='Таблица для заполнения'!FC45),IF('Таблица для заполнения'!FD45=0,'Таблица для заполнения'!FT45=0,'Таблица для заполнения'!FT45&gt;='Таблица для заполнения'!FD45),IF('Таблица для заполнения'!FG45=0,'Таблица для заполнения'!FU45=0,'Таблица для заполнения'!FU45&gt;='Таблица для заполнения'!FG45))</f>
        <v>1</v>
      </c>
      <c r="ES45" s="36" t="b">
        <f>AND('Таблица для заполнения'!FH45&gt;='Таблица для заполнения'!FO45,'Таблица для заполнения'!FI45&gt;='Таблица для заполнения'!FP45,'Таблица для заполнения'!FJ45&gt;='Таблица для заполнения'!FQ45,'Таблица для заполнения'!FK45&gt;='Таблица для заполнения'!FR45,'Таблица для заполнения'!FL45&gt;='Таблица для заполнения'!FS45,'Таблица для заполнения'!FM45&gt;='Таблица для заполнения'!FT45,'Таблица для заполнения'!FN45&gt;='Таблица для заполнения'!FU45)</f>
        <v>1</v>
      </c>
      <c r="ET45" s="36" t="b">
        <f>AND(OR(AND('Таблица для заполнения'!EP45='Таблица для заполнения'!EY45,'Таблица для заполнения'!FH45='Таблица для заполнения'!FO45),AND('Таблица для заполнения'!EP45&gt;'Таблица для заполнения'!EY45,'Таблица для заполнения'!FH45&gt;'Таблица для заполнения'!FO45)),OR(AND('Таблица для заполнения'!EQ45='Таблица для заполнения'!EZ45,'Таблица для заполнения'!FI45='Таблица для заполнения'!FP45),AND('Таблица для заполнения'!EQ45&gt;'Таблица для заполнения'!EZ45,'Таблица для заполнения'!FI45&gt;'Таблица для заполнения'!FP45)),OR(AND('Таблица для заполнения'!ER45='Таблица для заполнения'!FA45,'Таблица для заполнения'!FJ45='Таблица для заполнения'!FQ45),AND('Таблица для заполнения'!ER45&gt;'Таблица для заполнения'!FA45,'Таблица для заполнения'!FJ45&gt;'Таблица для заполнения'!FQ45)),OR(AND('Таблица для заполнения'!ES45='Таблица для заполнения'!FB45,'Таблица для заполнения'!FK45='Таблица для заполнения'!FR45),AND('Таблица для заполнения'!ES45&gt;'Таблица для заполнения'!FB45,'Таблица для заполнения'!FK45&gt;'Таблица для заполнения'!FR45)),OR(AND('Таблица для заполнения'!ET45='Таблица для заполнения'!FC45,'Таблица для заполнения'!FL45='Таблица для заполнения'!FS45),AND('Таблица для заполнения'!ET45&gt;'Таблица для заполнения'!FC45,'Таблица для заполнения'!FL45&gt;'Таблица для заполнения'!FS45)),OR(AND('Таблица для заполнения'!EU45='Таблица для заполнения'!FD45,'Таблица для заполнения'!FM45='Таблица для заполнения'!FT45),AND('Таблица для заполнения'!EU45&gt;'Таблица для заполнения'!FD45,'Таблица для заполнения'!FM45&gt;'Таблица для заполнения'!FT45)),OR(AND('Таблица для заполнения'!EX45='Таблица для заполнения'!FG45,'Таблица для заполнения'!FN45='Таблица для заполнения'!FU45),AND('Таблица для заполнения'!EX45&gt;'Таблица для заполнения'!FG45,'Таблица для заполнения'!FN45&gt;'Таблица для заполнения'!FU45)))</f>
        <v>1</v>
      </c>
      <c r="EU45" s="36" t="b">
        <f>'Таблица для заполнения'!FW45&lt;='Таблица для заполнения'!FV45</f>
        <v>1</v>
      </c>
      <c r="EV45" s="36" t="b">
        <f>'Таблица для заполнения'!FX45&lt;='Таблица для заполнения'!FV45</f>
        <v>1</v>
      </c>
      <c r="EW45" s="36" t="b">
        <f>IF('Таблица для заполнения'!GQ45&gt;0,'Таблица для заполнения'!FX45&gt;0,'Таблица для заполнения'!FX45=0)</f>
        <v>1</v>
      </c>
      <c r="EX45" s="36" t="b">
        <f>'Таблица для заполнения'!FY45&lt;='Таблица для заполнения'!FV45</f>
        <v>1</v>
      </c>
      <c r="EY45" s="36" t="b">
        <f>'Таблица для заполнения'!FZ45&lt;='Таблица для заполнения'!FV45</f>
        <v>1</v>
      </c>
      <c r="EZ45" s="36" t="b">
        <f>'Таблица для заполнения'!FX45&gt;='Таблица для заполнения'!GA45+'Таблица для заполнения'!GB45</f>
        <v>1</v>
      </c>
      <c r="FA45" s="36" t="b">
        <f>'Таблица для заполнения'!FW45='Таблица для заполнения'!GC45+'Таблица для заполнения'!GD45+'Таблица для заполнения'!GE45</f>
        <v>1</v>
      </c>
      <c r="FB45" s="36" t="b">
        <f>'Таблица для заполнения'!GF45='Таблица для заполнения'!GG45+'Таблица для заполнения'!GH45+'Таблица для заполнения'!GI45+'Таблица для заполнения'!GM45</f>
        <v>1</v>
      </c>
      <c r="FC45" s="36" t="b">
        <f>'Таблица для заполнения'!GI45&gt;='Таблица для заполнения'!GJ45+'Таблица для заполнения'!GK45+'Таблица для заполнения'!GL45</f>
        <v>1</v>
      </c>
      <c r="FD45" s="36" t="b">
        <f>'Таблица для заполнения'!GN45&gt;='Таблица для заполнения'!GO45+'Таблица для заполнения'!GS45+'Таблица для заполнения'!GU45+'Таблица для заполнения'!GX45</f>
        <v>1</v>
      </c>
      <c r="FE45" s="36" t="b">
        <f>'Таблица для заполнения'!GP45&lt;='Таблица для заполнения'!GO45</f>
        <v>1</v>
      </c>
      <c r="FF45" s="36" t="b">
        <f>'Таблица для заполнения'!GQ45&lt;='Таблица для заполнения'!GO45</f>
        <v>1</v>
      </c>
      <c r="FG45" s="36" t="b">
        <f>IF('Таблица для заполнения'!FX45&gt;0,'Таблица для заполнения'!GQ45&gt;0,'Таблица для заполнения'!GQ45=0)</f>
        <v>1</v>
      </c>
      <c r="FH45" s="36" t="b">
        <f>'Таблица для заполнения'!GR45&lt;='Таблица для заполнения'!GQ45</f>
        <v>1</v>
      </c>
      <c r="FI45" s="36" t="b">
        <f>'Таблица для заполнения'!GR45&lt;='Таблица для заполнения'!GP45</f>
        <v>1</v>
      </c>
      <c r="FJ45" s="36" t="b">
        <f>'Таблица для заполнения'!GT45&lt;='Таблица для заполнения'!GS45</f>
        <v>1</v>
      </c>
      <c r="FK45" s="36" t="b">
        <f>'Таблица для заполнения'!GV45&lt;='Таблица для заполнения'!GU45</f>
        <v>1</v>
      </c>
      <c r="FL45" s="36" t="b">
        <f>'Таблица для заполнения'!GW45&lt;='Таблица для заполнения'!GU45</f>
        <v>1</v>
      </c>
      <c r="FM45" s="38" t="b">
        <f>'Таблица для заполнения'!GY45&lt;='Таблица для заполнения'!GX45</f>
        <v>1</v>
      </c>
      <c r="FN45" s="42" t="b">
        <f t="shared" si="1"/>
        <v>1</v>
      </c>
      <c r="FO45" s="35" t="b">
        <f>IF($B45&lt;&gt;"",IF(ISNUMBER('Таблица для заполнения'!E45),ABS(ROUND('Таблица для заполнения'!E45,0))='Таблица для заполнения'!E45,FALSE),TRUE)</f>
        <v>1</v>
      </c>
      <c r="FP45" s="36" t="b">
        <f>IF($B45&lt;&gt;"",IF(ISNUMBER('Таблица для заполнения'!F45),ABS(ROUND('Таблица для заполнения'!F45,0))='Таблица для заполнения'!F45,FALSE),TRUE)</f>
        <v>1</v>
      </c>
      <c r="FQ45" s="36" t="b">
        <f>IF($B45&lt;&gt;"",IF(ISNUMBER('Таблица для заполнения'!G45),ABS(ROUND('Таблица для заполнения'!G45,0))='Таблица для заполнения'!G45,FALSE),TRUE)</f>
        <v>1</v>
      </c>
      <c r="FR45" s="36" t="b">
        <f>IF($B45&lt;&gt;"",IF(ISNUMBER('Таблица для заполнения'!H45),ABS(ROUND('Таблица для заполнения'!H45,0))='Таблица для заполнения'!H45,FALSE),TRUE)</f>
        <v>1</v>
      </c>
      <c r="FS45" s="36" t="b">
        <f>IF($B45&lt;&gt;"",IF(ISNUMBER('Таблица для заполнения'!I45),ABS(ROUND('Таблица для заполнения'!I45,0))='Таблица для заполнения'!I45,FALSE),TRUE)</f>
        <v>1</v>
      </c>
      <c r="FT45" s="36" t="b">
        <f>IF($B45&lt;&gt;"",IF(ISNUMBER('Таблица для заполнения'!J45),ABS(ROUND('Таблица для заполнения'!J45,0))='Таблица для заполнения'!J45,FALSE),TRUE)</f>
        <v>1</v>
      </c>
      <c r="FU45" s="36" t="b">
        <f>IF($B45&lt;&gt;"",IF(ISNUMBER('Таблица для заполнения'!K45),ABS(ROUND('Таблица для заполнения'!K45,0))='Таблица для заполнения'!K45,FALSE),TRUE)</f>
        <v>1</v>
      </c>
      <c r="FV45" s="36" t="b">
        <f>IF($B45&lt;&gt;"",IF(ISNUMBER('Таблица для заполнения'!L45),ABS(ROUND('Таблица для заполнения'!L45,0))='Таблица для заполнения'!L45,FALSE),TRUE)</f>
        <v>1</v>
      </c>
      <c r="FW45" s="36" t="b">
        <f>IF($B45&lt;&gt;"",IF(ISNUMBER('Таблица для заполнения'!M45),ABS(ROUND('Таблица для заполнения'!M45,0))='Таблица для заполнения'!M45,FALSE),TRUE)</f>
        <v>1</v>
      </c>
      <c r="FX45" s="36" t="b">
        <f>IF($B45&lt;&gt;"",IF(ISNUMBER('Таблица для заполнения'!N45),ABS(ROUND('Таблица для заполнения'!N45,0))='Таблица для заполнения'!N45,FALSE),TRUE)</f>
        <v>1</v>
      </c>
      <c r="FY45" s="36" t="b">
        <f>IF($B45&lt;&gt;"",IF(ISNUMBER('Таблица для заполнения'!O45),ABS(ROUND('Таблица для заполнения'!O45,0))='Таблица для заполнения'!O45,FALSE),TRUE)</f>
        <v>1</v>
      </c>
      <c r="FZ45" s="36" t="b">
        <f>IF($B45&lt;&gt;"",IF(ISNUMBER('Таблица для заполнения'!P45),ABS(ROUND('Таблица для заполнения'!P45,0))='Таблица для заполнения'!P45,FALSE),TRUE)</f>
        <v>1</v>
      </c>
      <c r="GA45" s="36" t="b">
        <f>IF($B45&lt;&gt;"",IF(ISNUMBER('Таблица для заполнения'!Q45),ABS(ROUND('Таблица для заполнения'!Q45,0))='Таблица для заполнения'!Q45,FALSE),TRUE)</f>
        <v>1</v>
      </c>
      <c r="GB45" s="36" t="b">
        <f>IF($B45&lt;&gt;"",IF(ISNUMBER('Таблица для заполнения'!R45),ABS(ROUND('Таблица для заполнения'!R45,0))='Таблица для заполнения'!R45,FALSE),TRUE)</f>
        <v>1</v>
      </c>
      <c r="GC45" s="36" t="b">
        <f>IF($B45&lt;&gt;"",IF(ISNUMBER('Таблица для заполнения'!S45),ABS(ROUND('Таблица для заполнения'!S45,0))='Таблица для заполнения'!S45,FALSE),TRUE)</f>
        <v>1</v>
      </c>
      <c r="GD45" s="36" t="b">
        <f>IF($B45&lt;&gt;"",IF(ISNUMBER('Таблица для заполнения'!T45),ABS(ROUND('Таблица для заполнения'!T45,0))='Таблица для заполнения'!T45,FALSE),TRUE)</f>
        <v>1</v>
      </c>
      <c r="GE45" s="36" t="b">
        <f>IF($B45&lt;&gt;"",IF(ISNUMBER('Таблица для заполнения'!U45),ABS(ROUND('Таблица для заполнения'!U45,0))='Таблица для заполнения'!U45,FALSE),TRUE)</f>
        <v>1</v>
      </c>
      <c r="GF45" s="36" t="b">
        <f>IF($B45&lt;&gt;"",IF(ISNUMBER('Таблица для заполнения'!V45),ABS(ROUND('Таблица для заполнения'!V45,1))='Таблица для заполнения'!V45,FALSE),TRUE)</f>
        <v>1</v>
      </c>
      <c r="GG45" s="36" t="b">
        <f>IF($B45&lt;&gt;"",IF(ISNUMBER('Таблица для заполнения'!W45),ABS(ROUND('Таблица для заполнения'!W45,0))='Таблица для заполнения'!W45,FALSE),TRUE)</f>
        <v>1</v>
      </c>
      <c r="GH45" s="36" t="b">
        <f>IF($B45&lt;&gt;"",IF(ISNUMBER('Таблица для заполнения'!X45),ABS(ROUND('Таблица для заполнения'!X45,1))='Таблица для заполнения'!X45,FALSE),TRUE)</f>
        <v>1</v>
      </c>
      <c r="GI45" s="36" t="b">
        <f>IF($B45&lt;&gt;"",IF(ISNUMBER('Таблица для заполнения'!Y45),ABS(ROUND('Таблица для заполнения'!Y45,1))='Таблица для заполнения'!Y45,FALSE),TRUE)</f>
        <v>1</v>
      </c>
      <c r="GJ45" s="36" t="b">
        <f>IF($B45&lt;&gt;"",IF(ISNUMBER('Таблица для заполнения'!Z45),ABS(ROUND('Таблица для заполнения'!Z45,0))='Таблица для заполнения'!Z45,FALSE),TRUE)</f>
        <v>1</v>
      </c>
      <c r="GK45" s="36" t="b">
        <f>IF($B45&lt;&gt;"",IF(ISNUMBER('Таблица для заполнения'!AA45),ABS(ROUND('Таблица для заполнения'!AA45,0))='Таблица для заполнения'!AA45,FALSE),TRUE)</f>
        <v>1</v>
      </c>
      <c r="GL45" s="36" t="b">
        <f>IF($B45&lt;&gt;"",IF(ISNUMBER('Таблица для заполнения'!AB45),ABS(ROUND('Таблица для заполнения'!AB45,0))='Таблица для заполнения'!AB45,FALSE),TRUE)</f>
        <v>1</v>
      </c>
      <c r="GM45" s="36" t="b">
        <f>IF($B45&lt;&gt;"",IF(ISNUMBER('Таблица для заполнения'!AC45),ABS(ROUND('Таблица для заполнения'!AC45,0))='Таблица для заполнения'!AC45,FALSE),TRUE)</f>
        <v>1</v>
      </c>
      <c r="GN45" s="36" t="b">
        <f>IF($B45&lt;&gt;"",IF(ISNUMBER('Таблица для заполнения'!AD45),ABS(ROUND('Таблица для заполнения'!AD45,0))='Таблица для заполнения'!AD45,FALSE),TRUE)</f>
        <v>1</v>
      </c>
      <c r="GO45" s="36" t="b">
        <f>IF($B45&lt;&gt;"",IF(ISNUMBER('Таблица для заполнения'!AE45),ABS(ROUND('Таблица для заполнения'!AE45,0))='Таблица для заполнения'!AE45,FALSE),TRUE)</f>
        <v>1</v>
      </c>
      <c r="GP45" s="36" t="b">
        <f>IF($B45&lt;&gt;"",IF(ISNUMBER('Таблица для заполнения'!AF45),ABS(ROUND('Таблица для заполнения'!AF45,0))='Таблица для заполнения'!AF45,FALSE),TRUE)</f>
        <v>1</v>
      </c>
      <c r="GQ45" s="36" t="b">
        <f>IF($B45&lt;&gt;"",IF(ISNUMBER('Таблица для заполнения'!AG45),ABS(ROUND('Таблица для заполнения'!AG45,0))='Таблица для заполнения'!AG45,FALSE),TRUE)</f>
        <v>1</v>
      </c>
      <c r="GR45" s="36" t="b">
        <f>IF($B45&lt;&gt;"",IF(ISNUMBER('Таблица для заполнения'!AH45),ABS(ROUND('Таблица для заполнения'!AH45,0))='Таблица для заполнения'!AH45,FALSE),TRUE)</f>
        <v>1</v>
      </c>
      <c r="GS45" s="36" t="b">
        <f>IF($B45&lt;&gt;"",IF(ISNUMBER('Таблица для заполнения'!AI45),ABS(ROUND('Таблица для заполнения'!AI45,0))='Таблица для заполнения'!AI45,FALSE),TRUE)</f>
        <v>1</v>
      </c>
      <c r="GT45" s="36" t="b">
        <f>IF($B45&lt;&gt;"",IF(ISNUMBER('Таблица для заполнения'!AJ45),ABS(ROUND('Таблица для заполнения'!AJ45,0))='Таблица для заполнения'!AJ45,FALSE),TRUE)</f>
        <v>1</v>
      </c>
      <c r="GU45" s="36" t="b">
        <f>IF($B45&lt;&gt;"",IF(ISNUMBER('Таблица для заполнения'!AK45),ABS(ROUND('Таблица для заполнения'!AK45,0))='Таблица для заполнения'!AK45,FALSE),TRUE)</f>
        <v>1</v>
      </c>
      <c r="GV45" s="36" t="b">
        <f>IF($B45&lt;&gt;"",IF(ISNUMBER('Таблица для заполнения'!AL45),ABS(ROUND('Таблица для заполнения'!AL45,0))='Таблица для заполнения'!AL45,FALSE),TRUE)</f>
        <v>1</v>
      </c>
      <c r="GW45" s="36" t="b">
        <f>IF($B45&lt;&gt;"",IF(ISNUMBER('Таблица для заполнения'!AM45),ABS(ROUND('Таблица для заполнения'!AM45,0))='Таблица для заполнения'!AM45,FALSE),TRUE)</f>
        <v>1</v>
      </c>
      <c r="GX45" s="36" t="b">
        <f>IF($B45&lt;&gt;"",IF(ISNUMBER('Таблица для заполнения'!AN45),ABS(ROUND('Таблица для заполнения'!AN45,0))='Таблица для заполнения'!AN45,FALSE),TRUE)</f>
        <v>1</v>
      </c>
      <c r="GY45" s="36" t="b">
        <f>IF($B45&lt;&gt;"",IF(ISNUMBER('Таблица для заполнения'!AO45),ABS(ROUND('Таблица для заполнения'!AO45,0))='Таблица для заполнения'!AO45,FALSE),TRUE)</f>
        <v>1</v>
      </c>
      <c r="GZ45" s="36" t="b">
        <f>IF($B45&lt;&gt;"",IF(ISNUMBER('Таблица для заполнения'!AP45),ABS(ROUND('Таблица для заполнения'!AP45,0))='Таблица для заполнения'!AP45,FALSE),TRUE)</f>
        <v>1</v>
      </c>
      <c r="HA45" s="36" t="b">
        <f>IF($B45&lt;&gt;"",IF(ISNUMBER('Таблица для заполнения'!AQ45),ABS(ROUND('Таблица для заполнения'!AQ45,0))='Таблица для заполнения'!AQ45,FALSE),TRUE)</f>
        <v>1</v>
      </c>
      <c r="HB45" s="36" t="b">
        <f>IF($B45&lt;&gt;"",IF(ISNUMBER('Таблица для заполнения'!AR45),ABS(ROUND('Таблица для заполнения'!AR45,0))='Таблица для заполнения'!AR45,FALSE),TRUE)</f>
        <v>1</v>
      </c>
      <c r="HC45" s="36" t="b">
        <f>IF($B45&lt;&gt;"",IF(ISNUMBER('Таблица для заполнения'!AS45),ABS(ROUND('Таблица для заполнения'!AS45,0))='Таблица для заполнения'!AS45,FALSE),TRUE)</f>
        <v>1</v>
      </c>
      <c r="HD45" s="36" t="b">
        <f>IF($B45&lt;&gt;"",IF(ISNUMBER('Таблица для заполнения'!AT45),ABS(ROUND('Таблица для заполнения'!AT45,0))='Таблица для заполнения'!AT45,FALSE),TRUE)</f>
        <v>1</v>
      </c>
      <c r="HE45" s="36" t="b">
        <f>IF($B45&lt;&gt;"",IF(ISNUMBER('Таблица для заполнения'!AU45),ABS(ROUND('Таблица для заполнения'!AU45,0))='Таблица для заполнения'!AU45,FALSE),TRUE)</f>
        <v>1</v>
      </c>
      <c r="HF45" s="36" t="b">
        <f>IF($B45&lt;&gt;"",IF(ISNUMBER('Таблица для заполнения'!AV45),ABS(ROUND('Таблица для заполнения'!AV45,0))='Таблица для заполнения'!AV45,FALSE),TRUE)</f>
        <v>1</v>
      </c>
      <c r="HG45" s="36" t="b">
        <f>IF($B45&lt;&gt;"",IF(ISNUMBER('Таблица для заполнения'!AW45),ABS(ROUND('Таблица для заполнения'!AW45,0))='Таблица для заполнения'!AW45,FALSE),TRUE)</f>
        <v>1</v>
      </c>
      <c r="HH45" s="36" t="b">
        <f>IF($B45&lt;&gt;"",IF(ISNUMBER('Таблица для заполнения'!AX45),ABS(ROUND('Таблица для заполнения'!AX45,0))='Таблица для заполнения'!AX45,FALSE),TRUE)</f>
        <v>1</v>
      </c>
      <c r="HI45" s="36" t="b">
        <f>IF($B45&lt;&gt;"",IF(ISNUMBER('Таблица для заполнения'!AY45),ABS(ROUND('Таблица для заполнения'!AY45,0))='Таблица для заполнения'!AY45,FALSE),TRUE)</f>
        <v>1</v>
      </c>
      <c r="HJ45" s="36" t="b">
        <f>IF($B45&lt;&gt;"",IF(ISNUMBER('Таблица для заполнения'!AZ45),ABS(ROUND('Таблица для заполнения'!AZ45,0))='Таблица для заполнения'!AZ45,FALSE),TRUE)</f>
        <v>1</v>
      </c>
      <c r="HK45" s="36" t="b">
        <f>IF($B45&lt;&gt;"",IF(ISNUMBER('Таблица для заполнения'!BA45),ABS(ROUND('Таблица для заполнения'!BA45,0))='Таблица для заполнения'!BA45,FALSE),TRUE)</f>
        <v>1</v>
      </c>
      <c r="HL45" s="36" t="b">
        <f>IF($B45&lt;&gt;"",IF(ISNUMBER('Таблица для заполнения'!BB45),ABS(ROUND('Таблица для заполнения'!BB45,0))='Таблица для заполнения'!BB45,FALSE),TRUE)</f>
        <v>1</v>
      </c>
      <c r="HM45" s="36" t="b">
        <f>IF($B45&lt;&gt;"",IF(ISNUMBER('Таблица для заполнения'!BC45),ABS(ROUND('Таблица для заполнения'!BC45,0))='Таблица для заполнения'!BC45,FALSE),TRUE)</f>
        <v>1</v>
      </c>
      <c r="HN45" s="36" t="b">
        <f>IF($B45&lt;&gt;"",IF(ISNUMBER('Таблица для заполнения'!BD45),ABS(ROUND('Таблица для заполнения'!BD45,0))='Таблица для заполнения'!BD45,FALSE),TRUE)</f>
        <v>1</v>
      </c>
      <c r="HO45" s="36" t="b">
        <f>IF($B45&lt;&gt;"",IF(ISNUMBER('Таблица для заполнения'!BE45),ABS(ROUND('Таблица для заполнения'!BE45,0))='Таблица для заполнения'!BE45,FALSE),TRUE)</f>
        <v>1</v>
      </c>
      <c r="HP45" s="36" t="b">
        <f>IF($B45&lt;&gt;"",IF(ISNUMBER('Таблица для заполнения'!BF45),ABS(ROUND('Таблица для заполнения'!BF45,0))='Таблица для заполнения'!BF45,FALSE),TRUE)</f>
        <v>1</v>
      </c>
      <c r="HQ45" s="36" t="b">
        <f>IF($B45&lt;&gt;"",IF(ISNUMBER('Таблица для заполнения'!BG45),ABS(ROUND('Таблица для заполнения'!BG45,0))='Таблица для заполнения'!BG45,FALSE),TRUE)</f>
        <v>1</v>
      </c>
      <c r="HR45" s="36" t="b">
        <f>IF($B45&lt;&gt;"",IF(ISNUMBER('Таблица для заполнения'!BH45),ABS(ROUND('Таблица для заполнения'!BH45,0))='Таблица для заполнения'!BH45,FALSE),TRUE)</f>
        <v>1</v>
      </c>
      <c r="HS45" s="36" t="b">
        <f>IF($B45&lt;&gt;"",IF(ISNUMBER('Таблица для заполнения'!BI45),ABS(ROUND('Таблица для заполнения'!BI45,0))='Таблица для заполнения'!BI45,FALSE),TRUE)</f>
        <v>1</v>
      </c>
      <c r="HT45" s="36" t="b">
        <f>IF($B45&lt;&gt;"",IF(ISNUMBER('Таблица для заполнения'!BJ45),ABS(ROUND('Таблица для заполнения'!BJ45,0))='Таблица для заполнения'!BJ45,FALSE),TRUE)</f>
        <v>1</v>
      </c>
      <c r="HU45" s="36" t="b">
        <f>IF($B45&lt;&gt;"",IF(ISNUMBER('Таблица для заполнения'!BK45),ABS(ROUND('Таблица для заполнения'!BK45,0))='Таблица для заполнения'!BK45,FALSE),TRUE)</f>
        <v>1</v>
      </c>
      <c r="HV45" s="36" t="b">
        <f>IF($B45&lt;&gt;"",IF(ISNUMBER('Таблица для заполнения'!BL45),ABS(ROUND('Таблица для заполнения'!BL45,0))='Таблица для заполнения'!BL45,FALSE),TRUE)</f>
        <v>1</v>
      </c>
      <c r="HW45" s="36" t="b">
        <f>IF($B45&lt;&gt;"",IF(ISNUMBER('Таблица для заполнения'!BM45),ABS(ROUND('Таблица для заполнения'!BM45,0))='Таблица для заполнения'!BM45,FALSE),TRUE)</f>
        <v>1</v>
      </c>
      <c r="HX45" s="36" t="b">
        <f>IF($B45&lt;&gt;"",IF(ISNUMBER('Таблица для заполнения'!BN45),ABS(ROUND('Таблица для заполнения'!BN45,0))='Таблица для заполнения'!BN45,FALSE),TRUE)</f>
        <v>1</v>
      </c>
      <c r="HY45" s="36" t="b">
        <f>IF($B45&lt;&gt;"",IF(ISNUMBER('Таблица для заполнения'!BO45),ABS(ROUND('Таблица для заполнения'!BO45,0))='Таблица для заполнения'!BO45,FALSE),TRUE)</f>
        <v>1</v>
      </c>
      <c r="HZ45" s="36" t="b">
        <f>IF($B45&lt;&gt;"",IF(ISNUMBER('Таблица для заполнения'!BP45),ABS(ROUND('Таблица для заполнения'!BP45,0))='Таблица для заполнения'!BP45,FALSE),TRUE)</f>
        <v>1</v>
      </c>
      <c r="IA45" s="36" t="b">
        <f>IF($B45&lt;&gt;"",IF(ISNUMBER('Таблица для заполнения'!BQ45),ABS(ROUND('Таблица для заполнения'!BQ45,0))='Таблица для заполнения'!BQ45,FALSE),TRUE)</f>
        <v>1</v>
      </c>
      <c r="IB45" s="36" t="b">
        <f>IF($B45&lt;&gt;"",IF(ISNUMBER('Таблица для заполнения'!BR45),ABS(ROUND('Таблица для заполнения'!BR45,0))='Таблица для заполнения'!BR45,FALSE),TRUE)</f>
        <v>1</v>
      </c>
      <c r="IC45" s="36" t="b">
        <f>IF($B45&lt;&gt;"",IF(ISNUMBER('Таблица для заполнения'!BS45),ABS(ROUND('Таблица для заполнения'!BS45,0))='Таблица для заполнения'!BS45,FALSE),TRUE)</f>
        <v>1</v>
      </c>
      <c r="ID45" s="36" t="b">
        <f>IF($B45&lt;&gt;"",IF(ISNUMBER('Таблица для заполнения'!BT45),ABS(ROUND('Таблица для заполнения'!BT45,0))='Таблица для заполнения'!BT45,FALSE),TRUE)</f>
        <v>1</v>
      </c>
      <c r="IE45" s="36" t="b">
        <f>IF($B45&lt;&gt;"",IF(ISNUMBER('Таблица для заполнения'!BU45),ABS(ROUND('Таблица для заполнения'!BU45,0))='Таблица для заполнения'!BU45,FALSE),TRUE)</f>
        <v>1</v>
      </c>
      <c r="IF45" s="36" t="b">
        <f>IF($B45&lt;&gt;"",IF(ISNUMBER('Таблица для заполнения'!BV45),ABS(ROUND('Таблица для заполнения'!BV45,0))='Таблица для заполнения'!BV45,FALSE),TRUE)</f>
        <v>1</v>
      </c>
      <c r="IG45" s="36" t="b">
        <f>IF($B45&lt;&gt;"",IF(ISNUMBER('Таблица для заполнения'!BW45),ABS(ROUND('Таблица для заполнения'!BW45,0))='Таблица для заполнения'!BW45,FALSE),TRUE)</f>
        <v>1</v>
      </c>
      <c r="IH45" s="36" t="b">
        <f>IF($B45&lt;&gt;"",IF(ISNUMBER('Таблица для заполнения'!BX45),ABS(ROUND('Таблица для заполнения'!BX45,0))='Таблица для заполнения'!BX45,FALSE),TRUE)</f>
        <v>1</v>
      </c>
      <c r="II45" s="36" t="b">
        <f>IF($B45&lt;&gt;"",IF(ISNUMBER('Таблица для заполнения'!BY45),ABS(ROUND('Таблица для заполнения'!BY45,0))='Таблица для заполнения'!BY45,FALSE),TRUE)</f>
        <v>1</v>
      </c>
      <c r="IJ45" s="36" t="b">
        <f>IF($B45&lt;&gt;"",IF(ISNUMBER('Таблица для заполнения'!BZ45),ABS(ROUND('Таблица для заполнения'!BZ45,0))='Таблица для заполнения'!BZ45,FALSE),TRUE)</f>
        <v>1</v>
      </c>
      <c r="IK45" s="36" t="b">
        <f>IF($B45&lt;&gt;"",IF(ISNUMBER('Таблица для заполнения'!CA45),ABS(ROUND('Таблица для заполнения'!CA45,0))='Таблица для заполнения'!CA45,FALSE),TRUE)</f>
        <v>1</v>
      </c>
      <c r="IL45" s="36" t="b">
        <f>IF($B45&lt;&gt;"",IF(ISNUMBER('Таблица для заполнения'!CB45),ABS(ROUND('Таблица для заполнения'!CB45,0))='Таблица для заполнения'!CB45,FALSE),TRUE)</f>
        <v>1</v>
      </c>
      <c r="IM45" s="36" t="b">
        <f>IF($B45&lt;&gt;"",IF(ISNUMBER('Таблица для заполнения'!CC45),ABS(ROUND('Таблица для заполнения'!CC45,0))='Таблица для заполнения'!CC45,FALSE),TRUE)</f>
        <v>1</v>
      </c>
      <c r="IN45" s="36" t="b">
        <f>IF($B45&lt;&gt;"",IF(ISNUMBER('Таблица для заполнения'!CD45),ABS(ROUND('Таблица для заполнения'!CD45,0))='Таблица для заполнения'!CD45,FALSE),TRUE)</f>
        <v>1</v>
      </c>
      <c r="IO45" s="36" t="b">
        <f>IF($B45&lt;&gt;"",IF(ISNUMBER('Таблица для заполнения'!CE45),ABS(ROUND('Таблица для заполнения'!CE45,0))='Таблица для заполнения'!CE45,FALSE),TRUE)</f>
        <v>1</v>
      </c>
      <c r="IP45" s="36" t="b">
        <f>IF($B45&lt;&gt;"",IF(ISNUMBER('Таблица для заполнения'!CF45),ABS(ROUND('Таблица для заполнения'!CF45,0))='Таблица для заполнения'!CF45,FALSE),TRUE)</f>
        <v>1</v>
      </c>
      <c r="IQ45" s="36" t="b">
        <f>IF($B45&lt;&gt;"",IF(ISNUMBER('Таблица для заполнения'!CG45),ABS(ROUND('Таблица для заполнения'!CG45,0))='Таблица для заполнения'!CG45,FALSE),TRUE)</f>
        <v>1</v>
      </c>
      <c r="IR45" s="36" t="b">
        <f>IF($B45&lt;&gt;"",IF(ISNUMBER('Таблица для заполнения'!CH45),ABS(ROUND('Таблица для заполнения'!CH45,0))='Таблица для заполнения'!CH45,FALSE),TRUE)</f>
        <v>1</v>
      </c>
      <c r="IS45" s="36" t="b">
        <f>IF($B45&lt;&gt;"",IF(ISNUMBER('Таблица для заполнения'!CI45),ABS(ROUND('Таблица для заполнения'!CI45,0))='Таблица для заполнения'!CI45,FALSE),TRUE)</f>
        <v>1</v>
      </c>
      <c r="IT45" s="36" t="b">
        <f>IF($B45&lt;&gt;"",IF(ISNUMBER('Таблица для заполнения'!CJ45),ABS(ROUND('Таблица для заполнения'!CJ45,0))='Таблица для заполнения'!CJ45,FALSE),TRUE)</f>
        <v>1</v>
      </c>
      <c r="IU45" s="36" t="b">
        <f>IF($B45&lt;&gt;"",IF(ISNUMBER('Таблица для заполнения'!CK45),ABS(ROUND('Таблица для заполнения'!CK45,0))='Таблица для заполнения'!CK45,FALSE),TRUE)</f>
        <v>1</v>
      </c>
      <c r="IV45" s="36" t="b">
        <f>IF($B45&lt;&gt;"",IF(ISNUMBER('Таблица для заполнения'!CL45),ABS(ROUND('Таблица для заполнения'!CL45,0))='Таблица для заполнения'!CL45,FALSE),TRUE)</f>
        <v>1</v>
      </c>
      <c r="IW45" s="36" t="b">
        <f>IF($B45&lt;&gt;"",IF(ISNUMBER('Таблица для заполнения'!CM45),ABS(ROUND('Таблица для заполнения'!CM45,0))='Таблица для заполнения'!CM45,FALSE),TRUE)</f>
        <v>1</v>
      </c>
      <c r="IX45" s="36" t="b">
        <f>IF($B45&lt;&gt;"",IF(ISNUMBER('Таблица для заполнения'!CN45),ABS(ROUND('Таблица для заполнения'!CN45,0))='Таблица для заполнения'!CN45,FALSE),TRUE)</f>
        <v>1</v>
      </c>
      <c r="IY45" s="36" t="b">
        <f>IF($B45&lt;&gt;"",IF(ISNUMBER('Таблица для заполнения'!CO45),ABS(ROUND('Таблица для заполнения'!CO45,0))='Таблица для заполнения'!CO45,FALSE),TRUE)</f>
        <v>1</v>
      </c>
      <c r="IZ45" s="36" t="b">
        <f>IF($B45&lt;&gt;"",IF(ISNUMBER('Таблица для заполнения'!CP45),ABS(ROUND('Таблица для заполнения'!CP45,0))='Таблица для заполнения'!CP45,FALSE),TRUE)</f>
        <v>1</v>
      </c>
      <c r="JA45" s="36" t="b">
        <f>IF($B45&lt;&gt;"",IF(ISNUMBER('Таблица для заполнения'!CQ45),ABS(ROUND('Таблица для заполнения'!CQ45,0))='Таблица для заполнения'!CQ45,FALSE),TRUE)</f>
        <v>1</v>
      </c>
      <c r="JB45" s="36" t="b">
        <f>IF($B45&lt;&gt;"",IF(ISNUMBER('Таблица для заполнения'!CR45),ABS(ROUND('Таблица для заполнения'!CR45,0))='Таблица для заполнения'!CR45,FALSE),TRUE)</f>
        <v>1</v>
      </c>
      <c r="JC45" s="36" t="b">
        <f>IF($B45&lt;&gt;"",IF(ISNUMBER('Таблица для заполнения'!CS45),ABS(ROUND('Таблица для заполнения'!CS45,0))='Таблица для заполнения'!CS45,FALSE),TRUE)</f>
        <v>1</v>
      </c>
      <c r="JD45" s="36" t="b">
        <f>IF($B45&lt;&gt;"",IF(ISNUMBER('Таблица для заполнения'!CT45),ABS(ROUND('Таблица для заполнения'!CT45,0))='Таблица для заполнения'!CT45,FALSE),TRUE)</f>
        <v>1</v>
      </c>
      <c r="JE45" s="36" t="b">
        <f>IF($B45&lt;&gt;"",IF(ISNUMBER('Таблица для заполнения'!CU45),ABS(ROUND('Таблица для заполнения'!CU45,0))='Таблица для заполнения'!CU45,FALSE),TRUE)</f>
        <v>1</v>
      </c>
      <c r="JF45" s="36" t="b">
        <f>IF($B45&lt;&gt;"",IF(ISNUMBER('Таблица для заполнения'!CV45),ABS(ROUND('Таблица для заполнения'!CV45,0))='Таблица для заполнения'!CV45,FALSE),TRUE)</f>
        <v>1</v>
      </c>
      <c r="JG45" s="36" t="b">
        <f>IF($B45&lt;&gt;"",IF(ISNUMBER('Таблица для заполнения'!CW45),ABS(ROUND('Таблица для заполнения'!CW45,0))='Таблица для заполнения'!CW45,FALSE),TRUE)</f>
        <v>1</v>
      </c>
      <c r="JH45" s="36" t="b">
        <f>IF($B45&lt;&gt;"",IF(ISNUMBER('Таблица для заполнения'!CX45),ABS(ROUND('Таблица для заполнения'!CX45,0))='Таблица для заполнения'!CX45,FALSE),TRUE)</f>
        <v>1</v>
      </c>
      <c r="JI45" s="36" t="b">
        <f>IF($B45&lt;&gt;"",IF(ISNUMBER('Таблица для заполнения'!CY45),ABS(ROUND('Таблица для заполнения'!CY45,0))='Таблица для заполнения'!CY45,FALSE),TRUE)</f>
        <v>1</v>
      </c>
      <c r="JJ45" s="36" t="b">
        <f>IF($B45&lt;&gt;"",IF(ISNUMBER('Таблица для заполнения'!CZ45),ABS(ROUND('Таблица для заполнения'!CZ45,0))='Таблица для заполнения'!CZ45,FALSE),TRUE)</f>
        <v>1</v>
      </c>
      <c r="JK45" s="36" t="b">
        <f>IF($B45&lt;&gt;"",IF(ISNUMBER('Таблица для заполнения'!DA45),ABS(ROUND('Таблица для заполнения'!DA45,0))='Таблица для заполнения'!DA45,FALSE),TRUE)</f>
        <v>1</v>
      </c>
      <c r="JL45" s="36" t="b">
        <f>IF($B45&lt;&gt;"",IF(ISNUMBER('Таблица для заполнения'!DB45),ABS(ROUND('Таблица для заполнения'!DB45,0))='Таблица для заполнения'!DB45,FALSE),TRUE)</f>
        <v>1</v>
      </c>
      <c r="JM45" s="36" t="b">
        <f>IF($B45&lt;&gt;"",IF(ISNUMBER('Таблица для заполнения'!DC45),ABS(ROUND('Таблица для заполнения'!DC45,0))='Таблица для заполнения'!DC45,FALSE),TRUE)</f>
        <v>1</v>
      </c>
      <c r="JN45" s="36" t="b">
        <f>IF($B45&lt;&gt;"",IF(ISNUMBER('Таблица для заполнения'!DD45),ABS(ROUND('Таблица для заполнения'!DD45,0))='Таблица для заполнения'!DD45,FALSE),TRUE)</f>
        <v>1</v>
      </c>
      <c r="JO45" s="36" t="b">
        <f>IF($B45&lt;&gt;"",IF(ISNUMBER('Таблица для заполнения'!DE45),ABS(ROUND('Таблица для заполнения'!DE45,0))='Таблица для заполнения'!DE45,FALSE),TRUE)</f>
        <v>1</v>
      </c>
      <c r="JP45" s="36" t="b">
        <f>IF($B45&lt;&gt;"",IF(ISNUMBER('Таблица для заполнения'!DF45),ABS(ROUND('Таблица для заполнения'!DF45,0))='Таблица для заполнения'!DF45,FALSE),TRUE)</f>
        <v>1</v>
      </c>
      <c r="JQ45" s="36" t="b">
        <f>IF($B45&lt;&gt;"",IF(ISNUMBER('Таблица для заполнения'!DG45),ABS(ROUND('Таблица для заполнения'!DG45,0))='Таблица для заполнения'!DG45,FALSE),TRUE)</f>
        <v>1</v>
      </c>
      <c r="JR45" s="36" t="b">
        <f>IF($B45&lt;&gt;"",IF(ISNUMBER('Таблица для заполнения'!DH45),ABS(ROUND('Таблица для заполнения'!DH45,0))='Таблица для заполнения'!DH45,FALSE),TRUE)</f>
        <v>1</v>
      </c>
      <c r="JS45" s="36" t="b">
        <f>IF($B45&lt;&gt;"",IF(ISNUMBER('Таблица для заполнения'!DI45),ABS(ROUND('Таблица для заполнения'!DI45,0))='Таблица для заполнения'!DI45,FALSE),TRUE)</f>
        <v>1</v>
      </c>
      <c r="JT45" s="36" t="b">
        <f>IF($B45&lt;&gt;"",IF(ISNUMBER('Таблица для заполнения'!DJ45),ABS(ROUND('Таблица для заполнения'!DJ45,0))='Таблица для заполнения'!DJ45,FALSE),TRUE)</f>
        <v>1</v>
      </c>
      <c r="JU45" s="36" t="b">
        <f>IF($B45&lt;&gt;"",IF(ISNUMBER('Таблица для заполнения'!DK45),ABS(ROUND('Таблица для заполнения'!DK45,0))='Таблица для заполнения'!DK45,FALSE),TRUE)</f>
        <v>1</v>
      </c>
      <c r="JV45" s="36" t="b">
        <f>IF($B45&lt;&gt;"",IF(ISNUMBER('Таблица для заполнения'!DL45),ABS(ROUND('Таблица для заполнения'!DL45,0))='Таблица для заполнения'!DL45,FALSE),TRUE)</f>
        <v>1</v>
      </c>
      <c r="JW45" s="36" t="b">
        <f>IF($B45&lt;&gt;"",IF(ISNUMBER('Таблица для заполнения'!DM45),ABS(ROUND('Таблица для заполнения'!DM45,0))='Таблица для заполнения'!DM45,FALSE),TRUE)</f>
        <v>1</v>
      </c>
      <c r="JX45" s="36" t="b">
        <f>IF($B45&lt;&gt;"",IF(ISNUMBER('Таблица для заполнения'!DN45),ABS(ROUND('Таблица для заполнения'!DN45,0))='Таблица для заполнения'!DN45,FALSE),TRUE)</f>
        <v>1</v>
      </c>
      <c r="JY45" s="36" t="b">
        <f>IF($B45&lt;&gt;"",IF(ISNUMBER('Таблица для заполнения'!DO45),ABS(ROUND('Таблица для заполнения'!DO45,0))='Таблица для заполнения'!DO45,FALSE),TRUE)</f>
        <v>1</v>
      </c>
      <c r="JZ45" s="36" t="b">
        <f>IF($B45&lt;&gt;"",IF(ISNUMBER('Таблица для заполнения'!DP45),ABS(ROUND('Таблица для заполнения'!DP45,0))='Таблица для заполнения'!DP45,FALSE),TRUE)</f>
        <v>1</v>
      </c>
      <c r="KA45" s="36" t="b">
        <f>IF($B45&lt;&gt;"",IF(ISNUMBER('Таблица для заполнения'!DQ45),ABS(ROUND('Таблица для заполнения'!DQ45,0))='Таблица для заполнения'!DQ45,FALSE),TRUE)</f>
        <v>1</v>
      </c>
      <c r="KB45" s="36" t="b">
        <f>IF($B45&lt;&gt;"",IF(ISNUMBER('Таблица для заполнения'!DR45),ABS(ROUND('Таблица для заполнения'!DR45,0))='Таблица для заполнения'!DR45,FALSE),TRUE)</f>
        <v>1</v>
      </c>
      <c r="KC45" s="36" t="b">
        <f>IF($B45&lt;&gt;"",IF(ISNUMBER('Таблица для заполнения'!DS45),ABS(ROUND('Таблица для заполнения'!DS45,0))='Таблица для заполнения'!DS45,FALSE),TRUE)</f>
        <v>1</v>
      </c>
      <c r="KD45" s="36" t="b">
        <f>IF($B45&lt;&gt;"",IF(ISNUMBER('Таблица для заполнения'!DT45),ABS(ROUND('Таблица для заполнения'!DT45,0))='Таблица для заполнения'!DT45,FALSE),TRUE)</f>
        <v>1</v>
      </c>
      <c r="KE45" s="36" t="b">
        <f>IF($B45&lt;&gt;"",IF(ISNUMBER('Таблица для заполнения'!DU45),ABS(ROUND('Таблица для заполнения'!DU45,0))='Таблица для заполнения'!DU45,FALSE),TRUE)</f>
        <v>1</v>
      </c>
      <c r="KF45" s="36" t="b">
        <f>IF($B45&lt;&gt;"",IF(ISNUMBER('Таблица для заполнения'!DV45),ABS(ROUND('Таблица для заполнения'!DV45,0))='Таблица для заполнения'!DV45,FALSE),TRUE)</f>
        <v>1</v>
      </c>
      <c r="KG45" s="36" t="b">
        <f>IF($B45&lt;&gt;"",IF(ISNUMBER('Таблица для заполнения'!DW45),ABS(ROUND('Таблица для заполнения'!DW45,0))='Таблица для заполнения'!DW45,FALSE),TRUE)</f>
        <v>1</v>
      </c>
      <c r="KH45" s="36" t="b">
        <f>IF($B45&lt;&gt;"",IF(ISNUMBER('Таблица для заполнения'!DX45),ABS(ROUND('Таблица для заполнения'!DX45,0))='Таблица для заполнения'!DX45,FALSE),TRUE)</f>
        <v>1</v>
      </c>
      <c r="KI45" s="36" t="b">
        <f>IF($B45&lt;&gt;"",IF(ISNUMBER('Таблица для заполнения'!DY45),ABS(ROUND('Таблица для заполнения'!DY45,0))='Таблица для заполнения'!DY45,FALSE),TRUE)</f>
        <v>1</v>
      </c>
      <c r="KJ45" s="36" t="b">
        <f>IF($B45&lt;&gt;"",IF(ISNUMBER('Таблица для заполнения'!DZ45),ABS(ROUND('Таблица для заполнения'!DZ45,0))='Таблица для заполнения'!DZ45,FALSE),TRUE)</f>
        <v>1</v>
      </c>
      <c r="KK45" s="36" t="b">
        <f>IF($B45&lt;&gt;"",IF(ISNUMBER('Таблица для заполнения'!EA45),ABS(ROUND('Таблица для заполнения'!EA45,0))='Таблица для заполнения'!EA45,FALSE),TRUE)</f>
        <v>1</v>
      </c>
      <c r="KL45" s="36" t="b">
        <f>IF($B45&lt;&gt;"",IF(ISNUMBER('Таблица для заполнения'!EB45),ABS(ROUND('Таблица для заполнения'!EB45,0))='Таблица для заполнения'!EB45,FALSE),TRUE)</f>
        <v>1</v>
      </c>
      <c r="KM45" s="36" t="b">
        <f>IF($B45&lt;&gt;"",IF(ISNUMBER('Таблица для заполнения'!EC45),ABS(ROUND('Таблица для заполнения'!EC45,0))='Таблица для заполнения'!EC45,FALSE),TRUE)</f>
        <v>1</v>
      </c>
      <c r="KN45" s="36" t="b">
        <f>IF($B45&lt;&gt;"",IF(ISNUMBER('Таблица для заполнения'!ED45),ABS(ROUND('Таблица для заполнения'!ED45,0))='Таблица для заполнения'!ED45,FALSE),TRUE)</f>
        <v>1</v>
      </c>
      <c r="KO45" s="36" t="b">
        <f>IF($B45&lt;&gt;"",IF(ISNUMBER('Таблица для заполнения'!EE45),ABS(ROUND('Таблица для заполнения'!EE45,0))='Таблица для заполнения'!EE45,FALSE),TRUE)</f>
        <v>1</v>
      </c>
      <c r="KP45" s="36" t="b">
        <f>IF($B45&lt;&gt;"",IF(ISNUMBER('Таблица для заполнения'!EF45),ABS(ROUND('Таблица для заполнения'!EF45,0))='Таблица для заполнения'!EF45,FALSE),TRUE)</f>
        <v>1</v>
      </c>
      <c r="KQ45" s="36" t="b">
        <f>IF($B45&lt;&gt;"",IF(ISNUMBER('Таблица для заполнения'!EG45),ABS(ROUND('Таблица для заполнения'!EG45,0))='Таблица для заполнения'!EG45,FALSE),TRUE)</f>
        <v>1</v>
      </c>
      <c r="KR45" s="36" t="b">
        <f>IF($B45&lt;&gt;"",IF(ISNUMBER('Таблица для заполнения'!EH45),ABS(ROUND('Таблица для заполнения'!EH45,0))='Таблица для заполнения'!EH45,FALSE),TRUE)</f>
        <v>1</v>
      </c>
      <c r="KS45" s="36" t="b">
        <f>IF($B45&lt;&gt;"",IF(ISNUMBER('Таблица для заполнения'!EI45),ABS(ROUND('Таблица для заполнения'!EI45,0))='Таблица для заполнения'!EI45,FALSE),TRUE)</f>
        <v>1</v>
      </c>
      <c r="KT45" s="36" t="b">
        <f>IF($B45&lt;&gt;"",IF(ISNUMBER('Таблица для заполнения'!EJ45),ABS(ROUND('Таблица для заполнения'!EJ45,0))='Таблица для заполнения'!EJ45,FALSE),TRUE)</f>
        <v>1</v>
      </c>
      <c r="KU45" s="36" t="b">
        <f>IF($B45&lt;&gt;"",IF(ISNUMBER('Таблица для заполнения'!EK45),ABS(ROUND('Таблица для заполнения'!EK45,0))='Таблица для заполнения'!EK45,FALSE),TRUE)</f>
        <v>1</v>
      </c>
      <c r="KV45" s="36" t="b">
        <f>IF($B45&lt;&gt;"",IF(ISNUMBER('Таблица для заполнения'!EL45),ABS(ROUND('Таблица для заполнения'!EL45,0))='Таблица для заполнения'!EL45,FALSE),TRUE)</f>
        <v>1</v>
      </c>
      <c r="KW45" s="36" t="b">
        <f>IF($B45&lt;&gt;"",IF(ISNUMBER('Таблица для заполнения'!EM45),ABS(ROUND('Таблица для заполнения'!EM45,0))='Таблица для заполнения'!EM45,FALSE),TRUE)</f>
        <v>1</v>
      </c>
      <c r="KX45" s="36" t="b">
        <f>IF($B45&lt;&gt;"",IF(ISNUMBER('Таблица для заполнения'!EN45),ABS(ROUND('Таблица для заполнения'!EN45,0))='Таблица для заполнения'!EN45,FALSE),TRUE)</f>
        <v>1</v>
      </c>
      <c r="KY45" s="36" t="b">
        <f>IF($B45&lt;&gt;"",IF(ISNUMBER('Таблица для заполнения'!EO45),ABS(ROUND('Таблица для заполнения'!EO45,0))='Таблица для заполнения'!EO45,FALSE),TRUE)</f>
        <v>1</v>
      </c>
      <c r="KZ45" s="36" t="b">
        <f>IF($B45&lt;&gt;"",IF(ISNUMBER('Таблица для заполнения'!EP45),ABS(ROUND('Таблица для заполнения'!EP45,0))='Таблица для заполнения'!EP45,FALSE),TRUE)</f>
        <v>1</v>
      </c>
      <c r="LA45" s="36" t="b">
        <f>IF($B45&lt;&gt;"",IF(ISNUMBER('Таблица для заполнения'!EQ45),ABS(ROUND('Таблица для заполнения'!EQ45,0))='Таблица для заполнения'!EQ45,FALSE),TRUE)</f>
        <v>1</v>
      </c>
      <c r="LB45" s="36" t="b">
        <f>IF($B45&lt;&gt;"",IF(ISNUMBER('Таблица для заполнения'!ER45),ABS(ROUND('Таблица для заполнения'!ER45,0))='Таблица для заполнения'!ER45,FALSE),TRUE)</f>
        <v>1</v>
      </c>
      <c r="LC45" s="36" t="b">
        <f>IF($B45&lt;&gt;"",IF(ISNUMBER('Таблица для заполнения'!ES45),ABS(ROUND('Таблица для заполнения'!ES45,0))='Таблица для заполнения'!ES45,FALSE),TRUE)</f>
        <v>1</v>
      </c>
      <c r="LD45" s="36" t="b">
        <f>IF($B45&lt;&gt;"",IF(ISNUMBER('Таблица для заполнения'!ET45),ABS(ROUND('Таблица для заполнения'!ET45,0))='Таблица для заполнения'!ET45,FALSE),TRUE)</f>
        <v>1</v>
      </c>
      <c r="LE45" s="36" t="b">
        <f>IF($B45&lt;&gt;"",IF(ISNUMBER('Таблица для заполнения'!EU45),ABS(ROUND('Таблица для заполнения'!EU45,0))='Таблица для заполнения'!EU45,FALSE),TRUE)</f>
        <v>1</v>
      </c>
      <c r="LF45" s="36" t="b">
        <f>IF($B45&lt;&gt;"",IF(ISNUMBER('Таблица для заполнения'!EV45),ABS(ROUND('Таблица для заполнения'!EV45,0))='Таблица для заполнения'!EV45,FALSE),TRUE)</f>
        <v>1</v>
      </c>
      <c r="LG45" s="36" t="b">
        <f>IF($B45&lt;&gt;"",IF(ISNUMBER('Таблица для заполнения'!EW45),ABS(ROUND('Таблица для заполнения'!EW45,0))='Таблица для заполнения'!EW45,FALSE),TRUE)</f>
        <v>1</v>
      </c>
      <c r="LH45" s="36" t="b">
        <f>IF($B45&lt;&gt;"",IF(ISNUMBER('Таблица для заполнения'!EX45),ABS(ROUND('Таблица для заполнения'!EX45,0))='Таблица для заполнения'!EX45,FALSE),TRUE)</f>
        <v>1</v>
      </c>
      <c r="LI45" s="36" t="b">
        <f>IF($B45&lt;&gt;"",IF(ISNUMBER('Таблица для заполнения'!EY45),ABS(ROUND('Таблица для заполнения'!EY45,0))='Таблица для заполнения'!EY45,FALSE),TRUE)</f>
        <v>1</v>
      </c>
      <c r="LJ45" s="36" t="b">
        <f>IF($B45&lt;&gt;"",IF(ISNUMBER('Таблица для заполнения'!EZ45),ABS(ROUND('Таблица для заполнения'!EZ45,0))='Таблица для заполнения'!EZ45,FALSE),TRUE)</f>
        <v>1</v>
      </c>
      <c r="LK45" s="36" t="b">
        <f>IF($B45&lt;&gt;"",IF(ISNUMBER('Таблица для заполнения'!FA45),ABS(ROUND('Таблица для заполнения'!FA45,0))='Таблица для заполнения'!FA45,FALSE),TRUE)</f>
        <v>1</v>
      </c>
      <c r="LL45" s="36" t="b">
        <f>IF($B45&lt;&gt;"",IF(ISNUMBER('Таблица для заполнения'!FB45),ABS(ROUND('Таблица для заполнения'!FB45,0))='Таблица для заполнения'!FB45,FALSE),TRUE)</f>
        <v>1</v>
      </c>
      <c r="LM45" s="36" t="b">
        <f>IF($B45&lt;&gt;"",IF(ISNUMBER('Таблица для заполнения'!FC45),ABS(ROUND('Таблица для заполнения'!FC45,0))='Таблица для заполнения'!FC45,FALSE),TRUE)</f>
        <v>1</v>
      </c>
      <c r="LN45" s="36" t="b">
        <f>IF($B45&lt;&gt;"",IF(ISNUMBER('Таблица для заполнения'!FD45),ABS(ROUND('Таблица для заполнения'!FD45,0))='Таблица для заполнения'!FD45,FALSE),TRUE)</f>
        <v>1</v>
      </c>
      <c r="LO45" s="36" t="b">
        <f>IF($B45&lt;&gt;"",IF(ISNUMBER('Таблица для заполнения'!FE45),ABS(ROUND('Таблица для заполнения'!FE45,0))='Таблица для заполнения'!FE45,FALSE),TRUE)</f>
        <v>1</v>
      </c>
      <c r="LP45" s="36" t="b">
        <f>IF($B45&lt;&gt;"",IF(ISNUMBER('Таблица для заполнения'!FF45),ABS(ROUND('Таблица для заполнения'!FF45,0))='Таблица для заполнения'!FF45,FALSE),TRUE)</f>
        <v>1</v>
      </c>
      <c r="LQ45" s="36" t="b">
        <f>IF($B45&lt;&gt;"",IF(ISNUMBER('Таблица для заполнения'!FG45),ABS(ROUND('Таблица для заполнения'!FG45,0))='Таблица для заполнения'!FG45,FALSE),TRUE)</f>
        <v>1</v>
      </c>
      <c r="LR45" s="36" t="b">
        <f>IF($B45&lt;&gt;"",IF(ISNUMBER('Таблица для заполнения'!FH45),ABS(ROUND('Таблица для заполнения'!FH45,0))='Таблица для заполнения'!FH45,FALSE),TRUE)</f>
        <v>1</v>
      </c>
      <c r="LS45" s="36" t="b">
        <f>IF($B45&lt;&gt;"",IF(ISNUMBER('Таблица для заполнения'!FI45),ABS(ROUND('Таблица для заполнения'!FI45,0))='Таблица для заполнения'!FI45,FALSE),TRUE)</f>
        <v>1</v>
      </c>
      <c r="LT45" s="36" t="b">
        <f>IF($B45&lt;&gt;"",IF(ISNUMBER('Таблица для заполнения'!FJ45),ABS(ROUND('Таблица для заполнения'!FJ45,0))='Таблица для заполнения'!FJ45,FALSE),TRUE)</f>
        <v>1</v>
      </c>
      <c r="LU45" s="36" t="b">
        <f>IF($B45&lt;&gt;"",IF(ISNUMBER('Таблица для заполнения'!FK45),ABS(ROUND('Таблица для заполнения'!FK45,0))='Таблица для заполнения'!FK45,FALSE),TRUE)</f>
        <v>1</v>
      </c>
      <c r="LV45" s="36" t="b">
        <f>IF($B45&lt;&gt;"",IF(ISNUMBER('Таблица для заполнения'!FL45),ABS(ROUND('Таблица для заполнения'!FL45,0))='Таблица для заполнения'!FL45,FALSE),TRUE)</f>
        <v>1</v>
      </c>
      <c r="LW45" s="36" t="b">
        <f>IF($B45&lt;&gt;"",IF(ISNUMBER('Таблица для заполнения'!FM45),ABS(ROUND('Таблица для заполнения'!FM45,0))='Таблица для заполнения'!FM45,FALSE),TRUE)</f>
        <v>1</v>
      </c>
      <c r="LX45" s="36" t="b">
        <f>IF($B45&lt;&gt;"",IF(ISNUMBER('Таблица для заполнения'!FN45),ABS(ROUND('Таблица для заполнения'!FN45,0))='Таблица для заполнения'!FN45,FALSE),TRUE)</f>
        <v>1</v>
      </c>
      <c r="LY45" s="36" t="b">
        <f>IF($B45&lt;&gt;"",IF(ISNUMBER('Таблица для заполнения'!FO45),ABS(ROUND('Таблица для заполнения'!FO45,0))='Таблица для заполнения'!FO45,FALSE),TRUE)</f>
        <v>1</v>
      </c>
      <c r="LZ45" s="36" t="b">
        <f>IF($B45&lt;&gt;"",IF(ISNUMBER('Таблица для заполнения'!FP45),ABS(ROUND('Таблица для заполнения'!FP45,0))='Таблица для заполнения'!FP45,FALSE),TRUE)</f>
        <v>1</v>
      </c>
      <c r="MA45" s="36" t="b">
        <f>IF($B45&lt;&gt;"",IF(ISNUMBER('Таблица для заполнения'!FQ45),ABS(ROUND('Таблица для заполнения'!FQ45,0))='Таблица для заполнения'!FQ45,FALSE),TRUE)</f>
        <v>1</v>
      </c>
      <c r="MB45" s="36" t="b">
        <f>IF($B45&lt;&gt;"",IF(ISNUMBER('Таблица для заполнения'!FR45),ABS(ROUND('Таблица для заполнения'!FR45,0))='Таблица для заполнения'!FR45,FALSE),TRUE)</f>
        <v>1</v>
      </c>
      <c r="MC45" s="36" t="b">
        <f>IF($B45&lt;&gt;"",IF(ISNUMBER('Таблица для заполнения'!FS45),ABS(ROUND('Таблица для заполнения'!FS45,0))='Таблица для заполнения'!FS45,FALSE),TRUE)</f>
        <v>1</v>
      </c>
      <c r="MD45" s="36" t="b">
        <f>IF($B45&lt;&gt;"",IF(ISNUMBER('Таблица для заполнения'!FT45),ABS(ROUND('Таблица для заполнения'!FT45,0))='Таблица для заполнения'!FT45,FALSE),TRUE)</f>
        <v>1</v>
      </c>
      <c r="ME45" s="36" t="b">
        <f>IF($B45&lt;&gt;"",IF(ISNUMBER('Таблица для заполнения'!FU45),ABS(ROUND('Таблица для заполнения'!FU45,0))='Таблица для заполнения'!FU45,FALSE),TRUE)</f>
        <v>1</v>
      </c>
      <c r="MF45" s="36" t="b">
        <f>IF($B45&lt;&gt;"",IF(ISNUMBER('Таблица для заполнения'!FV45),ABS(ROUND('Таблица для заполнения'!FV45,0))='Таблица для заполнения'!FV45,FALSE),TRUE)</f>
        <v>1</v>
      </c>
      <c r="MG45" s="36" t="b">
        <f>IF($B45&lt;&gt;"",IF(ISNUMBER('Таблица для заполнения'!FW45),ABS(ROUND('Таблица для заполнения'!FW45,0))='Таблица для заполнения'!FW45,FALSE),TRUE)</f>
        <v>1</v>
      </c>
      <c r="MH45" s="36" t="b">
        <f>IF($B45&lt;&gt;"",IF(ISNUMBER('Таблица для заполнения'!FX45),ABS(ROUND('Таблица для заполнения'!FX45,0))='Таблица для заполнения'!FX45,FALSE),TRUE)</f>
        <v>1</v>
      </c>
      <c r="MI45" s="36" t="b">
        <f>IF($B45&lt;&gt;"",IF(ISNUMBER('Таблица для заполнения'!FY45),ABS(ROUND('Таблица для заполнения'!FY45,0))='Таблица для заполнения'!FY45,FALSE),TRUE)</f>
        <v>1</v>
      </c>
      <c r="MJ45" s="36" t="b">
        <f>IF($B45&lt;&gt;"",IF(ISNUMBER('Таблица для заполнения'!FZ45),ABS(ROUND('Таблица для заполнения'!FZ45,0))='Таблица для заполнения'!FZ45,FALSE),TRUE)</f>
        <v>1</v>
      </c>
      <c r="MK45" s="36" t="b">
        <f>IF($B45&lt;&gt;"",IF(ISNUMBER('Таблица для заполнения'!GA45),ABS(ROUND('Таблица для заполнения'!GA45,0))='Таблица для заполнения'!GA45,FALSE),TRUE)</f>
        <v>1</v>
      </c>
      <c r="ML45" s="36" t="b">
        <f>IF($B45&lt;&gt;"",IF(ISNUMBER('Таблица для заполнения'!GB45),ABS(ROUND('Таблица для заполнения'!GB45,0))='Таблица для заполнения'!GB45,FALSE),TRUE)</f>
        <v>1</v>
      </c>
      <c r="MM45" s="36" t="b">
        <f>IF($B45&lt;&gt;"",IF(ISNUMBER('Таблица для заполнения'!GC45),ABS(ROUND('Таблица для заполнения'!GC45,0))='Таблица для заполнения'!GC45,FALSE),TRUE)</f>
        <v>1</v>
      </c>
      <c r="MN45" s="36" t="b">
        <f>IF($B45&lt;&gt;"",IF(ISNUMBER('Таблица для заполнения'!GD45),ABS(ROUND('Таблица для заполнения'!GD45,0))='Таблица для заполнения'!GD45,FALSE),TRUE)</f>
        <v>1</v>
      </c>
      <c r="MO45" s="36" t="b">
        <f>IF($B45&lt;&gt;"",IF(ISNUMBER('Таблица для заполнения'!GE45),ABS(ROUND('Таблица для заполнения'!GE45,0))='Таблица для заполнения'!GE45,FALSE),TRUE)</f>
        <v>1</v>
      </c>
      <c r="MP45" s="36" t="b">
        <f>IF($B45&lt;&gt;"",IF(ISNUMBER('Таблица для заполнения'!GF45),ABS(ROUND('Таблица для заполнения'!GF45,1))='Таблица для заполнения'!GF45,FALSE),TRUE)</f>
        <v>1</v>
      </c>
      <c r="MQ45" s="36" t="b">
        <f>IF($B45&lt;&gt;"",IF(ISNUMBER('Таблица для заполнения'!GG45),ABS(ROUND('Таблица для заполнения'!GG45,1))='Таблица для заполнения'!GG45,FALSE),TRUE)</f>
        <v>1</v>
      </c>
      <c r="MR45" s="36" t="b">
        <f>IF($B45&lt;&gt;"",IF(ISNUMBER('Таблица для заполнения'!GH45),ABS(ROUND('Таблица для заполнения'!GH45,1))='Таблица для заполнения'!GH45,FALSE),TRUE)</f>
        <v>1</v>
      </c>
      <c r="MS45" s="36" t="b">
        <f>IF($B45&lt;&gt;"",IF(ISNUMBER('Таблица для заполнения'!GI45),ABS(ROUND('Таблица для заполнения'!GI45,1))='Таблица для заполнения'!GI45,FALSE),TRUE)</f>
        <v>1</v>
      </c>
      <c r="MT45" s="36" t="b">
        <f>IF($B45&lt;&gt;"",IF(ISNUMBER('Таблица для заполнения'!GJ45),ABS(ROUND('Таблица для заполнения'!GJ45,1))='Таблица для заполнения'!GJ45,FALSE),TRUE)</f>
        <v>1</v>
      </c>
      <c r="MU45" s="36" t="b">
        <f>IF($B45&lt;&gt;"",IF(ISNUMBER('Таблица для заполнения'!GK45),ABS(ROUND('Таблица для заполнения'!GK45,1))='Таблица для заполнения'!GK45,FALSE),TRUE)</f>
        <v>1</v>
      </c>
      <c r="MV45" s="36" t="b">
        <f>IF($B45&lt;&gt;"",IF(ISNUMBER('Таблица для заполнения'!GL45),ABS(ROUND('Таблица для заполнения'!GL45,1))='Таблица для заполнения'!GL45,FALSE),TRUE)</f>
        <v>1</v>
      </c>
      <c r="MW45" s="36" t="b">
        <f>IF($B45&lt;&gt;"",IF(ISNUMBER('Таблица для заполнения'!GM45),ABS(ROUND('Таблица для заполнения'!GM45,1))='Таблица для заполнения'!GM45,FALSE),TRUE)</f>
        <v>1</v>
      </c>
      <c r="MX45" s="36" t="b">
        <f>IF($B45&lt;&gt;"",IF(ISNUMBER('Таблица для заполнения'!GN45),ABS(ROUND('Таблица для заполнения'!GN45,1))='Таблица для заполнения'!GN45,FALSE),TRUE)</f>
        <v>1</v>
      </c>
      <c r="MY45" s="36" t="b">
        <f>IF($B45&lt;&gt;"",IF(ISNUMBER('Таблица для заполнения'!GO45),ABS(ROUND('Таблица для заполнения'!GO45,1))='Таблица для заполнения'!GO45,FALSE),TRUE)</f>
        <v>1</v>
      </c>
      <c r="MZ45" s="36" t="b">
        <f>IF($B45&lt;&gt;"",IF(ISNUMBER('Таблица для заполнения'!GP45),ABS(ROUND('Таблица для заполнения'!GP45,1))='Таблица для заполнения'!GP45,FALSE),TRUE)</f>
        <v>1</v>
      </c>
      <c r="NA45" s="36" t="b">
        <f>IF($B45&lt;&gt;"",IF(ISNUMBER('Таблица для заполнения'!GQ45),ABS(ROUND('Таблица для заполнения'!GQ45,1))='Таблица для заполнения'!GQ45,FALSE),TRUE)</f>
        <v>1</v>
      </c>
      <c r="NB45" s="36" t="b">
        <f>IF($B45&lt;&gt;"",IF(ISNUMBER('Таблица для заполнения'!GR45),ABS(ROUND('Таблица для заполнения'!GR45,1))='Таблица для заполнения'!GR45,FALSE),TRUE)</f>
        <v>1</v>
      </c>
      <c r="NC45" s="36" t="b">
        <f>IF($B45&lt;&gt;"",IF(ISNUMBER('Таблица для заполнения'!GS45),ABS(ROUND('Таблица для заполнения'!GS45,1))='Таблица для заполнения'!GS45,FALSE),TRUE)</f>
        <v>1</v>
      </c>
      <c r="ND45" s="36" t="b">
        <f>IF($B45&lt;&gt;"",IF(ISNUMBER('Таблица для заполнения'!GT45),ABS(ROUND('Таблица для заполнения'!GT45,1))='Таблица для заполнения'!GT45,FALSE),TRUE)</f>
        <v>1</v>
      </c>
      <c r="NE45" s="36" t="b">
        <f>IF($B45&lt;&gt;"",IF(ISNUMBER('Таблица для заполнения'!GU45),ABS(ROUND('Таблица для заполнения'!GU45,1))='Таблица для заполнения'!GU45,FALSE),TRUE)</f>
        <v>1</v>
      </c>
      <c r="NF45" s="36" t="b">
        <f>IF($B45&lt;&gt;"",IF(ISNUMBER('Таблица для заполнения'!GV45),ABS(ROUND('Таблица для заполнения'!GV45,1))='Таблица для заполнения'!GV45,FALSE),TRUE)</f>
        <v>1</v>
      </c>
      <c r="NG45" s="36" t="b">
        <f>IF($B45&lt;&gt;"",IF(ISNUMBER('Таблица для заполнения'!GW45),ABS(ROUND('Таблица для заполнения'!GW45,1))='Таблица для заполнения'!GW45,FALSE),TRUE)</f>
        <v>1</v>
      </c>
      <c r="NH45" s="36" t="b">
        <f>IF($B45&lt;&gt;"",IF(ISNUMBER('Таблица для заполнения'!GX45),ABS(ROUND('Таблица для заполнения'!GX45,1))='Таблица для заполнения'!GX45,FALSE),TRUE)</f>
        <v>1</v>
      </c>
      <c r="NI45" s="38" t="b">
        <f>IF($B45&lt;&gt;"",IF(ISNUMBER('Таблица для заполнения'!GY45),ABS(ROUND('Таблица для заполнения'!GY45,1))='Таблица для заполнения'!GY45,FALSE),TRUE)</f>
        <v>1</v>
      </c>
    </row>
    <row r="46" spans="1:373" ht="44.25" customHeight="1" thickBot="1" x14ac:dyDescent="0.3">
      <c r="A46" s="2">
        <v>39</v>
      </c>
      <c r="B46" s="17" t="str">
        <f>IF('Таблица для заполнения'!B46=0,"",'Таблица для заполнения'!B46)</f>
        <v/>
      </c>
      <c r="C46" s="35" t="b">
        <f t="shared" si="0"/>
        <v>1</v>
      </c>
      <c r="D46" s="35" t="b">
        <f>'Таблица для заполнения'!F46&lt;='Таблица для заполнения'!E46</f>
        <v>1</v>
      </c>
      <c r="E46" s="119" t="b">
        <f>'Таблица для заполнения'!G46&lt;='Таблица для заполнения'!E46</f>
        <v>1</v>
      </c>
      <c r="F46" s="36" t="b">
        <f>'Таблица для заполнения'!H46&lt;='Таблица для заполнения'!E46</f>
        <v>1</v>
      </c>
      <c r="G46" s="36" t="b">
        <f>'Таблица для заполнения'!I46&lt;='Таблица для заполнения'!E46</f>
        <v>1</v>
      </c>
      <c r="H46" s="36" t="b">
        <f>'Таблица для заполнения'!E46&gt;='Таблица для заполнения'!J46+'Таблица для заполнения'!K46</f>
        <v>1</v>
      </c>
      <c r="I46" s="36" t="b">
        <f>'Таблица для заполнения'!E46='Таблица для заполнения'!L46+'Таблица для заполнения'!M46+'Таблица для заполнения'!N46</f>
        <v>1</v>
      </c>
      <c r="J46" s="36" t="b">
        <f>'Таблица для заполнения'!M46&lt;='Таблица для заполнения'!R46</f>
        <v>1</v>
      </c>
      <c r="K46" s="36" t="b">
        <f>'Таблица для заполнения'!O46&gt;='Таблица для заполнения'!E46</f>
        <v>1</v>
      </c>
      <c r="L46" s="36" t="b">
        <f>'Таблица для заполнения'!O46&gt;='Таблица для заполнения'!P46+'Таблица для заполнения'!Q46</f>
        <v>1</v>
      </c>
      <c r="M46" s="36" t="b">
        <f>'Таблица для заполнения'!R46&lt;='Таблица для заполнения'!O46</f>
        <v>1</v>
      </c>
      <c r="N46" s="36" t="b">
        <f>'Таблица для заполнения'!O46&gt;='Таблица для заполнения'!S46+'Таблица для заполнения'!U46</f>
        <v>1</v>
      </c>
      <c r="O46" s="36" t="b">
        <f>OR(AND('Таблица для заполнения'!S46&gt;0,'Таблица для заполнения'!T46&gt;0),AND('Таблица для заполнения'!S46=0,'Таблица для заполнения'!T46=0))</f>
        <v>1</v>
      </c>
      <c r="P46" s="36" t="b">
        <f>OR(AND('Таблица для заполнения'!U46&gt;0,'Таблица для заполнения'!V46&gt;0),AND('Таблица для заполнения'!U46=0,'Таблица для заполнения'!V46=0))</f>
        <v>1</v>
      </c>
      <c r="Q46" s="36" t="b">
        <f>'Таблица для заполнения'!W46&lt;='Таблица для заполнения'!U46</f>
        <v>1</v>
      </c>
      <c r="R46" s="36" t="b">
        <f>'Таблица для заполнения'!V46&gt;='Таблица для заполнения'!X46+'Таблица для заполнения'!Y46</f>
        <v>1</v>
      </c>
      <c r="S46" s="36" t="b">
        <f>'Таблица для заполнения'!AB46&lt;='Таблица для заполнения'!AA46</f>
        <v>1</v>
      </c>
      <c r="T46" s="36" t="b">
        <f>'Таблица для заполнения'!AD46&lt;='Таблица для заполнения'!AC46</f>
        <v>1</v>
      </c>
      <c r="U46" s="36" t="b">
        <f>OR('Таблица для заполнения'!AA46=0,'Таблица для заполнения'!AA46=1)</f>
        <v>1</v>
      </c>
      <c r="V46" s="36" t="b">
        <f>OR('Таблица для заполнения'!AB46=0,'Таблица для заполнения'!AB46=1)</f>
        <v>1</v>
      </c>
      <c r="W46" s="36" t="b">
        <f>OR('Таблица для заполнения'!AC46=0,'Таблица для заполнения'!AC46=1)</f>
        <v>1</v>
      </c>
      <c r="X46" s="36" t="b">
        <f>OR('Таблица для заполнения'!AD46=0,'Таблица для заполнения'!AD46=1)</f>
        <v>1</v>
      </c>
      <c r="Y46" s="36" t="b">
        <f>'Таблица для заполнения'!AG46&lt;='Таблица для заполнения'!AF46</f>
        <v>1</v>
      </c>
      <c r="Z46" s="36" t="b">
        <f>'Таблица для заполнения'!AI46&lt;='Таблица для заполнения'!AH46</f>
        <v>1</v>
      </c>
      <c r="AA46" s="36" t="b">
        <f>'Таблица для заполнения'!AJ46='Таблица для заполнения'!AM46+'Таблица для заполнения'!AO46</f>
        <v>1</v>
      </c>
      <c r="AB46" s="36" t="b">
        <f>'Таблица для заполнения'!AJ46&gt;='Таблица для заполнения'!AK46+'Таблица для заполнения'!AL46</f>
        <v>1</v>
      </c>
      <c r="AC46" s="36" t="b">
        <f>'Таблица для заполнения'!AN46&lt;='Таблица для заполнения'!AJ46</f>
        <v>1</v>
      </c>
      <c r="AD46" s="36" t="b">
        <f>OR(AND('Таблица для заполнения'!AO46='Таблица для заполнения'!AJ46,AND('Таблица для заполнения'!AK46='Таблица для заполнения'!AP46,'Таблица для заполнения'!AL46='Таблица для заполнения'!AQ46)),'Таблица для заполнения'!AO46&lt;'Таблица для заполнения'!AJ46)</f>
        <v>1</v>
      </c>
      <c r="AE46" s="36" t="b">
        <f>OR(AND('Таблица для заполнения'!AJ46='Таблица для заполнения'!AO46,'Таблица для заполнения'!CM46='Таблица для заполнения'!CR46),AND('Таблица для заполнения'!AJ46&gt;'Таблица для заполнения'!AO46,'Таблица для заполнения'!CM46&gt;'Таблица для заполнения'!CR46))</f>
        <v>1</v>
      </c>
      <c r="AF46" s="36" t="b">
        <f>OR(AND('Таблица для заполнения'!AO46='Таблица для заполнения'!AR46,'Таблица для заполнения'!CR46='Таблица для заполнения'!CU46),AND('Таблица для заполнения'!AO46&gt;'Таблица для заполнения'!AR46,'Таблица для заполнения'!CR46&gt;'Таблица для заполнения'!CU46))</f>
        <v>1</v>
      </c>
      <c r="AG46" s="36" t="b">
        <f>'Таблица для заполнения'!AP46&lt;='Таблица для заполнения'!AK46</f>
        <v>1</v>
      </c>
      <c r="AH46" s="36" t="b">
        <f>'Таблица для заполнения'!AO46&gt;='Таблица для заполнения'!AP46+'Таблица для заполнения'!AQ46</f>
        <v>1</v>
      </c>
      <c r="AI46" s="36" t="b">
        <f>'Таблица для заполнения'!AM46&gt;=('Таблица для заполнения'!AK46+'Таблица для заполнения'!AL46)-('Таблица для заполнения'!AP46+'Таблица для заполнения'!AQ46)</f>
        <v>1</v>
      </c>
      <c r="AJ46" s="36" t="b">
        <f>'Таблица для заполнения'!AQ46&lt;='Таблица для заполнения'!AL46</f>
        <v>1</v>
      </c>
      <c r="AK46" s="36" t="b">
        <f>'Таблица для заполнения'!AO46&gt;='Таблица для заполнения'!AR46+'Таблица для заполнения'!AV46+'Таблица для заполнения'!AW46</f>
        <v>1</v>
      </c>
      <c r="AL46" s="36" t="b">
        <f>OR(AND('Таблица для заполнения'!AR46='Таблица для заполнения'!AO46,AND('Таблица для заполнения'!AP46='Таблица для заполнения'!AS46,'Таблица для заполнения'!AQ46='Таблица для заполнения'!AT46)),'Таблица для заполнения'!AR46&lt;'Таблица для заполнения'!AO46)</f>
        <v>1</v>
      </c>
      <c r="AM46" s="36" t="b">
        <f>'Таблица для заполнения'!AS46&lt;='Таблица для заполнения'!AP46</f>
        <v>1</v>
      </c>
      <c r="AN46" s="36" t="b">
        <f>'Таблица для заполнения'!AR46&gt;='Таблица для заполнения'!AS46+'Таблица для заполнения'!AT46</f>
        <v>1</v>
      </c>
      <c r="AO46" s="36" t="b">
        <f>('Таблица для заполнения'!AO46-'Таблица для заполнения'!AR46)&gt;=('Таблица для заполнения'!AP46+'Таблица для заполнения'!AQ46)-('Таблица для заполнения'!AS46+'Таблица для заполнения'!AT46)</f>
        <v>1</v>
      </c>
      <c r="AP46" s="36" t="b">
        <f>'Таблица для заполнения'!AT46&lt;='Таблица для заполнения'!AQ46</f>
        <v>1</v>
      </c>
      <c r="AQ46" s="36" t="b">
        <f>'Таблица для заполнения'!AU46&lt;='Таблица для заполнения'!AR46</f>
        <v>1</v>
      </c>
      <c r="AR46" s="36" t="b">
        <f>'Таблица для заполнения'!AR46='Таблица для заполнения'!AX46+'Таблица для заполнения'!BF46+'Таблица для заполнения'!BK46+'Таблица для заполнения'!BV46+'Таблица для заполнения'!CA46+'Таблица для заполнения'!CB46+'Таблица для заполнения'!CC46+'Таблица для заполнения'!CD46+'Таблица для заполнения'!CE46+'Таблица для заполнения'!CF46</f>
        <v>1</v>
      </c>
      <c r="AS46" s="36" t="b">
        <f>'Таблица для заполнения'!AX46&gt;='Таблица для заполнения'!AY46+'Таблица для заполнения'!BB46+'Таблица для заполнения'!BE46</f>
        <v>1</v>
      </c>
      <c r="AT46" s="36" t="b">
        <f>'Таблица для заполнения'!AY46='Таблица для заполнения'!AZ46+'Таблица для заполнения'!BA46</f>
        <v>1</v>
      </c>
      <c r="AU46" s="36" t="b">
        <f>'Таблица для заполнения'!BB46='Таблица для заполнения'!BC46+'Таблица для заполнения'!BD46</f>
        <v>1</v>
      </c>
      <c r="AV46" s="36" t="b">
        <f>'Таблица для заполнения'!BF46&gt;='Таблица для заполнения'!BG46+'Таблица для заполнения'!BH46+'Таблица для заполнения'!BI46+'Таблица для заполнения'!BJ46</f>
        <v>1</v>
      </c>
      <c r="AW46" s="36" t="b">
        <f>'Таблица для заполнения'!BK46&gt;='Таблица для заполнения'!BL46+'Таблица для заполнения'!BQ46</f>
        <v>1</v>
      </c>
      <c r="AX46" s="36" t="b">
        <f>'Таблица для заполнения'!BL46&gt;='Таблица для заполнения'!BM46+'Таблица для заполнения'!BN46+'Таблица для заполнения'!BO46+'Таблица для заполнения'!BP46</f>
        <v>1</v>
      </c>
      <c r="AY46" s="36" t="b">
        <f>'Таблица для заполнения'!BQ46&gt;='Таблица для заполнения'!BR46+'Таблица для заполнения'!BS46+'Таблица для заполнения'!BT46+'Таблица для заполнения'!BU46</f>
        <v>1</v>
      </c>
      <c r="AZ46" s="36" t="b">
        <f>'Таблица для заполнения'!BV46&gt;='Таблица для заполнения'!BW46+'Таблица для заполнения'!BX46+'Таблица для заполнения'!BY46+'Таблица для заполнения'!BZ46</f>
        <v>1</v>
      </c>
      <c r="BA46" s="36" t="b">
        <f>'Таблица для заполнения'!CG46+'Таблица для заполнения'!CH46&lt;='Таблица для заполнения'!AO46</f>
        <v>1</v>
      </c>
      <c r="BB46" s="36" t="b">
        <f>'Таблица для заполнения'!CI46&lt;='Таблица для заполнения'!AO46</f>
        <v>1</v>
      </c>
      <c r="BC46" s="36" t="b">
        <f>'Таблица для заполнения'!CJ46&lt;='Таблица для заполнения'!AO46</f>
        <v>1</v>
      </c>
      <c r="BD46" s="36" t="b">
        <f>'Таблица для заполнения'!CK46&lt;='Таблица для заполнения'!AO46</f>
        <v>1</v>
      </c>
      <c r="BE46" s="36" t="b">
        <f>'Таблица для заполнения'!CL46&lt;='Таблица для заполнения'!AO46</f>
        <v>1</v>
      </c>
      <c r="BF46" s="36" t="b">
        <f>'Таблица для заполнения'!CM46='Таблица для заполнения'!CP46+'Таблица для заполнения'!CR46</f>
        <v>1</v>
      </c>
      <c r="BG46" s="36" t="b">
        <f>'Таблица для заполнения'!CM46&gt;='Таблица для заполнения'!CN46+'Таблица для заполнения'!CO46</f>
        <v>1</v>
      </c>
      <c r="BH46" s="36" t="b">
        <f>'Таблица для заполнения'!CQ46&lt;='Таблица для заполнения'!CM46</f>
        <v>1</v>
      </c>
      <c r="BI46" s="36" t="b">
        <f>OR(AND('Таблица для заполнения'!CR46='Таблица для заполнения'!CM46,AND('Таблица для заполнения'!CN46='Таблица для заполнения'!CS46,'Таблица для заполнения'!CO46='Таблица для заполнения'!CT46)),'Таблица для заполнения'!CR46&lt;'Таблица для заполнения'!CM46)</f>
        <v>1</v>
      </c>
      <c r="BJ46" s="36" t="b">
        <f>'Таблица для заполнения'!CS46&lt;='Таблица для заполнения'!CN46</f>
        <v>1</v>
      </c>
      <c r="BK46" s="36" t="b">
        <f>'Таблица для заполнения'!CR46&gt;='Таблица для заполнения'!CS46+'Таблица для заполнения'!CT46</f>
        <v>1</v>
      </c>
      <c r="BL46" s="36" t="b">
        <f>'Таблица для заполнения'!CP46&gt;=('Таблица для заполнения'!CN46+'Таблица для заполнения'!CO46)-('Таблица для заполнения'!CS46+'Таблица для заполнения'!CT46)</f>
        <v>1</v>
      </c>
      <c r="BM46" s="36" t="b">
        <f>'Таблица для заполнения'!CT46&lt;='Таблица для заполнения'!CO46</f>
        <v>1</v>
      </c>
      <c r="BN46" s="36" t="b">
        <f>'Таблица для заполнения'!CR46&gt;='Таблица для заполнения'!CU46+'Таблица для заполнения'!CY46+'Таблица для заполнения'!CZ46</f>
        <v>1</v>
      </c>
      <c r="BO46" s="36" t="b">
        <f>OR(AND('Таблица для заполнения'!CU46='Таблица для заполнения'!CR46,AND('Таблица для заполнения'!CS46='Таблица для заполнения'!CV46,'Таблица для заполнения'!CT46='Таблица для заполнения'!CW46)),'Таблица для заполнения'!CU46&lt;'Таблица для заполнения'!CR46)</f>
        <v>1</v>
      </c>
      <c r="BP46" s="36" t="b">
        <f>'Таблица для заполнения'!CV46&lt;='Таблица для заполнения'!CS46</f>
        <v>1</v>
      </c>
      <c r="BQ46" s="36" t="b">
        <f>'Таблица для заполнения'!CU46&gt;='Таблица для заполнения'!CV46+'Таблица для заполнения'!CW46</f>
        <v>1</v>
      </c>
      <c r="BR46" s="36" t="b">
        <f>'Таблица для заполнения'!CR46-'Таблица для заполнения'!CU46&gt;=('Таблица для заполнения'!CS46+'Таблица для заполнения'!CT46)-('Таблица для заполнения'!CV46+'Таблица для заполнения'!CW46)</f>
        <v>1</v>
      </c>
      <c r="BS46" s="36" t="b">
        <f>'Таблица для заполнения'!CW46&lt;='Таблица для заполнения'!CT46</f>
        <v>1</v>
      </c>
      <c r="BT46" s="36" t="b">
        <f>'Таблица для заполнения'!CX46&lt;='Таблица для заполнения'!CU46</f>
        <v>1</v>
      </c>
      <c r="BU46" s="36" t="b">
        <f>'Таблица для заполнения'!CU46='Таблица для заполнения'!DA46+'Таблица для заполнения'!DI46+'Таблица для заполнения'!DN46+'Таблица для заполнения'!DY46+'Таблица для заполнения'!ED46+'Таблица для заполнения'!EE46+'Таблица для заполнения'!EF46+'Таблица для заполнения'!EG46+'Таблица для заполнения'!EH46+'Таблица для заполнения'!EI46</f>
        <v>1</v>
      </c>
      <c r="BV46" s="36" t="b">
        <f>'Таблица для заполнения'!DA46&gt;='Таблица для заполнения'!DB46+'Таблица для заполнения'!DE46+'Таблица для заполнения'!DH46</f>
        <v>1</v>
      </c>
      <c r="BW46" s="36" t="b">
        <f>'Таблица для заполнения'!DB46='Таблица для заполнения'!DC46+'Таблица для заполнения'!DD46</f>
        <v>1</v>
      </c>
      <c r="BX46" s="36" t="b">
        <f>'Таблица для заполнения'!DE46='Таблица для заполнения'!DF46+'Таблица для заполнения'!DG46</f>
        <v>1</v>
      </c>
      <c r="BY46" s="36" t="b">
        <f>'Таблица для заполнения'!DI46&gt;='Таблица для заполнения'!DJ46+'Таблица для заполнения'!DK46+'Таблица для заполнения'!DL46+'Таблица для заполнения'!DM46</f>
        <v>1</v>
      </c>
      <c r="BZ46" s="36" t="b">
        <f>'Таблица для заполнения'!DN46&gt;='Таблица для заполнения'!DO46+'Таблица для заполнения'!DT46</f>
        <v>1</v>
      </c>
      <c r="CA46" s="36" t="b">
        <f>'Таблица для заполнения'!DO46&gt;='Таблица для заполнения'!DP46+'Таблица для заполнения'!DQ46+'Таблица для заполнения'!DR46+'Таблица для заполнения'!DS46</f>
        <v>1</v>
      </c>
      <c r="CB46" s="36" t="b">
        <f>'Таблица для заполнения'!DT46&gt;='Таблица для заполнения'!DU46+'Таблица для заполнения'!DV46+'Таблица для заполнения'!DW46+'Таблица для заполнения'!DX46</f>
        <v>1</v>
      </c>
      <c r="CC46" s="36" t="b">
        <f>'Таблица для заполнения'!DY46&gt;='Таблица для заполнения'!DZ46+'Таблица для заполнения'!EA46+'Таблица для заполнения'!EB46+'Таблица для заполнения'!EC46</f>
        <v>1</v>
      </c>
      <c r="CD46" s="36" t="b">
        <f>'Таблица для заполнения'!EJ46+'Таблица для заполнения'!EK46&lt;='Таблица для заполнения'!CR46</f>
        <v>1</v>
      </c>
      <c r="CE46" s="36" t="b">
        <f>'Таблица для заполнения'!EL46&lt;='Таблица для заполнения'!CR46</f>
        <v>1</v>
      </c>
      <c r="CF46" s="36" t="b">
        <f>'Таблица для заполнения'!EM46&lt;='Таблица для заполнения'!CR46</f>
        <v>1</v>
      </c>
      <c r="CG46" s="36" t="b">
        <f>'Таблица для заполнения'!EN46&lt;='Таблица для заполнения'!CR46</f>
        <v>1</v>
      </c>
      <c r="CH46" s="36" t="b">
        <f>'Таблица для заполнения'!EO46&lt;='Таблица для заполнения'!CR46</f>
        <v>1</v>
      </c>
      <c r="CI46" s="36" t="b">
        <f>OR(AND('Таблица для заполнения'!AJ46='Таблица для заполнения'!AK46+'Таблица для заполнения'!AL46,'Таблица для заполнения'!CM46='Таблица для заполнения'!CN46+'Таблица для заполнения'!CO46),AND('Таблица для заполнения'!AJ46&gt;'Таблица для заполнения'!AK46+'Таблица для заполнения'!AL46,'Таблица для заполнения'!CM46&gt;'Таблица для заполнения'!CN46+'Таблица для заполнения'!CO46))</f>
        <v>1</v>
      </c>
      <c r="CJ46" s="36" t="b">
        <f>OR(AND('Таблица для заполнения'!AO46='Таблица для заполнения'!AP46+'Таблица для заполнения'!AQ46,'Таблица для заполнения'!CR46='Таблица для заполнения'!CS46+'Таблица для заполнения'!CT46),AND('Таблица для заполнения'!AO46&gt;'Таблица для заполнения'!AP46+'Таблица для заполнения'!AQ46,'Таблица для заполнения'!CR46&gt;'Таблица для заполнения'!CS46+'Таблица для заполнения'!CT46))</f>
        <v>1</v>
      </c>
      <c r="CK46" s="36" t="b">
        <f>OR(AND('Таблица для заполнения'!AR46='Таблица для заполнения'!AS46+'Таблица для заполнения'!AT46,'Таблица для заполнения'!CU46='Таблица для заполнения'!CV46+'Таблица для заполнения'!CW46),AND('Таблица для заполнения'!AR46&gt;'Таблица для заполнения'!AS46+'Таблица для заполнения'!AT46,'Таблица для заполнения'!CU46&gt;'Таблица для заполнения'!CV46+'Таблица для заполнения'!CW46))</f>
        <v>1</v>
      </c>
      <c r="CL46" s="36" t="b">
        <f>OR(AND('Таблица для заполнения'!AO46='Таблица для заполнения'!AR46+'Таблица для заполнения'!AV46+'Таблица для заполнения'!AW46,'Таблица для заполнения'!CR46='Таблица для заполнения'!CU46+'Таблица для заполнения'!CY46+'Таблица для заполнения'!CZ46),AND('Таблица для заполнения'!AO46&gt;'Таблица для заполнения'!AR46+'Таблица для заполнения'!AV46+'Таблица для заполнения'!AW46,'Таблица для заполнения'!CR46&gt;'Таблица для заполнения'!CU46+'Таблица для заполнения'!CY46+'Таблица для заполнения'!CZ46))</f>
        <v>1</v>
      </c>
      <c r="CM46" s="36" t="b">
        <f>OR(AND('Таблица для заполнения'!AX46='Таблица для заполнения'!AY46+'Таблица для заполнения'!BB46+'Таблица для заполнения'!BE46,'Таблица для заполнения'!DA46='Таблица для заполнения'!DB46+'Таблица для заполнения'!DE46+'Таблица для заполнения'!DH46),AND('Таблица для заполнения'!AX46&gt;'Таблица для заполнения'!AY46+'Таблица для заполнения'!BB46+'Таблица для заполнения'!BE46,'Таблица для заполнения'!DA46&gt;'Таблица для заполнения'!DB46+'Таблица для заполнения'!DE46+'Таблица для заполнения'!DH46))</f>
        <v>1</v>
      </c>
      <c r="CN46" s="36" t="b">
        <f>OR(AND('Таблица для заполнения'!BF46='Таблица для заполнения'!BG46+'Таблица для заполнения'!BH46+'Таблица для заполнения'!BI46+'Таблица для заполнения'!BJ46,'Таблица для заполнения'!DI46='Таблица для заполнения'!DJ46+'Таблица для заполнения'!DK46+'Таблица для заполнения'!DL46+'Таблица для заполнения'!DM46),AND('Таблица для заполнения'!BF46&gt;'Таблица для заполнения'!BG46+'Таблица для заполнения'!BH46+'Таблица для заполнения'!BI46+'Таблица для заполнения'!BJ46,'Таблица для заполнения'!DI46&gt;'Таблица для заполнения'!DJ46+'Таблица для заполнения'!DK46+'Таблица для заполнения'!DL46+'Таблица для заполнения'!DM46))</f>
        <v>1</v>
      </c>
      <c r="CO46" s="36" t="b">
        <f>OR(AND('Таблица для заполнения'!BK46='Таблица для заполнения'!BL46+'Таблица для заполнения'!BQ46,'Таблица для заполнения'!DN46='Таблица для заполнения'!DO46+'Таблица для заполнения'!DT46),AND('Таблица для заполнения'!BK46&gt;'Таблица для заполнения'!BL46+'Таблица для заполнения'!BQ46,'Таблица для заполнения'!DN46&gt;'Таблица для заполнения'!DO46+'Таблица для заполнения'!DT46))</f>
        <v>1</v>
      </c>
      <c r="CP46" s="36" t="b">
        <f>AND(IF('Таблица для заполнения'!AJ46=0,'Таблица для заполнения'!CM46=0,'Таблица для заполнения'!CM46&gt;='Таблица для заполнения'!AJ46),IF('Таблица для заполнения'!AK46=0,'Таблица для заполнения'!CN46=0,'Таблица для заполнения'!CN46&gt;='Таблица для заполнения'!AK46),IF('Таблица для заполнения'!AL46=0,'Таблица для заполнения'!CO46=0,'Таблица для заполнения'!CO46&gt;='Таблица для заполнения'!AL46),IF('Таблица для заполнения'!AM46=0,'Таблица для заполнения'!CP46=0,'Таблица для заполнения'!CP46&gt;='Таблица для заполнения'!AM46),IF('Таблица для заполнения'!AN46=0,'Таблица для заполнения'!CQ46=0,'Таблица для заполнения'!CQ46&gt;='Таблица для заполнения'!AN46),IF('Таблица для заполнения'!AO46=0,'Таблица для заполнения'!CR46=0,'Таблица для заполнения'!CR46&gt;='Таблица для заполнения'!AO46),IF('Таблица для заполнения'!AP46=0,'Таблица для заполнения'!CS46=0,'Таблица для заполнения'!CS46&gt;='Таблица для заполнения'!AP46),IF('Таблица для заполнения'!AQ46=0,'Таблица для заполнения'!CT46=0,'Таблица для заполнения'!CT46&gt;='Таблица для заполнения'!AQ46),IF('Таблица для заполнения'!AR46=0,'Таблица для заполнения'!CU46=0,'Таблица для заполнения'!CU46&gt;='Таблица для заполнения'!AR46),IF('Таблица для заполнения'!AS46=0,'Таблица для заполнения'!CV46=0,'Таблица для заполнения'!CV46&gt;='Таблица для заполнения'!AS46),IF('Таблица для заполнения'!AT46=0,'Таблица для заполнения'!CW46=0,'Таблица для заполнения'!CW46&gt;='Таблица для заполнения'!AT46),IF('Таблица для заполнения'!AU46=0,'Таблица для заполнения'!CX46=0,'Таблица для заполнения'!CX46&gt;='Таблица для заполнения'!AU46),IF('Таблица для заполнения'!AV46=0,'Таблица для заполнения'!CY46=0,'Таблица для заполнения'!CY46&gt;='Таблица для заполнения'!AV46),IF('Таблица для заполнения'!AW46=0,'Таблица для заполнения'!CZ46=0,'Таблица для заполнения'!CZ46&gt;='Таблица для заполнения'!AW46),IF('Таблица для заполнения'!AX46=0,'Таблица для заполнения'!DA46=0,'Таблица для заполнения'!DA46&gt;='Таблица для заполнения'!AX46),IF('Таблица для заполнения'!AY46=0,'Таблица для заполнения'!DB46=0,'Таблица для заполнения'!DB46&gt;='Таблица для заполнения'!AY46),IF('Таблица для заполнения'!AZ46=0,'Таблица для заполнения'!DC46=0,'Таблица для заполнения'!DC46&gt;='Таблица для заполнения'!AZ46),IF('Таблица для заполнения'!BA46=0,'Таблица для заполнения'!DD46=0,'Таблица для заполнения'!DD46&gt;='Таблица для заполнения'!BA46),IF('Таблица для заполнения'!BB46=0,'Таблица для заполнения'!DE46=0,'Таблица для заполнения'!DE46&gt;='Таблица для заполнения'!BB46),IF('Таблица для заполнения'!BC46=0,'Таблица для заполнения'!DF46=0,'Таблица для заполнения'!DF46&gt;='Таблица для заполнения'!BC46),IF('Таблица для заполнения'!BD46=0,'Таблица для заполнения'!DG46=0,'Таблица для заполнения'!DG46&gt;='Таблица для заполнения'!BD46),IF('Таблица для заполнения'!BE46=0,'Таблица для заполнения'!DH46=0,'Таблица для заполнения'!DH46&gt;='Таблица для заполнения'!BE46),IF('Таблица для заполнения'!BF46=0,'Таблица для заполнения'!DI46=0,'Таблица для заполнения'!DI46&gt;='Таблица для заполнения'!BF46),IF('Таблица для заполнения'!BG46=0,'Таблица для заполнения'!DJ46=0,'Таблица для заполнения'!DJ46&gt;='Таблица для заполнения'!BG46),IF('Таблица для заполнения'!BH46=0,'Таблица для заполнения'!DK46=0,'Таблица для заполнения'!DK46&gt;='Таблица для заполнения'!BH46),IF('Таблица для заполнения'!BI46=0,'Таблица для заполнения'!DL46=0,'Таблица для заполнения'!DL46&gt;='Таблица для заполнения'!BI46),IF('Таблица для заполнения'!BJ46=0,'Таблица для заполнения'!DM46=0,'Таблица для заполнения'!DM46&gt;='Таблица для заполнения'!BJ46),IF('Таблица для заполнения'!BK46=0,'Таблица для заполнения'!DN46=0,'Таблица для заполнения'!DN46&gt;='Таблица для заполнения'!BK46),IF('Таблица для заполнения'!BL46=0,'Таблица для заполнения'!DO46=0,'Таблица для заполнения'!DO46&gt;='Таблица для заполнения'!BL46),IF('Таблица для заполнения'!BM46=0,'Таблица для заполнения'!DP46=0,'Таблица для заполнения'!DP46&gt;='Таблица для заполнения'!BM46),IF('Таблица для заполнения'!BN46=0,'Таблица для заполнения'!DQ46=0,'Таблица для заполнения'!DQ46&gt;='Таблица для заполнения'!BN46),IF('Таблица для заполнения'!BO46=0,'Таблица для заполнения'!DR46=0,'Таблица для заполнения'!DR46&gt;='Таблица для заполнения'!BO46),IF('Таблица для заполнения'!BP46=0,'Таблица для заполнения'!DS46=0,'Таблица для заполнения'!DS46&gt;='Таблица для заполнения'!BP46),IF('Таблица для заполнения'!BQ46=0,'Таблица для заполнения'!DT46=0,'Таблица для заполнения'!DT46&gt;='Таблица для заполнения'!BQ46),IF('Таблица для заполнения'!BR46=0,'Таблица для заполнения'!DU46=0,'Таблица для заполнения'!DU46&gt;='Таблица для заполнения'!BR46),IF('Таблица для заполнения'!BS46=0,'Таблица для заполнения'!DV46=0,'Таблица для заполнения'!DV46&gt;='Таблица для заполнения'!BS46),IF('Таблица для заполнения'!BT46=0,'Таблица для заполнения'!DW46=0,'Таблица для заполнения'!DW46&gt;='Таблица для заполнения'!BT46),IF('Таблица для заполнения'!BU46=0,'Таблица для заполнения'!DX46=0,'Таблица для заполнения'!DX46&gt;='Таблица для заполнения'!BU46),IF('Таблица для заполнения'!BV46=0,'Таблица для заполнения'!DY46=0,'Таблица для заполнения'!DY46&gt;='Таблица для заполнения'!BV46),IF('Таблица для заполнения'!BW46=0,'Таблица для заполнения'!DZ46=0,'Таблица для заполнения'!DZ46&gt;='Таблица для заполнения'!BW46),IF('Таблица для заполнения'!BX46=0,'Таблица для заполнения'!EA46=0,'Таблица для заполнения'!EA46&gt;='Таблица для заполнения'!BX46),IF('Таблица для заполнения'!BY46=0,'Таблица для заполнения'!EB46=0,'Таблица для заполнения'!EB46&gt;='Таблица для заполнения'!BY46),IF('Таблица для заполнения'!BZ46=0,'Таблица для заполнения'!EC46=0,'Таблица для заполнения'!EC46&gt;='Таблица для заполнения'!BZ46),IF('Таблица для заполнения'!CA46=0,'Таблица для заполнения'!ED46=0,'Таблица для заполнения'!ED46&gt;='Таблица для заполнения'!CA46),IF('Таблица для заполнения'!CB46=0,'Таблица для заполнения'!EE46=0,'Таблица для заполнения'!EE46&gt;='Таблица для заполнения'!CB46),IF('Таблица для заполнения'!CC46=0,'Таблица для заполнения'!EF46=0,'Таблица для заполнения'!EF46&gt;='Таблица для заполнения'!CC46),IF('Таблица для заполнения'!CD46=0,'Таблица для заполнения'!EG46=0,'Таблица для заполнения'!EG46&gt;='Таблица для заполнения'!CD46),IF('Таблица для заполнения'!CE46=0,'Таблица для заполнения'!EH46=0,'Таблица для заполнения'!EH46&gt;='Таблица для заполнения'!CE46),IF('Таблица для заполнения'!CF46=0,'Таблица для заполнения'!EI46=0,'Таблица для заполнения'!EI46&gt;='Таблица для заполнения'!CF46),IF('Таблица для заполнения'!CG46=0,'Таблица для заполнения'!EJ46=0,'Таблица для заполнения'!EJ46&gt;='Таблица для заполнения'!CG46),IF('Таблица для заполнения'!CH46=0,'Таблица для заполнения'!EK46=0,'Таблица для заполнения'!EK46&gt;='Таблица для заполнения'!CH46),IF('Таблица для заполнения'!CI46=0,'Таблица для заполнения'!EL46=0,'Таблица для заполнения'!EL46&gt;='Таблица для заполнения'!CI46),IF('Таблица для заполнения'!CJ46=0,'Таблица для заполнения'!EM46=0,'Таблица для заполнения'!EM46&gt;='Таблица для заполнения'!CJ46),IF('Таблица для заполнения'!CK46=0,'Таблица для заполнения'!EN46=0,'Таблица для заполнения'!EN46&gt;='Таблица для заполнения'!CK46),IF('Таблица для заполнения'!CL46=0,'Таблица для заполнения'!EO46=0,'Таблица для заполнения'!EO46&gt;='Таблица для заполнения'!CL46))</f>
        <v>1</v>
      </c>
      <c r="CQ46" s="36" t="b">
        <f>'Таблица для заполнения'!EP46&gt;='Таблица для заполнения'!EQ46+'Таблица для заполнения'!ER46</f>
        <v>1</v>
      </c>
      <c r="CR46" s="36" t="b">
        <f>'Таблица для заполнения'!ES46&lt;='Таблица для заполнения'!EP46</f>
        <v>1</v>
      </c>
      <c r="CS46" s="36" t="b">
        <f>OR(AND('Таблица для заполнения'!EP46='Таблица для заполнения'!ES46,AND('Таблица для заполнения'!EQ46='Таблица для заполнения'!ET46,'Таблица для заполнения'!ER46='Таблица для заполнения'!EU46)),'Таблица для заполнения'!ES46&lt;'Таблица для заполнения'!EP46)</f>
        <v>1</v>
      </c>
      <c r="CT46" s="36" t="b">
        <f>'Таблица для заполнения'!ET46&lt;='Таблица для заполнения'!EQ46</f>
        <v>1</v>
      </c>
      <c r="CU46" s="36" t="b">
        <f>'Таблица для заполнения'!ES46&gt;='Таблица для заполнения'!ET46+'Таблица для заполнения'!EU46</f>
        <v>1</v>
      </c>
      <c r="CV46" s="36" t="b">
        <f>'Таблица для заполнения'!EU46&lt;='Таблица для заполнения'!ER46</f>
        <v>1</v>
      </c>
      <c r="CW46" s="36" t="b">
        <f>'Таблица для заполнения'!EP46-'Таблица для заполнения'!ES46&gt;=('Таблица для заполнения'!EQ46+'Таблица для заполнения'!ER46)-('Таблица для заполнения'!ET46+'Таблица для заполнения'!EU46)</f>
        <v>1</v>
      </c>
      <c r="CX46" s="36" t="b">
        <f>'Таблица для заполнения'!EV46&lt;='Таблица для заполнения'!EP46</f>
        <v>1</v>
      </c>
      <c r="CY46" s="36" t="b">
        <f>'Таблица для заполнения'!EW46&lt;='Таблица для заполнения'!EP46</f>
        <v>1</v>
      </c>
      <c r="CZ46" s="36" t="b">
        <f>'Таблица для заполнения'!EX46&lt;='Таблица для заполнения'!EP46</f>
        <v>1</v>
      </c>
      <c r="DA46" s="36" t="b">
        <f>IF('Таблица для заполнения'!AF46&gt;0,'Таблица для заполнения'!EX46&gt;=0,'Таблица для заполнения'!EX46=0)</f>
        <v>1</v>
      </c>
      <c r="DB46" s="36" t="b">
        <f>OR(AND('Таблица для заполнения'!EP46='Таблица для заполнения'!ES46,'Таблица для заполнения'!FH46='Таблица для заполнения'!FK46),AND('Таблица для заполнения'!EP46&gt;'Таблица для заполнения'!ES46,'Таблица для заполнения'!FH46&gt;'Таблица для заполнения'!FK46))</f>
        <v>1</v>
      </c>
      <c r="DC46" s="36" t="b">
        <f>OR(AND('Таблица для заполнения'!EQ46='Таблица для заполнения'!ET46,'Таблица для заполнения'!FI46='Таблица для заполнения'!FL46),AND('Таблица для заполнения'!EQ46&gt;'Таблица для заполнения'!ET46,'Таблица для заполнения'!FI46&gt;'Таблица для заполнения'!FL46))</f>
        <v>1</v>
      </c>
      <c r="DD46" s="36" t="b">
        <f>OR(AND('Таблица для заполнения'!ER46='Таблица для заполнения'!EU46,'Таблица для заполнения'!FJ46='Таблица для заполнения'!FM46),AND('Таблица для заполнения'!ER46&gt;'Таблица для заполнения'!EU46,'Таблица для заполнения'!FJ46&gt;'Таблица для заполнения'!FM46))</f>
        <v>1</v>
      </c>
      <c r="DE46" s="36" t="b">
        <f>OR(AND('Таблица для заполнения'!EP46='Таблица для заполнения'!EQ46+'Таблица для заполнения'!ER46,'Таблица для заполнения'!FH46='Таблица для заполнения'!FI46+'Таблица для заполнения'!FJ46),AND('Таблица для заполнения'!EP46&gt;'Таблица для заполнения'!EQ46+'Таблица для заполнения'!ER46,'Таблица для заполнения'!FH46&gt;'Таблица для заполнения'!FI46+'Таблица для заполнения'!FJ46))</f>
        <v>1</v>
      </c>
      <c r="DF46" s="36" t="b">
        <f>OR(AND('Таблица для заполнения'!ES46='Таблица для заполнения'!ET46+'Таблица для заполнения'!EU46,'Таблица для заполнения'!FK46='Таблица для заполнения'!FL46+'Таблица для заполнения'!FM46),AND('Таблица для заполнения'!ES46&gt;'Таблица для заполнения'!ET46+'Таблица для заполнения'!EU46,'Таблица для заполнения'!FK46&gt;'Таблица для заполнения'!FL46+'Таблица для заполнения'!FM46))</f>
        <v>1</v>
      </c>
      <c r="DG46" s="36" t="b">
        <f>'Таблица для заполнения'!EP46-'Таблица для заполнения'!EY46&gt;=('Таблица для заполнения'!EQ46+'Таблица для заполнения'!ER46)-('Таблица для заполнения'!EZ46+'Таблица для заполнения'!FA46)</f>
        <v>1</v>
      </c>
      <c r="DH46" s="36" t="b">
        <f>'Таблица для заполнения'!ES46-'Таблица для заполнения'!FB46&gt;=('Таблица для заполнения'!ET46+'Таблица для заполнения'!EU46)-('Таблица для заполнения'!FC46+'Таблица для заполнения'!FD46)</f>
        <v>1</v>
      </c>
      <c r="DI46" s="36" t="b">
        <f>'Таблица для заполнения'!EY46&gt;='Таблица для заполнения'!EZ46+'Таблица для заполнения'!FA46</f>
        <v>1</v>
      </c>
      <c r="DJ46" s="36" t="b">
        <f>'Таблица для заполнения'!FB46&lt;='Таблица для заполнения'!EY46</f>
        <v>1</v>
      </c>
      <c r="DK46" s="36" t="b">
        <f>OR(AND('Таблица для заполнения'!EY46='Таблица для заполнения'!FB46,AND('Таблица для заполнения'!EZ46='Таблица для заполнения'!FC46,'Таблица для заполнения'!FA46='Таблица для заполнения'!FD46)),'Таблица для заполнения'!FB46&lt;'Таблица для заполнения'!EY46)</f>
        <v>1</v>
      </c>
      <c r="DL46" s="36" t="b">
        <f>'Таблица для заполнения'!FC46&lt;='Таблица для заполнения'!EZ46</f>
        <v>1</v>
      </c>
      <c r="DM46" s="36" t="b">
        <f>'Таблица для заполнения'!FB46&gt;='Таблица для заполнения'!FC46+'Таблица для заполнения'!FD46</f>
        <v>1</v>
      </c>
      <c r="DN46" s="36" t="b">
        <f>'Таблица для заполнения'!FD46&lt;='Таблица для заполнения'!FA46</f>
        <v>1</v>
      </c>
      <c r="DO46" s="36" t="b">
        <f>'Таблица для заполнения'!EY46-'Таблица для заполнения'!FB46&gt;=('Таблица для заполнения'!EZ46+'Таблица для заполнения'!FA46)-('Таблица для заполнения'!FC46+'Таблица для заполнения'!FD46)</f>
        <v>1</v>
      </c>
      <c r="DP46" s="36" t="b">
        <f>'Таблица для заполнения'!FE46&lt;='Таблица для заполнения'!EY46</f>
        <v>1</v>
      </c>
      <c r="DQ46" s="36" t="b">
        <f>'Таблица для заполнения'!FF46&lt;='Таблица для заполнения'!EY46</f>
        <v>1</v>
      </c>
      <c r="DR46" s="36" t="b">
        <f>'Таблица для заполнения'!FG46&lt;='Таблица для заполнения'!EY46</f>
        <v>1</v>
      </c>
      <c r="DS46" s="36" t="b">
        <f>OR(AND('Таблица для заполнения'!EY46='Таблица для заполнения'!FB46,'Таблица для заполнения'!FO46='Таблица для заполнения'!FR46),AND('Таблица для заполнения'!EY46&gt;'Таблица для заполнения'!FB46,'Таблица для заполнения'!FO46&gt;'Таблица для заполнения'!FR46))</f>
        <v>1</v>
      </c>
      <c r="DT46" s="36" t="b">
        <f>OR(AND('Таблица для заполнения'!EZ46='Таблица для заполнения'!FC46,'Таблица для заполнения'!FP46='Таблица для заполнения'!FS46),AND('Таблица для заполнения'!EZ46&gt;'Таблица для заполнения'!FC46,'Таблица для заполнения'!FP46&gt;'Таблица для заполнения'!FS46))</f>
        <v>1</v>
      </c>
      <c r="DU46" s="36" t="b">
        <f>OR(AND('Таблица для заполнения'!FA46='Таблица для заполнения'!FD46,'Таблица для заполнения'!FQ46='Таблица для заполнения'!FT46),AND('Таблица для заполнения'!FA46&gt;'Таблица для заполнения'!FD46,'Таблица для заполнения'!FQ46&gt;'Таблица для заполнения'!FT46))</f>
        <v>1</v>
      </c>
      <c r="DV46" s="36" t="b">
        <f>OR(AND('Таблица для заполнения'!EY46='Таблица для заполнения'!EZ46+'Таблица для заполнения'!FA46,'Таблица для заполнения'!FO46='Таблица для заполнения'!FP46+'Таблица для заполнения'!FQ46),AND('Таблица для заполнения'!EY46&gt;'Таблица для заполнения'!EZ46+'Таблица для заполнения'!FA46,'Таблица для заполнения'!FO46&gt;'Таблица для заполнения'!FP46+'Таблица для заполнения'!FQ46))</f>
        <v>1</v>
      </c>
      <c r="DW46" s="36" t="b">
        <f>OR(AND('Таблица для заполнения'!FB46='Таблица для заполнения'!FC46+'Таблица для заполнения'!FD46,'Таблица для заполнения'!FR46='Таблица для заполнения'!FS46+'Таблица для заполнения'!FT46),AND('Таблица для заполнения'!FB46&gt;'Таблица для заполнения'!FC46+'Таблица для заполнения'!FD46,'Таблица для заполнения'!FR46&gt;'Таблица для заполнения'!FS46+'Таблица для заполнения'!FT46))</f>
        <v>1</v>
      </c>
      <c r="DX46" s="36" t="b">
        <f>'Таблица для заполнения'!FH46-'Таблица для заполнения'!FO46&gt;=('Таблица для заполнения'!FI46+'Таблица для заполнения'!FJ46)-('Таблица для заполнения'!FP46+'Таблица для заполнения'!FQ46)</f>
        <v>1</v>
      </c>
      <c r="DY46" s="36" t="b">
        <f>'Таблица для заполнения'!FK46-'Таблица для заполнения'!FR46&gt;=('Таблица для заполнения'!FL46+'Таблица для заполнения'!FM46)-('Таблица для заполнения'!FS46+'Таблица для заполнения'!FT46)</f>
        <v>1</v>
      </c>
      <c r="DZ46" s="36" t="b">
        <f>AND('Таблица для заполнения'!EP46&gt;='Таблица для заполнения'!EY46,'Таблица для заполнения'!EQ46&gt;='Таблица для заполнения'!EZ46,'Таблица для заполнения'!ER46&gt;='Таблица для заполнения'!FA46,'Таблица для заполнения'!ES46&gt;='Таблица для заполнения'!FB46,'Таблица для заполнения'!ET46&gt;='Таблица для заполнения'!FC46,'Таблица для заполнения'!EU46&gt;='Таблица для заполнения'!FD46,'Таблица для заполнения'!EV46&gt;='Таблица для заполнения'!FE46,'Таблица для заполнения'!EW46&gt;='Таблица для заполнения'!FF46,'Таблица для заполнения'!EX46&gt;='Таблица для заполнения'!FG46)</f>
        <v>1</v>
      </c>
      <c r="EA46" s="36" t="b">
        <f>'Таблица для заполнения'!FH46&gt;='Таблица для заполнения'!FI46+'Таблица для заполнения'!FJ46</f>
        <v>1</v>
      </c>
      <c r="EB46" s="36" t="b">
        <f>'Таблица для заполнения'!FK46&lt;='Таблица для заполнения'!FH46</f>
        <v>1</v>
      </c>
      <c r="EC46" s="36" t="b">
        <f>OR(AND('Таблица для заполнения'!FH46='Таблица для заполнения'!FK46,AND('Таблица для заполнения'!FI46='Таблица для заполнения'!FL46,'Таблица для заполнения'!FJ46='Таблица для заполнения'!FM46)),'Таблица для заполнения'!FK46&lt;'Таблица для заполнения'!FH46)</f>
        <v>1</v>
      </c>
      <c r="ED46" s="36" t="b">
        <f>'Таблица для заполнения'!FL46&lt;='Таблица для заполнения'!FI46</f>
        <v>1</v>
      </c>
      <c r="EE46" s="36" t="b">
        <f>'Таблица для заполнения'!FK46&gt;='Таблица для заполнения'!FL46+'Таблица для заполнения'!FM46</f>
        <v>1</v>
      </c>
      <c r="EF46" s="36" t="b">
        <f>'Таблица для заполнения'!FM46&lt;='Таблица для заполнения'!FJ46</f>
        <v>1</v>
      </c>
      <c r="EG46" s="36" t="b">
        <f>'Таблица для заполнения'!FH46-'Таблица для заполнения'!FK46&gt;=('Таблица для заполнения'!FI46+'Таблица для заполнения'!FJ46)-('Таблица для заполнения'!FL46+'Таблица для заполнения'!FM46)</f>
        <v>1</v>
      </c>
      <c r="EH46" s="36" t="b">
        <f>'Таблица для заполнения'!FN46&lt;='Таблица для заполнения'!FH46</f>
        <v>1</v>
      </c>
      <c r="EI46" s="36" t="b">
        <f>AND(IF('Таблица для заполнения'!EP46=0,'Таблица для заполнения'!FH46=0,'Таблица для заполнения'!FH46&gt;='Таблица для заполнения'!EP46),IF('Таблица для заполнения'!EQ46=0,'Таблица для заполнения'!FI46=0,'Таблица для заполнения'!FI46&gt;='Таблица для заполнения'!EQ46),IF('Таблица для заполнения'!ER46=0,'Таблица для заполнения'!FJ46=0,'Таблица для заполнения'!FJ46&gt;='Таблица для заполнения'!ER46),IF('Таблица для заполнения'!ES46=0,'Таблица для заполнения'!FK46=0,'Таблица для заполнения'!FK46&gt;='Таблица для заполнения'!ES46),IF('Таблица для заполнения'!ET46=0,'Таблица для заполнения'!FL46=0,'Таблица для заполнения'!FL46&gt;='Таблица для заполнения'!ET46),IF('Таблица для заполнения'!EU46=0,'Таблица для заполнения'!FM46=0,'Таблица для заполнения'!FM46&gt;='Таблица для заполнения'!EU46),IF('Таблица для заполнения'!EX46=0,'Таблица для заполнения'!FN46=0,'Таблица для заполнения'!FN46&gt;='Таблица для заполнения'!EX46))</f>
        <v>1</v>
      </c>
      <c r="EJ46" s="36" t="b">
        <f>'Таблица для заполнения'!FO46&gt;='Таблица для заполнения'!FP46+'Таблица для заполнения'!FQ46</f>
        <v>1</v>
      </c>
      <c r="EK46" s="36" t="b">
        <f>'Таблица для заполнения'!FR46&lt;='Таблица для заполнения'!FO46</f>
        <v>1</v>
      </c>
      <c r="EL46" s="36" t="b">
        <f>OR(AND('Таблица для заполнения'!FO46='Таблица для заполнения'!FR46,AND('Таблица для заполнения'!FP46='Таблица для заполнения'!FS46,'Таблица для заполнения'!FQ46='Таблица для заполнения'!FT46)),'Таблица для заполнения'!FR46&lt;'Таблица для заполнения'!FO46)</f>
        <v>1</v>
      </c>
      <c r="EM46" s="36" t="b">
        <f>'Таблица для заполнения'!FS46&lt;='Таблица для заполнения'!FP46</f>
        <v>1</v>
      </c>
      <c r="EN46" s="36" t="b">
        <f>'Таблица для заполнения'!FR46&gt;='Таблица для заполнения'!FS46+'Таблица для заполнения'!FT46</f>
        <v>1</v>
      </c>
      <c r="EO46" s="36" t="b">
        <f>'Таблица для заполнения'!FT46&lt;='Таблица для заполнения'!FQ46</f>
        <v>1</v>
      </c>
      <c r="EP46" s="36" t="b">
        <f>'Таблица для заполнения'!FO46-'Таблица для заполнения'!FR46&gt;=('Таблица для заполнения'!FP46+'Таблица для заполнения'!FQ46)-('Таблица для заполнения'!FS46+'Таблица для заполнения'!FT46)</f>
        <v>1</v>
      </c>
      <c r="EQ46" s="36" t="b">
        <f>'Таблица для заполнения'!FU46&lt;='Таблица для заполнения'!FO46</f>
        <v>1</v>
      </c>
      <c r="ER46" s="36" t="b">
        <f>AND(IF('Таблица для заполнения'!EY46=0,'Таблица для заполнения'!FO46=0,'Таблица для заполнения'!FO46&gt;='Таблица для заполнения'!EY46),IF('Таблица для заполнения'!EZ46=0,'Таблица для заполнения'!FP46=0,'Таблица для заполнения'!FP46&gt;='Таблица для заполнения'!EZ46),IF('Таблица для заполнения'!FA46=0,'Таблица для заполнения'!FQ46=0,'Таблица для заполнения'!FQ46&gt;='Таблица для заполнения'!FA46),IF('Таблица для заполнения'!FB46=0,'Таблица для заполнения'!FR46=0,'Таблица для заполнения'!FR46&gt;='Таблица для заполнения'!FB46),IF('Таблица для заполнения'!FC46=0,'Таблица для заполнения'!FS46=0,'Таблица для заполнения'!FS46&gt;='Таблица для заполнения'!FC46),IF('Таблица для заполнения'!FD46=0,'Таблица для заполнения'!FT46=0,'Таблица для заполнения'!FT46&gt;='Таблица для заполнения'!FD46),IF('Таблица для заполнения'!FG46=0,'Таблица для заполнения'!FU46=0,'Таблица для заполнения'!FU46&gt;='Таблица для заполнения'!FG46))</f>
        <v>1</v>
      </c>
      <c r="ES46" s="36" t="b">
        <f>AND('Таблица для заполнения'!FH46&gt;='Таблица для заполнения'!FO46,'Таблица для заполнения'!FI46&gt;='Таблица для заполнения'!FP46,'Таблица для заполнения'!FJ46&gt;='Таблица для заполнения'!FQ46,'Таблица для заполнения'!FK46&gt;='Таблица для заполнения'!FR46,'Таблица для заполнения'!FL46&gt;='Таблица для заполнения'!FS46,'Таблица для заполнения'!FM46&gt;='Таблица для заполнения'!FT46,'Таблица для заполнения'!FN46&gt;='Таблица для заполнения'!FU46)</f>
        <v>1</v>
      </c>
      <c r="ET46" s="36" t="b">
        <f>AND(OR(AND('Таблица для заполнения'!EP46='Таблица для заполнения'!EY46,'Таблица для заполнения'!FH46='Таблица для заполнения'!FO46),AND('Таблица для заполнения'!EP46&gt;'Таблица для заполнения'!EY46,'Таблица для заполнения'!FH46&gt;'Таблица для заполнения'!FO46)),OR(AND('Таблица для заполнения'!EQ46='Таблица для заполнения'!EZ46,'Таблица для заполнения'!FI46='Таблица для заполнения'!FP46),AND('Таблица для заполнения'!EQ46&gt;'Таблица для заполнения'!EZ46,'Таблица для заполнения'!FI46&gt;'Таблица для заполнения'!FP46)),OR(AND('Таблица для заполнения'!ER46='Таблица для заполнения'!FA46,'Таблица для заполнения'!FJ46='Таблица для заполнения'!FQ46),AND('Таблица для заполнения'!ER46&gt;'Таблица для заполнения'!FA46,'Таблица для заполнения'!FJ46&gt;'Таблица для заполнения'!FQ46)),OR(AND('Таблица для заполнения'!ES46='Таблица для заполнения'!FB46,'Таблица для заполнения'!FK46='Таблица для заполнения'!FR46),AND('Таблица для заполнения'!ES46&gt;'Таблица для заполнения'!FB46,'Таблица для заполнения'!FK46&gt;'Таблица для заполнения'!FR46)),OR(AND('Таблица для заполнения'!ET46='Таблица для заполнения'!FC46,'Таблица для заполнения'!FL46='Таблица для заполнения'!FS46),AND('Таблица для заполнения'!ET46&gt;'Таблица для заполнения'!FC46,'Таблица для заполнения'!FL46&gt;'Таблица для заполнения'!FS46)),OR(AND('Таблица для заполнения'!EU46='Таблица для заполнения'!FD46,'Таблица для заполнения'!FM46='Таблица для заполнения'!FT46),AND('Таблица для заполнения'!EU46&gt;'Таблица для заполнения'!FD46,'Таблица для заполнения'!FM46&gt;'Таблица для заполнения'!FT46)),OR(AND('Таблица для заполнения'!EX46='Таблица для заполнения'!FG46,'Таблица для заполнения'!FN46='Таблица для заполнения'!FU46),AND('Таблица для заполнения'!EX46&gt;'Таблица для заполнения'!FG46,'Таблица для заполнения'!FN46&gt;'Таблица для заполнения'!FU46)))</f>
        <v>1</v>
      </c>
      <c r="EU46" s="36" t="b">
        <f>'Таблица для заполнения'!FW46&lt;='Таблица для заполнения'!FV46</f>
        <v>1</v>
      </c>
      <c r="EV46" s="36" t="b">
        <f>'Таблица для заполнения'!FX46&lt;='Таблица для заполнения'!FV46</f>
        <v>1</v>
      </c>
      <c r="EW46" s="36" t="b">
        <f>IF('Таблица для заполнения'!GQ46&gt;0,'Таблица для заполнения'!FX46&gt;0,'Таблица для заполнения'!FX46=0)</f>
        <v>1</v>
      </c>
      <c r="EX46" s="36" t="b">
        <f>'Таблица для заполнения'!FY46&lt;='Таблица для заполнения'!FV46</f>
        <v>1</v>
      </c>
      <c r="EY46" s="36" t="b">
        <f>'Таблица для заполнения'!FZ46&lt;='Таблица для заполнения'!FV46</f>
        <v>1</v>
      </c>
      <c r="EZ46" s="36" t="b">
        <f>'Таблица для заполнения'!FX46&gt;='Таблица для заполнения'!GA46+'Таблица для заполнения'!GB46</f>
        <v>1</v>
      </c>
      <c r="FA46" s="36" t="b">
        <f>'Таблица для заполнения'!FW46='Таблица для заполнения'!GC46+'Таблица для заполнения'!GD46+'Таблица для заполнения'!GE46</f>
        <v>1</v>
      </c>
      <c r="FB46" s="36" t="b">
        <f>'Таблица для заполнения'!GF46='Таблица для заполнения'!GG46+'Таблица для заполнения'!GH46+'Таблица для заполнения'!GI46+'Таблица для заполнения'!GM46</f>
        <v>1</v>
      </c>
      <c r="FC46" s="36" t="b">
        <f>'Таблица для заполнения'!GI46&gt;='Таблица для заполнения'!GJ46+'Таблица для заполнения'!GK46+'Таблица для заполнения'!GL46</f>
        <v>1</v>
      </c>
      <c r="FD46" s="36" t="b">
        <f>'Таблица для заполнения'!GN46&gt;='Таблица для заполнения'!GO46+'Таблица для заполнения'!GS46+'Таблица для заполнения'!GU46+'Таблица для заполнения'!GX46</f>
        <v>1</v>
      </c>
      <c r="FE46" s="36" t="b">
        <f>'Таблица для заполнения'!GP46&lt;='Таблица для заполнения'!GO46</f>
        <v>1</v>
      </c>
      <c r="FF46" s="36" t="b">
        <f>'Таблица для заполнения'!GQ46&lt;='Таблица для заполнения'!GO46</f>
        <v>1</v>
      </c>
      <c r="FG46" s="36" t="b">
        <f>IF('Таблица для заполнения'!FX46&gt;0,'Таблица для заполнения'!GQ46&gt;0,'Таблица для заполнения'!GQ46=0)</f>
        <v>1</v>
      </c>
      <c r="FH46" s="36" t="b">
        <f>'Таблица для заполнения'!GR46&lt;='Таблица для заполнения'!GQ46</f>
        <v>1</v>
      </c>
      <c r="FI46" s="36" t="b">
        <f>'Таблица для заполнения'!GR46&lt;='Таблица для заполнения'!GP46</f>
        <v>1</v>
      </c>
      <c r="FJ46" s="36" t="b">
        <f>'Таблица для заполнения'!GT46&lt;='Таблица для заполнения'!GS46</f>
        <v>1</v>
      </c>
      <c r="FK46" s="36" t="b">
        <f>'Таблица для заполнения'!GV46&lt;='Таблица для заполнения'!GU46</f>
        <v>1</v>
      </c>
      <c r="FL46" s="36" t="b">
        <f>'Таблица для заполнения'!GW46&lt;='Таблица для заполнения'!GU46</f>
        <v>1</v>
      </c>
      <c r="FM46" s="38" t="b">
        <f>'Таблица для заполнения'!GY46&lt;='Таблица для заполнения'!GX46</f>
        <v>1</v>
      </c>
      <c r="FN46" s="42" t="b">
        <f t="shared" si="1"/>
        <v>1</v>
      </c>
      <c r="FO46" s="35" t="b">
        <f>IF($B46&lt;&gt;"",IF(ISNUMBER('Таблица для заполнения'!E46),ABS(ROUND('Таблица для заполнения'!E46,0))='Таблица для заполнения'!E46,FALSE),TRUE)</f>
        <v>1</v>
      </c>
      <c r="FP46" s="36" t="b">
        <f>IF($B46&lt;&gt;"",IF(ISNUMBER('Таблица для заполнения'!F46),ABS(ROUND('Таблица для заполнения'!F46,0))='Таблица для заполнения'!F46,FALSE),TRUE)</f>
        <v>1</v>
      </c>
      <c r="FQ46" s="36" t="b">
        <f>IF($B46&lt;&gt;"",IF(ISNUMBER('Таблица для заполнения'!G46),ABS(ROUND('Таблица для заполнения'!G46,0))='Таблица для заполнения'!G46,FALSE),TRUE)</f>
        <v>1</v>
      </c>
      <c r="FR46" s="36" t="b">
        <f>IF($B46&lt;&gt;"",IF(ISNUMBER('Таблица для заполнения'!H46),ABS(ROUND('Таблица для заполнения'!H46,0))='Таблица для заполнения'!H46,FALSE),TRUE)</f>
        <v>1</v>
      </c>
      <c r="FS46" s="36" t="b">
        <f>IF($B46&lt;&gt;"",IF(ISNUMBER('Таблица для заполнения'!I46),ABS(ROUND('Таблица для заполнения'!I46,0))='Таблица для заполнения'!I46,FALSE),TRUE)</f>
        <v>1</v>
      </c>
      <c r="FT46" s="36" t="b">
        <f>IF($B46&lt;&gt;"",IF(ISNUMBER('Таблица для заполнения'!J46),ABS(ROUND('Таблица для заполнения'!J46,0))='Таблица для заполнения'!J46,FALSE),TRUE)</f>
        <v>1</v>
      </c>
      <c r="FU46" s="36" t="b">
        <f>IF($B46&lt;&gt;"",IF(ISNUMBER('Таблица для заполнения'!K46),ABS(ROUND('Таблица для заполнения'!K46,0))='Таблица для заполнения'!K46,FALSE),TRUE)</f>
        <v>1</v>
      </c>
      <c r="FV46" s="36" t="b">
        <f>IF($B46&lt;&gt;"",IF(ISNUMBER('Таблица для заполнения'!L46),ABS(ROUND('Таблица для заполнения'!L46,0))='Таблица для заполнения'!L46,FALSE),TRUE)</f>
        <v>1</v>
      </c>
      <c r="FW46" s="36" t="b">
        <f>IF($B46&lt;&gt;"",IF(ISNUMBER('Таблица для заполнения'!M46),ABS(ROUND('Таблица для заполнения'!M46,0))='Таблица для заполнения'!M46,FALSE),TRUE)</f>
        <v>1</v>
      </c>
      <c r="FX46" s="36" t="b">
        <f>IF($B46&lt;&gt;"",IF(ISNUMBER('Таблица для заполнения'!N46),ABS(ROUND('Таблица для заполнения'!N46,0))='Таблица для заполнения'!N46,FALSE),TRUE)</f>
        <v>1</v>
      </c>
      <c r="FY46" s="36" t="b">
        <f>IF($B46&lt;&gt;"",IF(ISNUMBER('Таблица для заполнения'!O46),ABS(ROUND('Таблица для заполнения'!O46,0))='Таблица для заполнения'!O46,FALSE),TRUE)</f>
        <v>1</v>
      </c>
      <c r="FZ46" s="36" t="b">
        <f>IF($B46&lt;&gt;"",IF(ISNUMBER('Таблица для заполнения'!P46),ABS(ROUND('Таблица для заполнения'!P46,0))='Таблица для заполнения'!P46,FALSE),TRUE)</f>
        <v>1</v>
      </c>
      <c r="GA46" s="36" t="b">
        <f>IF($B46&lt;&gt;"",IF(ISNUMBER('Таблица для заполнения'!Q46),ABS(ROUND('Таблица для заполнения'!Q46,0))='Таблица для заполнения'!Q46,FALSE),TRUE)</f>
        <v>1</v>
      </c>
      <c r="GB46" s="36" t="b">
        <f>IF($B46&lt;&gt;"",IF(ISNUMBER('Таблица для заполнения'!R46),ABS(ROUND('Таблица для заполнения'!R46,0))='Таблица для заполнения'!R46,FALSE),TRUE)</f>
        <v>1</v>
      </c>
      <c r="GC46" s="36" t="b">
        <f>IF($B46&lt;&gt;"",IF(ISNUMBER('Таблица для заполнения'!S46),ABS(ROUND('Таблица для заполнения'!S46,0))='Таблица для заполнения'!S46,FALSE),TRUE)</f>
        <v>1</v>
      </c>
      <c r="GD46" s="36" t="b">
        <f>IF($B46&lt;&gt;"",IF(ISNUMBER('Таблица для заполнения'!T46),ABS(ROUND('Таблица для заполнения'!T46,0))='Таблица для заполнения'!T46,FALSE),TRUE)</f>
        <v>1</v>
      </c>
      <c r="GE46" s="36" t="b">
        <f>IF($B46&lt;&gt;"",IF(ISNUMBER('Таблица для заполнения'!U46),ABS(ROUND('Таблица для заполнения'!U46,0))='Таблица для заполнения'!U46,FALSE),TRUE)</f>
        <v>1</v>
      </c>
      <c r="GF46" s="36" t="b">
        <f>IF($B46&lt;&gt;"",IF(ISNUMBER('Таблица для заполнения'!V46),ABS(ROUND('Таблица для заполнения'!V46,1))='Таблица для заполнения'!V46,FALSE),TRUE)</f>
        <v>1</v>
      </c>
      <c r="GG46" s="36" t="b">
        <f>IF($B46&lt;&gt;"",IF(ISNUMBER('Таблица для заполнения'!W46),ABS(ROUND('Таблица для заполнения'!W46,0))='Таблица для заполнения'!W46,FALSE),TRUE)</f>
        <v>1</v>
      </c>
      <c r="GH46" s="36" t="b">
        <f>IF($B46&lt;&gt;"",IF(ISNUMBER('Таблица для заполнения'!X46),ABS(ROUND('Таблица для заполнения'!X46,1))='Таблица для заполнения'!X46,FALSE),TRUE)</f>
        <v>1</v>
      </c>
      <c r="GI46" s="36" t="b">
        <f>IF($B46&lt;&gt;"",IF(ISNUMBER('Таблица для заполнения'!Y46),ABS(ROUND('Таблица для заполнения'!Y46,1))='Таблица для заполнения'!Y46,FALSE),TRUE)</f>
        <v>1</v>
      </c>
      <c r="GJ46" s="36" t="b">
        <f>IF($B46&lt;&gt;"",IF(ISNUMBER('Таблица для заполнения'!Z46),ABS(ROUND('Таблица для заполнения'!Z46,0))='Таблица для заполнения'!Z46,FALSE),TRUE)</f>
        <v>1</v>
      </c>
      <c r="GK46" s="36" t="b">
        <f>IF($B46&lt;&gt;"",IF(ISNUMBER('Таблица для заполнения'!AA46),ABS(ROUND('Таблица для заполнения'!AA46,0))='Таблица для заполнения'!AA46,FALSE),TRUE)</f>
        <v>1</v>
      </c>
      <c r="GL46" s="36" t="b">
        <f>IF($B46&lt;&gt;"",IF(ISNUMBER('Таблица для заполнения'!AB46),ABS(ROUND('Таблица для заполнения'!AB46,0))='Таблица для заполнения'!AB46,FALSE),TRUE)</f>
        <v>1</v>
      </c>
      <c r="GM46" s="36" t="b">
        <f>IF($B46&lt;&gt;"",IF(ISNUMBER('Таблица для заполнения'!AC46),ABS(ROUND('Таблица для заполнения'!AC46,0))='Таблица для заполнения'!AC46,FALSE),TRUE)</f>
        <v>1</v>
      </c>
      <c r="GN46" s="36" t="b">
        <f>IF($B46&lt;&gt;"",IF(ISNUMBER('Таблица для заполнения'!AD46),ABS(ROUND('Таблица для заполнения'!AD46,0))='Таблица для заполнения'!AD46,FALSE),TRUE)</f>
        <v>1</v>
      </c>
      <c r="GO46" s="36" t="b">
        <f>IF($B46&lt;&gt;"",IF(ISNUMBER('Таблица для заполнения'!AE46),ABS(ROUND('Таблица для заполнения'!AE46,0))='Таблица для заполнения'!AE46,FALSE),TRUE)</f>
        <v>1</v>
      </c>
      <c r="GP46" s="36" t="b">
        <f>IF($B46&lt;&gt;"",IF(ISNUMBER('Таблица для заполнения'!AF46),ABS(ROUND('Таблица для заполнения'!AF46,0))='Таблица для заполнения'!AF46,FALSE),TRUE)</f>
        <v>1</v>
      </c>
      <c r="GQ46" s="36" t="b">
        <f>IF($B46&lt;&gt;"",IF(ISNUMBER('Таблица для заполнения'!AG46),ABS(ROUND('Таблица для заполнения'!AG46,0))='Таблица для заполнения'!AG46,FALSE),TRUE)</f>
        <v>1</v>
      </c>
      <c r="GR46" s="36" t="b">
        <f>IF($B46&lt;&gt;"",IF(ISNUMBER('Таблица для заполнения'!AH46),ABS(ROUND('Таблица для заполнения'!AH46,0))='Таблица для заполнения'!AH46,FALSE),TRUE)</f>
        <v>1</v>
      </c>
      <c r="GS46" s="36" t="b">
        <f>IF($B46&lt;&gt;"",IF(ISNUMBER('Таблица для заполнения'!AI46),ABS(ROUND('Таблица для заполнения'!AI46,0))='Таблица для заполнения'!AI46,FALSE),TRUE)</f>
        <v>1</v>
      </c>
      <c r="GT46" s="36" t="b">
        <f>IF($B46&lt;&gt;"",IF(ISNUMBER('Таблица для заполнения'!AJ46),ABS(ROUND('Таблица для заполнения'!AJ46,0))='Таблица для заполнения'!AJ46,FALSE),TRUE)</f>
        <v>1</v>
      </c>
      <c r="GU46" s="36" t="b">
        <f>IF($B46&lt;&gt;"",IF(ISNUMBER('Таблица для заполнения'!AK46),ABS(ROUND('Таблица для заполнения'!AK46,0))='Таблица для заполнения'!AK46,FALSE),TRUE)</f>
        <v>1</v>
      </c>
      <c r="GV46" s="36" t="b">
        <f>IF($B46&lt;&gt;"",IF(ISNUMBER('Таблица для заполнения'!AL46),ABS(ROUND('Таблица для заполнения'!AL46,0))='Таблица для заполнения'!AL46,FALSE),TRUE)</f>
        <v>1</v>
      </c>
      <c r="GW46" s="36" t="b">
        <f>IF($B46&lt;&gt;"",IF(ISNUMBER('Таблица для заполнения'!AM46),ABS(ROUND('Таблица для заполнения'!AM46,0))='Таблица для заполнения'!AM46,FALSE),TRUE)</f>
        <v>1</v>
      </c>
      <c r="GX46" s="36" t="b">
        <f>IF($B46&lt;&gt;"",IF(ISNUMBER('Таблица для заполнения'!AN46),ABS(ROUND('Таблица для заполнения'!AN46,0))='Таблица для заполнения'!AN46,FALSE),TRUE)</f>
        <v>1</v>
      </c>
      <c r="GY46" s="36" t="b">
        <f>IF($B46&lt;&gt;"",IF(ISNUMBER('Таблица для заполнения'!AO46),ABS(ROUND('Таблица для заполнения'!AO46,0))='Таблица для заполнения'!AO46,FALSE),TRUE)</f>
        <v>1</v>
      </c>
      <c r="GZ46" s="36" t="b">
        <f>IF($B46&lt;&gt;"",IF(ISNUMBER('Таблица для заполнения'!AP46),ABS(ROUND('Таблица для заполнения'!AP46,0))='Таблица для заполнения'!AP46,FALSE),TRUE)</f>
        <v>1</v>
      </c>
      <c r="HA46" s="36" t="b">
        <f>IF($B46&lt;&gt;"",IF(ISNUMBER('Таблица для заполнения'!AQ46),ABS(ROUND('Таблица для заполнения'!AQ46,0))='Таблица для заполнения'!AQ46,FALSE),TRUE)</f>
        <v>1</v>
      </c>
      <c r="HB46" s="36" t="b">
        <f>IF($B46&lt;&gt;"",IF(ISNUMBER('Таблица для заполнения'!AR46),ABS(ROUND('Таблица для заполнения'!AR46,0))='Таблица для заполнения'!AR46,FALSE),TRUE)</f>
        <v>1</v>
      </c>
      <c r="HC46" s="36" t="b">
        <f>IF($B46&lt;&gt;"",IF(ISNUMBER('Таблица для заполнения'!AS46),ABS(ROUND('Таблица для заполнения'!AS46,0))='Таблица для заполнения'!AS46,FALSE),TRUE)</f>
        <v>1</v>
      </c>
      <c r="HD46" s="36" t="b">
        <f>IF($B46&lt;&gt;"",IF(ISNUMBER('Таблица для заполнения'!AT46),ABS(ROUND('Таблица для заполнения'!AT46,0))='Таблица для заполнения'!AT46,FALSE),TRUE)</f>
        <v>1</v>
      </c>
      <c r="HE46" s="36" t="b">
        <f>IF($B46&lt;&gt;"",IF(ISNUMBER('Таблица для заполнения'!AU46),ABS(ROUND('Таблица для заполнения'!AU46,0))='Таблица для заполнения'!AU46,FALSE),TRUE)</f>
        <v>1</v>
      </c>
      <c r="HF46" s="36" t="b">
        <f>IF($B46&lt;&gt;"",IF(ISNUMBER('Таблица для заполнения'!AV46),ABS(ROUND('Таблица для заполнения'!AV46,0))='Таблица для заполнения'!AV46,FALSE),TRUE)</f>
        <v>1</v>
      </c>
      <c r="HG46" s="36" t="b">
        <f>IF($B46&lt;&gt;"",IF(ISNUMBER('Таблица для заполнения'!AW46),ABS(ROUND('Таблица для заполнения'!AW46,0))='Таблица для заполнения'!AW46,FALSE),TRUE)</f>
        <v>1</v>
      </c>
      <c r="HH46" s="36" t="b">
        <f>IF($B46&lt;&gt;"",IF(ISNUMBER('Таблица для заполнения'!AX46),ABS(ROUND('Таблица для заполнения'!AX46,0))='Таблица для заполнения'!AX46,FALSE),TRUE)</f>
        <v>1</v>
      </c>
      <c r="HI46" s="36" t="b">
        <f>IF($B46&lt;&gt;"",IF(ISNUMBER('Таблица для заполнения'!AY46),ABS(ROUND('Таблица для заполнения'!AY46,0))='Таблица для заполнения'!AY46,FALSE),TRUE)</f>
        <v>1</v>
      </c>
      <c r="HJ46" s="36" t="b">
        <f>IF($B46&lt;&gt;"",IF(ISNUMBER('Таблица для заполнения'!AZ46),ABS(ROUND('Таблица для заполнения'!AZ46,0))='Таблица для заполнения'!AZ46,FALSE),TRUE)</f>
        <v>1</v>
      </c>
      <c r="HK46" s="36" t="b">
        <f>IF($B46&lt;&gt;"",IF(ISNUMBER('Таблица для заполнения'!BA46),ABS(ROUND('Таблица для заполнения'!BA46,0))='Таблица для заполнения'!BA46,FALSE),TRUE)</f>
        <v>1</v>
      </c>
      <c r="HL46" s="36" t="b">
        <f>IF($B46&lt;&gt;"",IF(ISNUMBER('Таблица для заполнения'!BB46),ABS(ROUND('Таблица для заполнения'!BB46,0))='Таблица для заполнения'!BB46,FALSE),TRUE)</f>
        <v>1</v>
      </c>
      <c r="HM46" s="36" t="b">
        <f>IF($B46&lt;&gt;"",IF(ISNUMBER('Таблица для заполнения'!BC46),ABS(ROUND('Таблица для заполнения'!BC46,0))='Таблица для заполнения'!BC46,FALSE),TRUE)</f>
        <v>1</v>
      </c>
      <c r="HN46" s="36" t="b">
        <f>IF($B46&lt;&gt;"",IF(ISNUMBER('Таблица для заполнения'!BD46),ABS(ROUND('Таблица для заполнения'!BD46,0))='Таблица для заполнения'!BD46,FALSE),TRUE)</f>
        <v>1</v>
      </c>
      <c r="HO46" s="36" t="b">
        <f>IF($B46&lt;&gt;"",IF(ISNUMBER('Таблица для заполнения'!BE46),ABS(ROUND('Таблица для заполнения'!BE46,0))='Таблица для заполнения'!BE46,FALSE),TRUE)</f>
        <v>1</v>
      </c>
      <c r="HP46" s="36" t="b">
        <f>IF($B46&lt;&gt;"",IF(ISNUMBER('Таблица для заполнения'!BF46),ABS(ROUND('Таблица для заполнения'!BF46,0))='Таблица для заполнения'!BF46,FALSE),TRUE)</f>
        <v>1</v>
      </c>
      <c r="HQ46" s="36" t="b">
        <f>IF($B46&lt;&gt;"",IF(ISNUMBER('Таблица для заполнения'!BG46),ABS(ROUND('Таблица для заполнения'!BG46,0))='Таблица для заполнения'!BG46,FALSE),TRUE)</f>
        <v>1</v>
      </c>
      <c r="HR46" s="36" t="b">
        <f>IF($B46&lt;&gt;"",IF(ISNUMBER('Таблица для заполнения'!BH46),ABS(ROUND('Таблица для заполнения'!BH46,0))='Таблица для заполнения'!BH46,FALSE),TRUE)</f>
        <v>1</v>
      </c>
      <c r="HS46" s="36" t="b">
        <f>IF($B46&lt;&gt;"",IF(ISNUMBER('Таблица для заполнения'!BI46),ABS(ROUND('Таблица для заполнения'!BI46,0))='Таблица для заполнения'!BI46,FALSE),TRUE)</f>
        <v>1</v>
      </c>
      <c r="HT46" s="36" t="b">
        <f>IF($B46&lt;&gt;"",IF(ISNUMBER('Таблица для заполнения'!BJ46),ABS(ROUND('Таблица для заполнения'!BJ46,0))='Таблица для заполнения'!BJ46,FALSE),TRUE)</f>
        <v>1</v>
      </c>
      <c r="HU46" s="36" t="b">
        <f>IF($B46&lt;&gt;"",IF(ISNUMBER('Таблица для заполнения'!BK46),ABS(ROUND('Таблица для заполнения'!BK46,0))='Таблица для заполнения'!BK46,FALSE),TRUE)</f>
        <v>1</v>
      </c>
      <c r="HV46" s="36" t="b">
        <f>IF($B46&lt;&gt;"",IF(ISNUMBER('Таблица для заполнения'!BL46),ABS(ROUND('Таблица для заполнения'!BL46,0))='Таблица для заполнения'!BL46,FALSE),TRUE)</f>
        <v>1</v>
      </c>
      <c r="HW46" s="36" t="b">
        <f>IF($B46&lt;&gt;"",IF(ISNUMBER('Таблица для заполнения'!BM46),ABS(ROUND('Таблица для заполнения'!BM46,0))='Таблица для заполнения'!BM46,FALSE),TRUE)</f>
        <v>1</v>
      </c>
      <c r="HX46" s="36" t="b">
        <f>IF($B46&lt;&gt;"",IF(ISNUMBER('Таблица для заполнения'!BN46),ABS(ROUND('Таблица для заполнения'!BN46,0))='Таблица для заполнения'!BN46,FALSE),TRUE)</f>
        <v>1</v>
      </c>
      <c r="HY46" s="36" t="b">
        <f>IF($B46&lt;&gt;"",IF(ISNUMBER('Таблица для заполнения'!BO46),ABS(ROUND('Таблица для заполнения'!BO46,0))='Таблица для заполнения'!BO46,FALSE),TRUE)</f>
        <v>1</v>
      </c>
      <c r="HZ46" s="36" t="b">
        <f>IF($B46&lt;&gt;"",IF(ISNUMBER('Таблица для заполнения'!BP46),ABS(ROUND('Таблица для заполнения'!BP46,0))='Таблица для заполнения'!BP46,FALSE),TRUE)</f>
        <v>1</v>
      </c>
      <c r="IA46" s="36" t="b">
        <f>IF($B46&lt;&gt;"",IF(ISNUMBER('Таблица для заполнения'!BQ46),ABS(ROUND('Таблица для заполнения'!BQ46,0))='Таблица для заполнения'!BQ46,FALSE),TRUE)</f>
        <v>1</v>
      </c>
      <c r="IB46" s="36" t="b">
        <f>IF($B46&lt;&gt;"",IF(ISNUMBER('Таблица для заполнения'!BR46),ABS(ROUND('Таблица для заполнения'!BR46,0))='Таблица для заполнения'!BR46,FALSE),TRUE)</f>
        <v>1</v>
      </c>
      <c r="IC46" s="36" t="b">
        <f>IF($B46&lt;&gt;"",IF(ISNUMBER('Таблица для заполнения'!BS46),ABS(ROUND('Таблица для заполнения'!BS46,0))='Таблица для заполнения'!BS46,FALSE),TRUE)</f>
        <v>1</v>
      </c>
      <c r="ID46" s="36" t="b">
        <f>IF($B46&lt;&gt;"",IF(ISNUMBER('Таблица для заполнения'!BT46),ABS(ROUND('Таблица для заполнения'!BT46,0))='Таблица для заполнения'!BT46,FALSE),TRUE)</f>
        <v>1</v>
      </c>
      <c r="IE46" s="36" t="b">
        <f>IF($B46&lt;&gt;"",IF(ISNUMBER('Таблица для заполнения'!BU46),ABS(ROUND('Таблица для заполнения'!BU46,0))='Таблица для заполнения'!BU46,FALSE),TRUE)</f>
        <v>1</v>
      </c>
      <c r="IF46" s="36" t="b">
        <f>IF($B46&lt;&gt;"",IF(ISNUMBER('Таблица для заполнения'!BV46),ABS(ROUND('Таблица для заполнения'!BV46,0))='Таблица для заполнения'!BV46,FALSE),TRUE)</f>
        <v>1</v>
      </c>
      <c r="IG46" s="36" t="b">
        <f>IF($B46&lt;&gt;"",IF(ISNUMBER('Таблица для заполнения'!BW46),ABS(ROUND('Таблица для заполнения'!BW46,0))='Таблица для заполнения'!BW46,FALSE),TRUE)</f>
        <v>1</v>
      </c>
      <c r="IH46" s="36" t="b">
        <f>IF($B46&lt;&gt;"",IF(ISNUMBER('Таблица для заполнения'!BX46),ABS(ROUND('Таблица для заполнения'!BX46,0))='Таблица для заполнения'!BX46,FALSE),TRUE)</f>
        <v>1</v>
      </c>
      <c r="II46" s="36" t="b">
        <f>IF($B46&lt;&gt;"",IF(ISNUMBER('Таблица для заполнения'!BY46),ABS(ROUND('Таблица для заполнения'!BY46,0))='Таблица для заполнения'!BY46,FALSE),TRUE)</f>
        <v>1</v>
      </c>
      <c r="IJ46" s="36" t="b">
        <f>IF($B46&lt;&gt;"",IF(ISNUMBER('Таблица для заполнения'!BZ46),ABS(ROUND('Таблица для заполнения'!BZ46,0))='Таблица для заполнения'!BZ46,FALSE),TRUE)</f>
        <v>1</v>
      </c>
      <c r="IK46" s="36" t="b">
        <f>IF($B46&lt;&gt;"",IF(ISNUMBER('Таблица для заполнения'!CA46),ABS(ROUND('Таблица для заполнения'!CA46,0))='Таблица для заполнения'!CA46,FALSE),TRUE)</f>
        <v>1</v>
      </c>
      <c r="IL46" s="36" t="b">
        <f>IF($B46&lt;&gt;"",IF(ISNUMBER('Таблица для заполнения'!CB46),ABS(ROUND('Таблица для заполнения'!CB46,0))='Таблица для заполнения'!CB46,FALSE),TRUE)</f>
        <v>1</v>
      </c>
      <c r="IM46" s="36" t="b">
        <f>IF($B46&lt;&gt;"",IF(ISNUMBER('Таблица для заполнения'!CC46),ABS(ROUND('Таблица для заполнения'!CC46,0))='Таблица для заполнения'!CC46,FALSE),TRUE)</f>
        <v>1</v>
      </c>
      <c r="IN46" s="36" t="b">
        <f>IF($B46&lt;&gt;"",IF(ISNUMBER('Таблица для заполнения'!CD46),ABS(ROUND('Таблица для заполнения'!CD46,0))='Таблица для заполнения'!CD46,FALSE),TRUE)</f>
        <v>1</v>
      </c>
      <c r="IO46" s="36" t="b">
        <f>IF($B46&lt;&gt;"",IF(ISNUMBER('Таблица для заполнения'!CE46),ABS(ROUND('Таблица для заполнения'!CE46,0))='Таблица для заполнения'!CE46,FALSE),TRUE)</f>
        <v>1</v>
      </c>
      <c r="IP46" s="36" t="b">
        <f>IF($B46&lt;&gt;"",IF(ISNUMBER('Таблица для заполнения'!CF46),ABS(ROUND('Таблица для заполнения'!CF46,0))='Таблица для заполнения'!CF46,FALSE),TRUE)</f>
        <v>1</v>
      </c>
      <c r="IQ46" s="36" t="b">
        <f>IF($B46&lt;&gt;"",IF(ISNUMBER('Таблица для заполнения'!CG46),ABS(ROUND('Таблица для заполнения'!CG46,0))='Таблица для заполнения'!CG46,FALSE),TRUE)</f>
        <v>1</v>
      </c>
      <c r="IR46" s="36" t="b">
        <f>IF($B46&lt;&gt;"",IF(ISNUMBER('Таблица для заполнения'!CH46),ABS(ROUND('Таблица для заполнения'!CH46,0))='Таблица для заполнения'!CH46,FALSE),TRUE)</f>
        <v>1</v>
      </c>
      <c r="IS46" s="36" t="b">
        <f>IF($B46&lt;&gt;"",IF(ISNUMBER('Таблица для заполнения'!CI46),ABS(ROUND('Таблица для заполнения'!CI46,0))='Таблица для заполнения'!CI46,FALSE),TRUE)</f>
        <v>1</v>
      </c>
      <c r="IT46" s="36" t="b">
        <f>IF($B46&lt;&gt;"",IF(ISNUMBER('Таблица для заполнения'!CJ46),ABS(ROUND('Таблица для заполнения'!CJ46,0))='Таблица для заполнения'!CJ46,FALSE),TRUE)</f>
        <v>1</v>
      </c>
      <c r="IU46" s="36" t="b">
        <f>IF($B46&lt;&gt;"",IF(ISNUMBER('Таблица для заполнения'!CK46),ABS(ROUND('Таблица для заполнения'!CK46,0))='Таблица для заполнения'!CK46,FALSE),TRUE)</f>
        <v>1</v>
      </c>
      <c r="IV46" s="36" t="b">
        <f>IF($B46&lt;&gt;"",IF(ISNUMBER('Таблица для заполнения'!CL46),ABS(ROUND('Таблица для заполнения'!CL46,0))='Таблица для заполнения'!CL46,FALSE),TRUE)</f>
        <v>1</v>
      </c>
      <c r="IW46" s="36" t="b">
        <f>IF($B46&lt;&gt;"",IF(ISNUMBER('Таблица для заполнения'!CM46),ABS(ROUND('Таблица для заполнения'!CM46,0))='Таблица для заполнения'!CM46,FALSE),TRUE)</f>
        <v>1</v>
      </c>
      <c r="IX46" s="36" t="b">
        <f>IF($B46&lt;&gt;"",IF(ISNUMBER('Таблица для заполнения'!CN46),ABS(ROUND('Таблица для заполнения'!CN46,0))='Таблица для заполнения'!CN46,FALSE),TRUE)</f>
        <v>1</v>
      </c>
      <c r="IY46" s="36" t="b">
        <f>IF($B46&lt;&gt;"",IF(ISNUMBER('Таблица для заполнения'!CO46),ABS(ROUND('Таблица для заполнения'!CO46,0))='Таблица для заполнения'!CO46,FALSE),TRUE)</f>
        <v>1</v>
      </c>
      <c r="IZ46" s="36" t="b">
        <f>IF($B46&lt;&gt;"",IF(ISNUMBER('Таблица для заполнения'!CP46),ABS(ROUND('Таблица для заполнения'!CP46,0))='Таблица для заполнения'!CP46,FALSE),TRUE)</f>
        <v>1</v>
      </c>
      <c r="JA46" s="36" t="b">
        <f>IF($B46&lt;&gt;"",IF(ISNUMBER('Таблица для заполнения'!CQ46),ABS(ROUND('Таблица для заполнения'!CQ46,0))='Таблица для заполнения'!CQ46,FALSE),TRUE)</f>
        <v>1</v>
      </c>
      <c r="JB46" s="36" t="b">
        <f>IF($B46&lt;&gt;"",IF(ISNUMBER('Таблица для заполнения'!CR46),ABS(ROUND('Таблица для заполнения'!CR46,0))='Таблица для заполнения'!CR46,FALSE),TRUE)</f>
        <v>1</v>
      </c>
      <c r="JC46" s="36" t="b">
        <f>IF($B46&lt;&gt;"",IF(ISNUMBER('Таблица для заполнения'!CS46),ABS(ROUND('Таблица для заполнения'!CS46,0))='Таблица для заполнения'!CS46,FALSE),TRUE)</f>
        <v>1</v>
      </c>
      <c r="JD46" s="36" t="b">
        <f>IF($B46&lt;&gt;"",IF(ISNUMBER('Таблица для заполнения'!CT46),ABS(ROUND('Таблица для заполнения'!CT46,0))='Таблица для заполнения'!CT46,FALSE),TRUE)</f>
        <v>1</v>
      </c>
      <c r="JE46" s="36" t="b">
        <f>IF($B46&lt;&gt;"",IF(ISNUMBER('Таблица для заполнения'!CU46),ABS(ROUND('Таблица для заполнения'!CU46,0))='Таблица для заполнения'!CU46,FALSE),TRUE)</f>
        <v>1</v>
      </c>
      <c r="JF46" s="36" t="b">
        <f>IF($B46&lt;&gt;"",IF(ISNUMBER('Таблица для заполнения'!CV46),ABS(ROUND('Таблица для заполнения'!CV46,0))='Таблица для заполнения'!CV46,FALSE),TRUE)</f>
        <v>1</v>
      </c>
      <c r="JG46" s="36" t="b">
        <f>IF($B46&lt;&gt;"",IF(ISNUMBER('Таблица для заполнения'!CW46),ABS(ROUND('Таблица для заполнения'!CW46,0))='Таблица для заполнения'!CW46,FALSE),TRUE)</f>
        <v>1</v>
      </c>
      <c r="JH46" s="36" t="b">
        <f>IF($B46&lt;&gt;"",IF(ISNUMBER('Таблица для заполнения'!CX46),ABS(ROUND('Таблица для заполнения'!CX46,0))='Таблица для заполнения'!CX46,FALSE),TRUE)</f>
        <v>1</v>
      </c>
      <c r="JI46" s="36" t="b">
        <f>IF($B46&lt;&gt;"",IF(ISNUMBER('Таблица для заполнения'!CY46),ABS(ROUND('Таблица для заполнения'!CY46,0))='Таблица для заполнения'!CY46,FALSE),TRUE)</f>
        <v>1</v>
      </c>
      <c r="JJ46" s="36" t="b">
        <f>IF($B46&lt;&gt;"",IF(ISNUMBER('Таблица для заполнения'!CZ46),ABS(ROUND('Таблица для заполнения'!CZ46,0))='Таблица для заполнения'!CZ46,FALSE),TRUE)</f>
        <v>1</v>
      </c>
      <c r="JK46" s="36" t="b">
        <f>IF($B46&lt;&gt;"",IF(ISNUMBER('Таблица для заполнения'!DA46),ABS(ROUND('Таблица для заполнения'!DA46,0))='Таблица для заполнения'!DA46,FALSE),TRUE)</f>
        <v>1</v>
      </c>
      <c r="JL46" s="36" t="b">
        <f>IF($B46&lt;&gt;"",IF(ISNUMBER('Таблица для заполнения'!DB46),ABS(ROUND('Таблица для заполнения'!DB46,0))='Таблица для заполнения'!DB46,FALSE),TRUE)</f>
        <v>1</v>
      </c>
      <c r="JM46" s="36" t="b">
        <f>IF($B46&lt;&gt;"",IF(ISNUMBER('Таблица для заполнения'!DC46),ABS(ROUND('Таблица для заполнения'!DC46,0))='Таблица для заполнения'!DC46,FALSE),TRUE)</f>
        <v>1</v>
      </c>
      <c r="JN46" s="36" t="b">
        <f>IF($B46&lt;&gt;"",IF(ISNUMBER('Таблица для заполнения'!DD46),ABS(ROUND('Таблица для заполнения'!DD46,0))='Таблица для заполнения'!DD46,FALSE),TRUE)</f>
        <v>1</v>
      </c>
      <c r="JO46" s="36" t="b">
        <f>IF($B46&lt;&gt;"",IF(ISNUMBER('Таблица для заполнения'!DE46),ABS(ROUND('Таблица для заполнения'!DE46,0))='Таблица для заполнения'!DE46,FALSE),TRUE)</f>
        <v>1</v>
      </c>
      <c r="JP46" s="36" t="b">
        <f>IF($B46&lt;&gt;"",IF(ISNUMBER('Таблица для заполнения'!DF46),ABS(ROUND('Таблица для заполнения'!DF46,0))='Таблица для заполнения'!DF46,FALSE),TRUE)</f>
        <v>1</v>
      </c>
      <c r="JQ46" s="36" t="b">
        <f>IF($B46&lt;&gt;"",IF(ISNUMBER('Таблица для заполнения'!DG46),ABS(ROUND('Таблица для заполнения'!DG46,0))='Таблица для заполнения'!DG46,FALSE),TRUE)</f>
        <v>1</v>
      </c>
      <c r="JR46" s="36" t="b">
        <f>IF($B46&lt;&gt;"",IF(ISNUMBER('Таблица для заполнения'!DH46),ABS(ROUND('Таблица для заполнения'!DH46,0))='Таблица для заполнения'!DH46,FALSE),TRUE)</f>
        <v>1</v>
      </c>
      <c r="JS46" s="36" t="b">
        <f>IF($B46&lt;&gt;"",IF(ISNUMBER('Таблица для заполнения'!DI46),ABS(ROUND('Таблица для заполнения'!DI46,0))='Таблица для заполнения'!DI46,FALSE),TRUE)</f>
        <v>1</v>
      </c>
      <c r="JT46" s="36" t="b">
        <f>IF($B46&lt;&gt;"",IF(ISNUMBER('Таблица для заполнения'!DJ46),ABS(ROUND('Таблица для заполнения'!DJ46,0))='Таблица для заполнения'!DJ46,FALSE),TRUE)</f>
        <v>1</v>
      </c>
      <c r="JU46" s="36" t="b">
        <f>IF($B46&lt;&gt;"",IF(ISNUMBER('Таблица для заполнения'!DK46),ABS(ROUND('Таблица для заполнения'!DK46,0))='Таблица для заполнения'!DK46,FALSE),TRUE)</f>
        <v>1</v>
      </c>
      <c r="JV46" s="36" t="b">
        <f>IF($B46&lt;&gt;"",IF(ISNUMBER('Таблица для заполнения'!DL46),ABS(ROUND('Таблица для заполнения'!DL46,0))='Таблица для заполнения'!DL46,FALSE),TRUE)</f>
        <v>1</v>
      </c>
      <c r="JW46" s="36" t="b">
        <f>IF($B46&lt;&gt;"",IF(ISNUMBER('Таблица для заполнения'!DM46),ABS(ROUND('Таблица для заполнения'!DM46,0))='Таблица для заполнения'!DM46,FALSE),TRUE)</f>
        <v>1</v>
      </c>
      <c r="JX46" s="36" t="b">
        <f>IF($B46&lt;&gt;"",IF(ISNUMBER('Таблица для заполнения'!DN46),ABS(ROUND('Таблица для заполнения'!DN46,0))='Таблица для заполнения'!DN46,FALSE),TRUE)</f>
        <v>1</v>
      </c>
      <c r="JY46" s="36" t="b">
        <f>IF($B46&lt;&gt;"",IF(ISNUMBER('Таблица для заполнения'!DO46),ABS(ROUND('Таблица для заполнения'!DO46,0))='Таблица для заполнения'!DO46,FALSE),TRUE)</f>
        <v>1</v>
      </c>
      <c r="JZ46" s="36" t="b">
        <f>IF($B46&lt;&gt;"",IF(ISNUMBER('Таблица для заполнения'!DP46),ABS(ROUND('Таблица для заполнения'!DP46,0))='Таблица для заполнения'!DP46,FALSE),TRUE)</f>
        <v>1</v>
      </c>
      <c r="KA46" s="36" t="b">
        <f>IF($B46&lt;&gt;"",IF(ISNUMBER('Таблица для заполнения'!DQ46),ABS(ROUND('Таблица для заполнения'!DQ46,0))='Таблица для заполнения'!DQ46,FALSE),TRUE)</f>
        <v>1</v>
      </c>
      <c r="KB46" s="36" t="b">
        <f>IF($B46&lt;&gt;"",IF(ISNUMBER('Таблица для заполнения'!DR46),ABS(ROUND('Таблица для заполнения'!DR46,0))='Таблица для заполнения'!DR46,FALSE),TRUE)</f>
        <v>1</v>
      </c>
      <c r="KC46" s="36" t="b">
        <f>IF($B46&lt;&gt;"",IF(ISNUMBER('Таблица для заполнения'!DS46),ABS(ROUND('Таблица для заполнения'!DS46,0))='Таблица для заполнения'!DS46,FALSE),TRUE)</f>
        <v>1</v>
      </c>
      <c r="KD46" s="36" t="b">
        <f>IF($B46&lt;&gt;"",IF(ISNUMBER('Таблица для заполнения'!DT46),ABS(ROUND('Таблица для заполнения'!DT46,0))='Таблица для заполнения'!DT46,FALSE),TRUE)</f>
        <v>1</v>
      </c>
      <c r="KE46" s="36" t="b">
        <f>IF($B46&lt;&gt;"",IF(ISNUMBER('Таблица для заполнения'!DU46),ABS(ROUND('Таблица для заполнения'!DU46,0))='Таблица для заполнения'!DU46,FALSE),TRUE)</f>
        <v>1</v>
      </c>
      <c r="KF46" s="36" t="b">
        <f>IF($B46&lt;&gt;"",IF(ISNUMBER('Таблица для заполнения'!DV46),ABS(ROUND('Таблица для заполнения'!DV46,0))='Таблица для заполнения'!DV46,FALSE),TRUE)</f>
        <v>1</v>
      </c>
      <c r="KG46" s="36" t="b">
        <f>IF($B46&lt;&gt;"",IF(ISNUMBER('Таблица для заполнения'!DW46),ABS(ROUND('Таблица для заполнения'!DW46,0))='Таблица для заполнения'!DW46,FALSE),TRUE)</f>
        <v>1</v>
      </c>
      <c r="KH46" s="36" t="b">
        <f>IF($B46&lt;&gt;"",IF(ISNUMBER('Таблица для заполнения'!DX46),ABS(ROUND('Таблица для заполнения'!DX46,0))='Таблица для заполнения'!DX46,FALSE),TRUE)</f>
        <v>1</v>
      </c>
      <c r="KI46" s="36" t="b">
        <f>IF($B46&lt;&gt;"",IF(ISNUMBER('Таблица для заполнения'!DY46),ABS(ROUND('Таблица для заполнения'!DY46,0))='Таблица для заполнения'!DY46,FALSE),TRUE)</f>
        <v>1</v>
      </c>
      <c r="KJ46" s="36" t="b">
        <f>IF($B46&lt;&gt;"",IF(ISNUMBER('Таблица для заполнения'!DZ46),ABS(ROUND('Таблица для заполнения'!DZ46,0))='Таблица для заполнения'!DZ46,FALSE),TRUE)</f>
        <v>1</v>
      </c>
      <c r="KK46" s="36" t="b">
        <f>IF($B46&lt;&gt;"",IF(ISNUMBER('Таблица для заполнения'!EA46),ABS(ROUND('Таблица для заполнения'!EA46,0))='Таблица для заполнения'!EA46,FALSE),TRUE)</f>
        <v>1</v>
      </c>
      <c r="KL46" s="36" t="b">
        <f>IF($B46&lt;&gt;"",IF(ISNUMBER('Таблица для заполнения'!EB46),ABS(ROUND('Таблица для заполнения'!EB46,0))='Таблица для заполнения'!EB46,FALSE),TRUE)</f>
        <v>1</v>
      </c>
      <c r="KM46" s="36" t="b">
        <f>IF($B46&lt;&gt;"",IF(ISNUMBER('Таблица для заполнения'!EC46),ABS(ROUND('Таблица для заполнения'!EC46,0))='Таблица для заполнения'!EC46,FALSE),TRUE)</f>
        <v>1</v>
      </c>
      <c r="KN46" s="36" t="b">
        <f>IF($B46&lt;&gt;"",IF(ISNUMBER('Таблица для заполнения'!ED46),ABS(ROUND('Таблица для заполнения'!ED46,0))='Таблица для заполнения'!ED46,FALSE),TRUE)</f>
        <v>1</v>
      </c>
      <c r="KO46" s="36" t="b">
        <f>IF($B46&lt;&gt;"",IF(ISNUMBER('Таблица для заполнения'!EE46),ABS(ROUND('Таблица для заполнения'!EE46,0))='Таблица для заполнения'!EE46,FALSE),TRUE)</f>
        <v>1</v>
      </c>
      <c r="KP46" s="36" t="b">
        <f>IF($B46&lt;&gt;"",IF(ISNUMBER('Таблица для заполнения'!EF46),ABS(ROUND('Таблица для заполнения'!EF46,0))='Таблица для заполнения'!EF46,FALSE),TRUE)</f>
        <v>1</v>
      </c>
      <c r="KQ46" s="36" t="b">
        <f>IF($B46&lt;&gt;"",IF(ISNUMBER('Таблица для заполнения'!EG46),ABS(ROUND('Таблица для заполнения'!EG46,0))='Таблица для заполнения'!EG46,FALSE),TRUE)</f>
        <v>1</v>
      </c>
      <c r="KR46" s="36" t="b">
        <f>IF($B46&lt;&gt;"",IF(ISNUMBER('Таблица для заполнения'!EH46),ABS(ROUND('Таблица для заполнения'!EH46,0))='Таблица для заполнения'!EH46,FALSE),TRUE)</f>
        <v>1</v>
      </c>
      <c r="KS46" s="36" t="b">
        <f>IF($B46&lt;&gt;"",IF(ISNUMBER('Таблица для заполнения'!EI46),ABS(ROUND('Таблица для заполнения'!EI46,0))='Таблица для заполнения'!EI46,FALSE),TRUE)</f>
        <v>1</v>
      </c>
      <c r="KT46" s="36" t="b">
        <f>IF($B46&lt;&gt;"",IF(ISNUMBER('Таблица для заполнения'!EJ46),ABS(ROUND('Таблица для заполнения'!EJ46,0))='Таблица для заполнения'!EJ46,FALSE),TRUE)</f>
        <v>1</v>
      </c>
      <c r="KU46" s="36" t="b">
        <f>IF($B46&lt;&gt;"",IF(ISNUMBER('Таблица для заполнения'!EK46),ABS(ROUND('Таблица для заполнения'!EK46,0))='Таблица для заполнения'!EK46,FALSE),TRUE)</f>
        <v>1</v>
      </c>
      <c r="KV46" s="36" t="b">
        <f>IF($B46&lt;&gt;"",IF(ISNUMBER('Таблица для заполнения'!EL46),ABS(ROUND('Таблица для заполнения'!EL46,0))='Таблица для заполнения'!EL46,FALSE),TRUE)</f>
        <v>1</v>
      </c>
      <c r="KW46" s="36" t="b">
        <f>IF($B46&lt;&gt;"",IF(ISNUMBER('Таблица для заполнения'!EM46),ABS(ROUND('Таблица для заполнения'!EM46,0))='Таблица для заполнения'!EM46,FALSE),TRUE)</f>
        <v>1</v>
      </c>
      <c r="KX46" s="36" t="b">
        <f>IF($B46&lt;&gt;"",IF(ISNUMBER('Таблица для заполнения'!EN46),ABS(ROUND('Таблица для заполнения'!EN46,0))='Таблица для заполнения'!EN46,FALSE),TRUE)</f>
        <v>1</v>
      </c>
      <c r="KY46" s="36" t="b">
        <f>IF($B46&lt;&gt;"",IF(ISNUMBER('Таблица для заполнения'!EO46),ABS(ROUND('Таблица для заполнения'!EO46,0))='Таблица для заполнения'!EO46,FALSE),TRUE)</f>
        <v>1</v>
      </c>
      <c r="KZ46" s="36" t="b">
        <f>IF($B46&lt;&gt;"",IF(ISNUMBER('Таблица для заполнения'!EP46),ABS(ROUND('Таблица для заполнения'!EP46,0))='Таблица для заполнения'!EP46,FALSE),TRUE)</f>
        <v>1</v>
      </c>
      <c r="LA46" s="36" t="b">
        <f>IF($B46&lt;&gt;"",IF(ISNUMBER('Таблица для заполнения'!EQ46),ABS(ROUND('Таблица для заполнения'!EQ46,0))='Таблица для заполнения'!EQ46,FALSE),TRUE)</f>
        <v>1</v>
      </c>
      <c r="LB46" s="36" t="b">
        <f>IF($B46&lt;&gt;"",IF(ISNUMBER('Таблица для заполнения'!ER46),ABS(ROUND('Таблица для заполнения'!ER46,0))='Таблица для заполнения'!ER46,FALSE),TRUE)</f>
        <v>1</v>
      </c>
      <c r="LC46" s="36" t="b">
        <f>IF($B46&lt;&gt;"",IF(ISNUMBER('Таблица для заполнения'!ES46),ABS(ROUND('Таблица для заполнения'!ES46,0))='Таблица для заполнения'!ES46,FALSE),TRUE)</f>
        <v>1</v>
      </c>
      <c r="LD46" s="36" t="b">
        <f>IF($B46&lt;&gt;"",IF(ISNUMBER('Таблица для заполнения'!ET46),ABS(ROUND('Таблица для заполнения'!ET46,0))='Таблица для заполнения'!ET46,FALSE),TRUE)</f>
        <v>1</v>
      </c>
      <c r="LE46" s="36" t="b">
        <f>IF($B46&lt;&gt;"",IF(ISNUMBER('Таблица для заполнения'!EU46),ABS(ROUND('Таблица для заполнения'!EU46,0))='Таблица для заполнения'!EU46,FALSE),TRUE)</f>
        <v>1</v>
      </c>
      <c r="LF46" s="36" t="b">
        <f>IF($B46&lt;&gt;"",IF(ISNUMBER('Таблица для заполнения'!EV46),ABS(ROUND('Таблица для заполнения'!EV46,0))='Таблица для заполнения'!EV46,FALSE),TRUE)</f>
        <v>1</v>
      </c>
      <c r="LG46" s="36" t="b">
        <f>IF($B46&lt;&gt;"",IF(ISNUMBER('Таблица для заполнения'!EW46),ABS(ROUND('Таблица для заполнения'!EW46,0))='Таблица для заполнения'!EW46,FALSE),TRUE)</f>
        <v>1</v>
      </c>
      <c r="LH46" s="36" t="b">
        <f>IF($B46&lt;&gt;"",IF(ISNUMBER('Таблица для заполнения'!EX46),ABS(ROUND('Таблица для заполнения'!EX46,0))='Таблица для заполнения'!EX46,FALSE),TRUE)</f>
        <v>1</v>
      </c>
      <c r="LI46" s="36" t="b">
        <f>IF($B46&lt;&gt;"",IF(ISNUMBER('Таблица для заполнения'!EY46),ABS(ROUND('Таблица для заполнения'!EY46,0))='Таблица для заполнения'!EY46,FALSE),TRUE)</f>
        <v>1</v>
      </c>
      <c r="LJ46" s="36" t="b">
        <f>IF($B46&lt;&gt;"",IF(ISNUMBER('Таблица для заполнения'!EZ46),ABS(ROUND('Таблица для заполнения'!EZ46,0))='Таблица для заполнения'!EZ46,FALSE),TRUE)</f>
        <v>1</v>
      </c>
      <c r="LK46" s="36" t="b">
        <f>IF($B46&lt;&gt;"",IF(ISNUMBER('Таблица для заполнения'!FA46),ABS(ROUND('Таблица для заполнения'!FA46,0))='Таблица для заполнения'!FA46,FALSE),TRUE)</f>
        <v>1</v>
      </c>
      <c r="LL46" s="36" t="b">
        <f>IF($B46&lt;&gt;"",IF(ISNUMBER('Таблица для заполнения'!FB46),ABS(ROUND('Таблица для заполнения'!FB46,0))='Таблица для заполнения'!FB46,FALSE),TRUE)</f>
        <v>1</v>
      </c>
      <c r="LM46" s="36" t="b">
        <f>IF($B46&lt;&gt;"",IF(ISNUMBER('Таблица для заполнения'!FC46),ABS(ROUND('Таблица для заполнения'!FC46,0))='Таблица для заполнения'!FC46,FALSE),TRUE)</f>
        <v>1</v>
      </c>
      <c r="LN46" s="36" t="b">
        <f>IF($B46&lt;&gt;"",IF(ISNUMBER('Таблица для заполнения'!FD46),ABS(ROUND('Таблица для заполнения'!FD46,0))='Таблица для заполнения'!FD46,FALSE),TRUE)</f>
        <v>1</v>
      </c>
      <c r="LO46" s="36" t="b">
        <f>IF($B46&lt;&gt;"",IF(ISNUMBER('Таблица для заполнения'!FE46),ABS(ROUND('Таблица для заполнения'!FE46,0))='Таблица для заполнения'!FE46,FALSE),TRUE)</f>
        <v>1</v>
      </c>
      <c r="LP46" s="36" t="b">
        <f>IF($B46&lt;&gt;"",IF(ISNUMBER('Таблица для заполнения'!FF46),ABS(ROUND('Таблица для заполнения'!FF46,0))='Таблица для заполнения'!FF46,FALSE),TRUE)</f>
        <v>1</v>
      </c>
      <c r="LQ46" s="36" t="b">
        <f>IF($B46&lt;&gt;"",IF(ISNUMBER('Таблица для заполнения'!FG46),ABS(ROUND('Таблица для заполнения'!FG46,0))='Таблица для заполнения'!FG46,FALSE),TRUE)</f>
        <v>1</v>
      </c>
      <c r="LR46" s="36" t="b">
        <f>IF($B46&lt;&gt;"",IF(ISNUMBER('Таблица для заполнения'!FH46),ABS(ROUND('Таблица для заполнения'!FH46,0))='Таблица для заполнения'!FH46,FALSE),TRUE)</f>
        <v>1</v>
      </c>
      <c r="LS46" s="36" t="b">
        <f>IF($B46&lt;&gt;"",IF(ISNUMBER('Таблица для заполнения'!FI46),ABS(ROUND('Таблица для заполнения'!FI46,0))='Таблица для заполнения'!FI46,FALSE),TRUE)</f>
        <v>1</v>
      </c>
      <c r="LT46" s="36" t="b">
        <f>IF($B46&lt;&gt;"",IF(ISNUMBER('Таблица для заполнения'!FJ46),ABS(ROUND('Таблица для заполнения'!FJ46,0))='Таблица для заполнения'!FJ46,FALSE),TRUE)</f>
        <v>1</v>
      </c>
      <c r="LU46" s="36" t="b">
        <f>IF($B46&lt;&gt;"",IF(ISNUMBER('Таблица для заполнения'!FK46),ABS(ROUND('Таблица для заполнения'!FK46,0))='Таблица для заполнения'!FK46,FALSE),TRUE)</f>
        <v>1</v>
      </c>
      <c r="LV46" s="36" t="b">
        <f>IF($B46&lt;&gt;"",IF(ISNUMBER('Таблица для заполнения'!FL46),ABS(ROUND('Таблица для заполнения'!FL46,0))='Таблица для заполнения'!FL46,FALSE),TRUE)</f>
        <v>1</v>
      </c>
      <c r="LW46" s="36" t="b">
        <f>IF($B46&lt;&gt;"",IF(ISNUMBER('Таблица для заполнения'!FM46),ABS(ROUND('Таблица для заполнения'!FM46,0))='Таблица для заполнения'!FM46,FALSE),TRUE)</f>
        <v>1</v>
      </c>
      <c r="LX46" s="36" t="b">
        <f>IF($B46&lt;&gt;"",IF(ISNUMBER('Таблица для заполнения'!FN46),ABS(ROUND('Таблица для заполнения'!FN46,0))='Таблица для заполнения'!FN46,FALSE),TRUE)</f>
        <v>1</v>
      </c>
      <c r="LY46" s="36" t="b">
        <f>IF($B46&lt;&gt;"",IF(ISNUMBER('Таблица для заполнения'!FO46),ABS(ROUND('Таблица для заполнения'!FO46,0))='Таблица для заполнения'!FO46,FALSE),TRUE)</f>
        <v>1</v>
      </c>
      <c r="LZ46" s="36" t="b">
        <f>IF($B46&lt;&gt;"",IF(ISNUMBER('Таблица для заполнения'!FP46),ABS(ROUND('Таблица для заполнения'!FP46,0))='Таблица для заполнения'!FP46,FALSE),TRUE)</f>
        <v>1</v>
      </c>
      <c r="MA46" s="36" t="b">
        <f>IF($B46&lt;&gt;"",IF(ISNUMBER('Таблица для заполнения'!FQ46),ABS(ROUND('Таблица для заполнения'!FQ46,0))='Таблица для заполнения'!FQ46,FALSE),TRUE)</f>
        <v>1</v>
      </c>
      <c r="MB46" s="36" t="b">
        <f>IF($B46&lt;&gt;"",IF(ISNUMBER('Таблица для заполнения'!FR46),ABS(ROUND('Таблица для заполнения'!FR46,0))='Таблица для заполнения'!FR46,FALSE),TRUE)</f>
        <v>1</v>
      </c>
      <c r="MC46" s="36" t="b">
        <f>IF($B46&lt;&gt;"",IF(ISNUMBER('Таблица для заполнения'!FS46),ABS(ROUND('Таблица для заполнения'!FS46,0))='Таблица для заполнения'!FS46,FALSE),TRUE)</f>
        <v>1</v>
      </c>
      <c r="MD46" s="36" t="b">
        <f>IF($B46&lt;&gt;"",IF(ISNUMBER('Таблица для заполнения'!FT46),ABS(ROUND('Таблица для заполнения'!FT46,0))='Таблица для заполнения'!FT46,FALSE),TRUE)</f>
        <v>1</v>
      </c>
      <c r="ME46" s="36" t="b">
        <f>IF($B46&lt;&gt;"",IF(ISNUMBER('Таблица для заполнения'!FU46),ABS(ROUND('Таблица для заполнения'!FU46,0))='Таблица для заполнения'!FU46,FALSE),TRUE)</f>
        <v>1</v>
      </c>
      <c r="MF46" s="36" t="b">
        <f>IF($B46&lt;&gt;"",IF(ISNUMBER('Таблица для заполнения'!FV46),ABS(ROUND('Таблица для заполнения'!FV46,0))='Таблица для заполнения'!FV46,FALSE),TRUE)</f>
        <v>1</v>
      </c>
      <c r="MG46" s="36" t="b">
        <f>IF($B46&lt;&gt;"",IF(ISNUMBER('Таблица для заполнения'!FW46),ABS(ROUND('Таблица для заполнения'!FW46,0))='Таблица для заполнения'!FW46,FALSE),TRUE)</f>
        <v>1</v>
      </c>
      <c r="MH46" s="36" t="b">
        <f>IF($B46&lt;&gt;"",IF(ISNUMBER('Таблица для заполнения'!FX46),ABS(ROUND('Таблица для заполнения'!FX46,0))='Таблица для заполнения'!FX46,FALSE),TRUE)</f>
        <v>1</v>
      </c>
      <c r="MI46" s="36" t="b">
        <f>IF($B46&lt;&gt;"",IF(ISNUMBER('Таблица для заполнения'!FY46),ABS(ROUND('Таблица для заполнения'!FY46,0))='Таблица для заполнения'!FY46,FALSE),TRUE)</f>
        <v>1</v>
      </c>
      <c r="MJ46" s="36" t="b">
        <f>IF($B46&lt;&gt;"",IF(ISNUMBER('Таблица для заполнения'!FZ46),ABS(ROUND('Таблица для заполнения'!FZ46,0))='Таблица для заполнения'!FZ46,FALSE),TRUE)</f>
        <v>1</v>
      </c>
      <c r="MK46" s="36" t="b">
        <f>IF($B46&lt;&gt;"",IF(ISNUMBER('Таблица для заполнения'!GA46),ABS(ROUND('Таблица для заполнения'!GA46,0))='Таблица для заполнения'!GA46,FALSE),TRUE)</f>
        <v>1</v>
      </c>
      <c r="ML46" s="36" t="b">
        <f>IF($B46&lt;&gt;"",IF(ISNUMBER('Таблица для заполнения'!GB46),ABS(ROUND('Таблица для заполнения'!GB46,0))='Таблица для заполнения'!GB46,FALSE),TRUE)</f>
        <v>1</v>
      </c>
      <c r="MM46" s="36" t="b">
        <f>IF($B46&lt;&gt;"",IF(ISNUMBER('Таблица для заполнения'!GC46),ABS(ROUND('Таблица для заполнения'!GC46,0))='Таблица для заполнения'!GC46,FALSE),TRUE)</f>
        <v>1</v>
      </c>
      <c r="MN46" s="36" t="b">
        <f>IF($B46&lt;&gt;"",IF(ISNUMBER('Таблица для заполнения'!GD46),ABS(ROUND('Таблица для заполнения'!GD46,0))='Таблица для заполнения'!GD46,FALSE),TRUE)</f>
        <v>1</v>
      </c>
      <c r="MO46" s="36" t="b">
        <f>IF($B46&lt;&gt;"",IF(ISNUMBER('Таблица для заполнения'!GE46),ABS(ROUND('Таблица для заполнения'!GE46,0))='Таблица для заполнения'!GE46,FALSE),TRUE)</f>
        <v>1</v>
      </c>
      <c r="MP46" s="36" t="b">
        <f>IF($B46&lt;&gt;"",IF(ISNUMBER('Таблица для заполнения'!GF46),ABS(ROUND('Таблица для заполнения'!GF46,1))='Таблица для заполнения'!GF46,FALSE),TRUE)</f>
        <v>1</v>
      </c>
      <c r="MQ46" s="36" t="b">
        <f>IF($B46&lt;&gt;"",IF(ISNUMBER('Таблица для заполнения'!GG46),ABS(ROUND('Таблица для заполнения'!GG46,1))='Таблица для заполнения'!GG46,FALSE),TRUE)</f>
        <v>1</v>
      </c>
      <c r="MR46" s="36" t="b">
        <f>IF($B46&lt;&gt;"",IF(ISNUMBER('Таблица для заполнения'!GH46),ABS(ROUND('Таблица для заполнения'!GH46,1))='Таблица для заполнения'!GH46,FALSE),TRUE)</f>
        <v>1</v>
      </c>
      <c r="MS46" s="36" t="b">
        <f>IF($B46&lt;&gt;"",IF(ISNUMBER('Таблица для заполнения'!GI46),ABS(ROUND('Таблица для заполнения'!GI46,1))='Таблица для заполнения'!GI46,FALSE),TRUE)</f>
        <v>1</v>
      </c>
      <c r="MT46" s="36" t="b">
        <f>IF($B46&lt;&gt;"",IF(ISNUMBER('Таблица для заполнения'!GJ46),ABS(ROUND('Таблица для заполнения'!GJ46,1))='Таблица для заполнения'!GJ46,FALSE),TRUE)</f>
        <v>1</v>
      </c>
      <c r="MU46" s="36" t="b">
        <f>IF($B46&lt;&gt;"",IF(ISNUMBER('Таблица для заполнения'!GK46),ABS(ROUND('Таблица для заполнения'!GK46,1))='Таблица для заполнения'!GK46,FALSE),TRUE)</f>
        <v>1</v>
      </c>
      <c r="MV46" s="36" t="b">
        <f>IF($B46&lt;&gt;"",IF(ISNUMBER('Таблица для заполнения'!GL46),ABS(ROUND('Таблица для заполнения'!GL46,1))='Таблица для заполнения'!GL46,FALSE),TRUE)</f>
        <v>1</v>
      </c>
      <c r="MW46" s="36" t="b">
        <f>IF($B46&lt;&gt;"",IF(ISNUMBER('Таблица для заполнения'!GM46),ABS(ROUND('Таблица для заполнения'!GM46,1))='Таблица для заполнения'!GM46,FALSE),TRUE)</f>
        <v>1</v>
      </c>
      <c r="MX46" s="36" t="b">
        <f>IF($B46&lt;&gt;"",IF(ISNUMBER('Таблица для заполнения'!GN46),ABS(ROUND('Таблица для заполнения'!GN46,1))='Таблица для заполнения'!GN46,FALSE),TRUE)</f>
        <v>1</v>
      </c>
      <c r="MY46" s="36" t="b">
        <f>IF($B46&lt;&gt;"",IF(ISNUMBER('Таблица для заполнения'!GO46),ABS(ROUND('Таблица для заполнения'!GO46,1))='Таблица для заполнения'!GO46,FALSE),TRUE)</f>
        <v>1</v>
      </c>
      <c r="MZ46" s="36" t="b">
        <f>IF($B46&lt;&gt;"",IF(ISNUMBER('Таблица для заполнения'!GP46),ABS(ROUND('Таблица для заполнения'!GP46,1))='Таблица для заполнения'!GP46,FALSE),TRUE)</f>
        <v>1</v>
      </c>
      <c r="NA46" s="36" t="b">
        <f>IF($B46&lt;&gt;"",IF(ISNUMBER('Таблица для заполнения'!GQ46),ABS(ROUND('Таблица для заполнения'!GQ46,1))='Таблица для заполнения'!GQ46,FALSE),TRUE)</f>
        <v>1</v>
      </c>
      <c r="NB46" s="36" t="b">
        <f>IF($B46&lt;&gt;"",IF(ISNUMBER('Таблица для заполнения'!GR46),ABS(ROUND('Таблица для заполнения'!GR46,1))='Таблица для заполнения'!GR46,FALSE),TRUE)</f>
        <v>1</v>
      </c>
      <c r="NC46" s="36" t="b">
        <f>IF($B46&lt;&gt;"",IF(ISNUMBER('Таблица для заполнения'!GS46),ABS(ROUND('Таблица для заполнения'!GS46,1))='Таблица для заполнения'!GS46,FALSE),TRUE)</f>
        <v>1</v>
      </c>
      <c r="ND46" s="36" t="b">
        <f>IF($B46&lt;&gt;"",IF(ISNUMBER('Таблица для заполнения'!GT46),ABS(ROUND('Таблица для заполнения'!GT46,1))='Таблица для заполнения'!GT46,FALSE),TRUE)</f>
        <v>1</v>
      </c>
      <c r="NE46" s="36" t="b">
        <f>IF($B46&lt;&gt;"",IF(ISNUMBER('Таблица для заполнения'!GU46),ABS(ROUND('Таблица для заполнения'!GU46,1))='Таблица для заполнения'!GU46,FALSE),TRUE)</f>
        <v>1</v>
      </c>
      <c r="NF46" s="36" t="b">
        <f>IF($B46&lt;&gt;"",IF(ISNUMBER('Таблица для заполнения'!GV46),ABS(ROUND('Таблица для заполнения'!GV46,1))='Таблица для заполнения'!GV46,FALSE),TRUE)</f>
        <v>1</v>
      </c>
      <c r="NG46" s="36" t="b">
        <f>IF($B46&lt;&gt;"",IF(ISNUMBER('Таблица для заполнения'!GW46),ABS(ROUND('Таблица для заполнения'!GW46,1))='Таблица для заполнения'!GW46,FALSE),TRUE)</f>
        <v>1</v>
      </c>
      <c r="NH46" s="36" t="b">
        <f>IF($B46&lt;&gt;"",IF(ISNUMBER('Таблица для заполнения'!GX46),ABS(ROUND('Таблица для заполнения'!GX46,1))='Таблица для заполнения'!GX46,FALSE),TRUE)</f>
        <v>1</v>
      </c>
      <c r="NI46" s="38" t="b">
        <f>IF($B46&lt;&gt;"",IF(ISNUMBER('Таблица для заполнения'!GY46),ABS(ROUND('Таблица для заполнения'!GY46,1))='Таблица для заполнения'!GY46,FALSE),TRUE)</f>
        <v>1</v>
      </c>
    </row>
    <row r="47" spans="1:373" ht="44.25" customHeight="1" thickBot="1" x14ac:dyDescent="0.3">
      <c r="A47" s="2">
        <v>40</v>
      </c>
      <c r="B47" s="17" t="str">
        <f>IF('Таблица для заполнения'!B47=0,"",'Таблица для заполнения'!B47)</f>
        <v/>
      </c>
      <c r="C47" s="35" t="b">
        <f t="shared" si="0"/>
        <v>1</v>
      </c>
      <c r="D47" s="35" t="b">
        <f>'Таблица для заполнения'!F47&lt;='Таблица для заполнения'!E47</f>
        <v>1</v>
      </c>
      <c r="E47" s="119" t="b">
        <f>'Таблица для заполнения'!G47&lt;='Таблица для заполнения'!E47</f>
        <v>1</v>
      </c>
      <c r="F47" s="36" t="b">
        <f>'Таблица для заполнения'!H47&lt;='Таблица для заполнения'!E47</f>
        <v>1</v>
      </c>
      <c r="G47" s="36" t="b">
        <f>'Таблица для заполнения'!I47&lt;='Таблица для заполнения'!E47</f>
        <v>1</v>
      </c>
      <c r="H47" s="36" t="b">
        <f>'Таблица для заполнения'!E47&gt;='Таблица для заполнения'!J47+'Таблица для заполнения'!K47</f>
        <v>1</v>
      </c>
      <c r="I47" s="36" t="b">
        <f>'Таблица для заполнения'!E47='Таблица для заполнения'!L47+'Таблица для заполнения'!M47+'Таблица для заполнения'!N47</f>
        <v>1</v>
      </c>
      <c r="J47" s="36" t="b">
        <f>'Таблица для заполнения'!M47&lt;='Таблица для заполнения'!R47</f>
        <v>1</v>
      </c>
      <c r="K47" s="36" t="b">
        <f>'Таблица для заполнения'!O47&gt;='Таблица для заполнения'!E47</f>
        <v>1</v>
      </c>
      <c r="L47" s="36" t="b">
        <f>'Таблица для заполнения'!O47&gt;='Таблица для заполнения'!P47+'Таблица для заполнения'!Q47</f>
        <v>1</v>
      </c>
      <c r="M47" s="36" t="b">
        <f>'Таблица для заполнения'!R47&lt;='Таблица для заполнения'!O47</f>
        <v>1</v>
      </c>
      <c r="N47" s="36" t="b">
        <f>'Таблица для заполнения'!O47&gt;='Таблица для заполнения'!S47+'Таблица для заполнения'!U47</f>
        <v>1</v>
      </c>
      <c r="O47" s="36" t="b">
        <f>OR(AND('Таблица для заполнения'!S47&gt;0,'Таблица для заполнения'!T47&gt;0),AND('Таблица для заполнения'!S47=0,'Таблица для заполнения'!T47=0))</f>
        <v>1</v>
      </c>
      <c r="P47" s="36" t="b">
        <f>OR(AND('Таблица для заполнения'!U47&gt;0,'Таблица для заполнения'!V47&gt;0),AND('Таблица для заполнения'!U47=0,'Таблица для заполнения'!V47=0))</f>
        <v>1</v>
      </c>
      <c r="Q47" s="36" t="b">
        <f>'Таблица для заполнения'!W47&lt;='Таблица для заполнения'!U47</f>
        <v>1</v>
      </c>
      <c r="R47" s="36" t="b">
        <f>'Таблица для заполнения'!V47&gt;='Таблица для заполнения'!X47+'Таблица для заполнения'!Y47</f>
        <v>1</v>
      </c>
      <c r="S47" s="36" t="b">
        <f>'Таблица для заполнения'!AB47&lt;='Таблица для заполнения'!AA47</f>
        <v>1</v>
      </c>
      <c r="T47" s="36" t="b">
        <f>'Таблица для заполнения'!AD47&lt;='Таблица для заполнения'!AC47</f>
        <v>1</v>
      </c>
      <c r="U47" s="36" t="b">
        <f>OR('Таблица для заполнения'!AA47=0,'Таблица для заполнения'!AA47=1)</f>
        <v>1</v>
      </c>
      <c r="V47" s="36" t="b">
        <f>OR('Таблица для заполнения'!AB47=0,'Таблица для заполнения'!AB47=1)</f>
        <v>1</v>
      </c>
      <c r="W47" s="36" t="b">
        <f>OR('Таблица для заполнения'!AC47=0,'Таблица для заполнения'!AC47=1)</f>
        <v>1</v>
      </c>
      <c r="X47" s="36" t="b">
        <f>OR('Таблица для заполнения'!AD47=0,'Таблица для заполнения'!AD47=1)</f>
        <v>1</v>
      </c>
      <c r="Y47" s="36" t="b">
        <f>'Таблица для заполнения'!AG47&lt;='Таблица для заполнения'!AF47</f>
        <v>1</v>
      </c>
      <c r="Z47" s="36" t="b">
        <f>'Таблица для заполнения'!AI47&lt;='Таблица для заполнения'!AH47</f>
        <v>1</v>
      </c>
      <c r="AA47" s="36" t="b">
        <f>'Таблица для заполнения'!AJ47='Таблица для заполнения'!AM47+'Таблица для заполнения'!AO47</f>
        <v>1</v>
      </c>
      <c r="AB47" s="36" t="b">
        <f>'Таблица для заполнения'!AJ47&gt;='Таблица для заполнения'!AK47+'Таблица для заполнения'!AL47</f>
        <v>1</v>
      </c>
      <c r="AC47" s="36" t="b">
        <f>'Таблица для заполнения'!AN47&lt;='Таблица для заполнения'!AJ47</f>
        <v>1</v>
      </c>
      <c r="AD47" s="36" t="b">
        <f>OR(AND('Таблица для заполнения'!AO47='Таблица для заполнения'!AJ47,AND('Таблица для заполнения'!AK47='Таблица для заполнения'!AP47,'Таблица для заполнения'!AL47='Таблица для заполнения'!AQ47)),'Таблица для заполнения'!AO47&lt;'Таблица для заполнения'!AJ47)</f>
        <v>1</v>
      </c>
      <c r="AE47" s="36" t="b">
        <f>OR(AND('Таблица для заполнения'!AJ47='Таблица для заполнения'!AO47,'Таблица для заполнения'!CM47='Таблица для заполнения'!CR47),AND('Таблица для заполнения'!AJ47&gt;'Таблица для заполнения'!AO47,'Таблица для заполнения'!CM47&gt;'Таблица для заполнения'!CR47))</f>
        <v>1</v>
      </c>
      <c r="AF47" s="36" t="b">
        <f>OR(AND('Таблица для заполнения'!AO47='Таблица для заполнения'!AR47,'Таблица для заполнения'!CR47='Таблица для заполнения'!CU47),AND('Таблица для заполнения'!AO47&gt;'Таблица для заполнения'!AR47,'Таблица для заполнения'!CR47&gt;'Таблица для заполнения'!CU47))</f>
        <v>1</v>
      </c>
      <c r="AG47" s="36" t="b">
        <f>'Таблица для заполнения'!AP47&lt;='Таблица для заполнения'!AK47</f>
        <v>1</v>
      </c>
      <c r="AH47" s="36" t="b">
        <f>'Таблица для заполнения'!AO47&gt;='Таблица для заполнения'!AP47+'Таблица для заполнения'!AQ47</f>
        <v>1</v>
      </c>
      <c r="AI47" s="36" t="b">
        <f>'Таблица для заполнения'!AM47&gt;=('Таблица для заполнения'!AK47+'Таблица для заполнения'!AL47)-('Таблица для заполнения'!AP47+'Таблица для заполнения'!AQ47)</f>
        <v>1</v>
      </c>
      <c r="AJ47" s="36" t="b">
        <f>'Таблица для заполнения'!AQ47&lt;='Таблица для заполнения'!AL47</f>
        <v>1</v>
      </c>
      <c r="AK47" s="36" t="b">
        <f>'Таблица для заполнения'!AO47&gt;='Таблица для заполнения'!AR47+'Таблица для заполнения'!AV47+'Таблица для заполнения'!AW47</f>
        <v>1</v>
      </c>
      <c r="AL47" s="36" t="b">
        <f>OR(AND('Таблица для заполнения'!AR47='Таблица для заполнения'!AO47,AND('Таблица для заполнения'!AP47='Таблица для заполнения'!AS47,'Таблица для заполнения'!AQ47='Таблица для заполнения'!AT47)),'Таблица для заполнения'!AR47&lt;'Таблица для заполнения'!AO47)</f>
        <v>1</v>
      </c>
      <c r="AM47" s="36" t="b">
        <f>'Таблица для заполнения'!AS47&lt;='Таблица для заполнения'!AP47</f>
        <v>1</v>
      </c>
      <c r="AN47" s="36" t="b">
        <f>'Таблица для заполнения'!AR47&gt;='Таблица для заполнения'!AS47+'Таблица для заполнения'!AT47</f>
        <v>1</v>
      </c>
      <c r="AO47" s="36" t="b">
        <f>('Таблица для заполнения'!AO47-'Таблица для заполнения'!AR47)&gt;=('Таблица для заполнения'!AP47+'Таблица для заполнения'!AQ47)-('Таблица для заполнения'!AS47+'Таблица для заполнения'!AT47)</f>
        <v>1</v>
      </c>
      <c r="AP47" s="36" t="b">
        <f>'Таблица для заполнения'!AT47&lt;='Таблица для заполнения'!AQ47</f>
        <v>1</v>
      </c>
      <c r="AQ47" s="36" t="b">
        <f>'Таблица для заполнения'!AU47&lt;='Таблица для заполнения'!AR47</f>
        <v>1</v>
      </c>
      <c r="AR47" s="36" t="b">
        <f>'Таблица для заполнения'!AR47='Таблица для заполнения'!AX47+'Таблица для заполнения'!BF47+'Таблица для заполнения'!BK47+'Таблица для заполнения'!BV47+'Таблица для заполнения'!CA47+'Таблица для заполнения'!CB47+'Таблица для заполнения'!CC47+'Таблица для заполнения'!CD47+'Таблица для заполнения'!CE47+'Таблица для заполнения'!CF47</f>
        <v>1</v>
      </c>
      <c r="AS47" s="36" t="b">
        <f>'Таблица для заполнения'!AX47&gt;='Таблица для заполнения'!AY47+'Таблица для заполнения'!BB47+'Таблица для заполнения'!BE47</f>
        <v>1</v>
      </c>
      <c r="AT47" s="36" t="b">
        <f>'Таблица для заполнения'!AY47='Таблица для заполнения'!AZ47+'Таблица для заполнения'!BA47</f>
        <v>1</v>
      </c>
      <c r="AU47" s="36" t="b">
        <f>'Таблица для заполнения'!BB47='Таблица для заполнения'!BC47+'Таблица для заполнения'!BD47</f>
        <v>1</v>
      </c>
      <c r="AV47" s="36" t="b">
        <f>'Таблица для заполнения'!BF47&gt;='Таблица для заполнения'!BG47+'Таблица для заполнения'!BH47+'Таблица для заполнения'!BI47+'Таблица для заполнения'!BJ47</f>
        <v>1</v>
      </c>
      <c r="AW47" s="36" t="b">
        <f>'Таблица для заполнения'!BK47&gt;='Таблица для заполнения'!BL47+'Таблица для заполнения'!BQ47</f>
        <v>1</v>
      </c>
      <c r="AX47" s="36" t="b">
        <f>'Таблица для заполнения'!BL47&gt;='Таблица для заполнения'!BM47+'Таблица для заполнения'!BN47+'Таблица для заполнения'!BO47+'Таблица для заполнения'!BP47</f>
        <v>1</v>
      </c>
      <c r="AY47" s="36" t="b">
        <f>'Таблица для заполнения'!BQ47&gt;='Таблица для заполнения'!BR47+'Таблица для заполнения'!BS47+'Таблица для заполнения'!BT47+'Таблица для заполнения'!BU47</f>
        <v>1</v>
      </c>
      <c r="AZ47" s="36" t="b">
        <f>'Таблица для заполнения'!BV47&gt;='Таблица для заполнения'!BW47+'Таблица для заполнения'!BX47+'Таблица для заполнения'!BY47+'Таблица для заполнения'!BZ47</f>
        <v>1</v>
      </c>
      <c r="BA47" s="36" t="b">
        <f>'Таблица для заполнения'!CG47+'Таблица для заполнения'!CH47&lt;='Таблица для заполнения'!AO47</f>
        <v>1</v>
      </c>
      <c r="BB47" s="36" t="b">
        <f>'Таблица для заполнения'!CI47&lt;='Таблица для заполнения'!AO47</f>
        <v>1</v>
      </c>
      <c r="BC47" s="36" t="b">
        <f>'Таблица для заполнения'!CJ47&lt;='Таблица для заполнения'!AO47</f>
        <v>1</v>
      </c>
      <c r="BD47" s="36" t="b">
        <f>'Таблица для заполнения'!CK47&lt;='Таблица для заполнения'!AO47</f>
        <v>1</v>
      </c>
      <c r="BE47" s="36" t="b">
        <f>'Таблица для заполнения'!CL47&lt;='Таблица для заполнения'!AO47</f>
        <v>1</v>
      </c>
      <c r="BF47" s="36" t="b">
        <f>'Таблица для заполнения'!CM47='Таблица для заполнения'!CP47+'Таблица для заполнения'!CR47</f>
        <v>1</v>
      </c>
      <c r="BG47" s="36" t="b">
        <f>'Таблица для заполнения'!CM47&gt;='Таблица для заполнения'!CN47+'Таблица для заполнения'!CO47</f>
        <v>1</v>
      </c>
      <c r="BH47" s="36" t="b">
        <f>'Таблица для заполнения'!CQ47&lt;='Таблица для заполнения'!CM47</f>
        <v>1</v>
      </c>
      <c r="BI47" s="36" t="b">
        <f>OR(AND('Таблица для заполнения'!CR47='Таблица для заполнения'!CM47,AND('Таблица для заполнения'!CN47='Таблица для заполнения'!CS47,'Таблица для заполнения'!CO47='Таблица для заполнения'!CT47)),'Таблица для заполнения'!CR47&lt;'Таблица для заполнения'!CM47)</f>
        <v>1</v>
      </c>
      <c r="BJ47" s="36" t="b">
        <f>'Таблица для заполнения'!CS47&lt;='Таблица для заполнения'!CN47</f>
        <v>1</v>
      </c>
      <c r="BK47" s="36" t="b">
        <f>'Таблица для заполнения'!CR47&gt;='Таблица для заполнения'!CS47+'Таблица для заполнения'!CT47</f>
        <v>1</v>
      </c>
      <c r="BL47" s="36" t="b">
        <f>'Таблица для заполнения'!CP47&gt;=('Таблица для заполнения'!CN47+'Таблица для заполнения'!CO47)-('Таблица для заполнения'!CS47+'Таблица для заполнения'!CT47)</f>
        <v>1</v>
      </c>
      <c r="BM47" s="36" t="b">
        <f>'Таблица для заполнения'!CT47&lt;='Таблица для заполнения'!CO47</f>
        <v>1</v>
      </c>
      <c r="BN47" s="36" t="b">
        <f>'Таблица для заполнения'!CR47&gt;='Таблица для заполнения'!CU47+'Таблица для заполнения'!CY47+'Таблица для заполнения'!CZ47</f>
        <v>1</v>
      </c>
      <c r="BO47" s="36" t="b">
        <f>OR(AND('Таблица для заполнения'!CU47='Таблица для заполнения'!CR47,AND('Таблица для заполнения'!CS47='Таблица для заполнения'!CV47,'Таблица для заполнения'!CT47='Таблица для заполнения'!CW47)),'Таблица для заполнения'!CU47&lt;'Таблица для заполнения'!CR47)</f>
        <v>1</v>
      </c>
      <c r="BP47" s="36" t="b">
        <f>'Таблица для заполнения'!CV47&lt;='Таблица для заполнения'!CS47</f>
        <v>1</v>
      </c>
      <c r="BQ47" s="36" t="b">
        <f>'Таблица для заполнения'!CU47&gt;='Таблица для заполнения'!CV47+'Таблица для заполнения'!CW47</f>
        <v>1</v>
      </c>
      <c r="BR47" s="36" t="b">
        <f>'Таблица для заполнения'!CR47-'Таблица для заполнения'!CU47&gt;=('Таблица для заполнения'!CS47+'Таблица для заполнения'!CT47)-('Таблица для заполнения'!CV47+'Таблица для заполнения'!CW47)</f>
        <v>1</v>
      </c>
      <c r="BS47" s="36" t="b">
        <f>'Таблица для заполнения'!CW47&lt;='Таблица для заполнения'!CT47</f>
        <v>1</v>
      </c>
      <c r="BT47" s="36" t="b">
        <f>'Таблица для заполнения'!CX47&lt;='Таблица для заполнения'!CU47</f>
        <v>1</v>
      </c>
      <c r="BU47" s="36" t="b">
        <f>'Таблица для заполнения'!CU47='Таблица для заполнения'!DA47+'Таблица для заполнения'!DI47+'Таблица для заполнения'!DN47+'Таблица для заполнения'!DY47+'Таблица для заполнения'!ED47+'Таблица для заполнения'!EE47+'Таблица для заполнения'!EF47+'Таблица для заполнения'!EG47+'Таблица для заполнения'!EH47+'Таблица для заполнения'!EI47</f>
        <v>1</v>
      </c>
      <c r="BV47" s="36" t="b">
        <f>'Таблица для заполнения'!DA47&gt;='Таблица для заполнения'!DB47+'Таблица для заполнения'!DE47+'Таблица для заполнения'!DH47</f>
        <v>1</v>
      </c>
      <c r="BW47" s="36" t="b">
        <f>'Таблица для заполнения'!DB47='Таблица для заполнения'!DC47+'Таблица для заполнения'!DD47</f>
        <v>1</v>
      </c>
      <c r="BX47" s="36" t="b">
        <f>'Таблица для заполнения'!DE47='Таблица для заполнения'!DF47+'Таблица для заполнения'!DG47</f>
        <v>1</v>
      </c>
      <c r="BY47" s="36" t="b">
        <f>'Таблица для заполнения'!DI47&gt;='Таблица для заполнения'!DJ47+'Таблица для заполнения'!DK47+'Таблица для заполнения'!DL47+'Таблица для заполнения'!DM47</f>
        <v>1</v>
      </c>
      <c r="BZ47" s="36" t="b">
        <f>'Таблица для заполнения'!DN47&gt;='Таблица для заполнения'!DO47+'Таблица для заполнения'!DT47</f>
        <v>1</v>
      </c>
      <c r="CA47" s="36" t="b">
        <f>'Таблица для заполнения'!DO47&gt;='Таблица для заполнения'!DP47+'Таблица для заполнения'!DQ47+'Таблица для заполнения'!DR47+'Таблица для заполнения'!DS47</f>
        <v>1</v>
      </c>
      <c r="CB47" s="36" t="b">
        <f>'Таблица для заполнения'!DT47&gt;='Таблица для заполнения'!DU47+'Таблица для заполнения'!DV47+'Таблица для заполнения'!DW47+'Таблица для заполнения'!DX47</f>
        <v>1</v>
      </c>
      <c r="CC47" s="36" t="b">
        <f>'Таблица для заполнения'!DY47&gt;='Таблица для заполнения'!DZ47+'Таблица для заполнения'!EA47+'Таблица для заполнения'!EB47+'Таблица для заполнения'!EC47</f>
        <v>1</v>
      </c>
      <c r="CD47" s="36" t="b">
        <f>'Таблица для заполнения'!EJ47+'Таблица для заполнения'!EK47&lt;='Таблица для заполнения'!CR47</f>
        <v>1</v>
      </c>
      <c r="CE47" s="36" t="b">
        <f>'Таблица для заполнения'!EL47&lt;='Таблица для заполнения'!CR47</f>
        <v>1</v>
      </c>
      <c r="CF47" s="36" t="b">
        <f>'Таблица для заполнения'!EM47&lt;='Таблица для заполнения'!CR47</f>
        <v>1</v>
      </c>
      <c r="CG47" s="36" t="b">
        <f>'Таблица для заполнения'!EN47&lt;='Таблица для заполнения'!CR47</f>
        <v>1</v>
      </c>
      <c r="CH47" s="36" t="b">
        <f>'Таблица для заполнения'!EO47&lt;='Таблица для заполнения'!CR47</f>
        <v>1</v>
      </c>
      <c r="CI47" s="36" t="b">
        <f>OR(AND('Таблица для заполнения'!AJ47='Таблица для заполнения'!AK47+'Таблица для заполнения'!AL47,'Таблица для заполнения'!CM47='Таблица для заполнения'!CN47+'Таблица для заполнения'!CO47),AND('Таблица для заполнения'!AJ47&gt;'Таблица для заполнения'!AK47+'Таблица для заполнения'!AL47,'Таблица для заполнения'!CM47&gt;'Таблица для заполнения'!CN47+'Таблица для заполнения'!CO47))</f>
        <v>1</v>
      </c>
      <c r="CJ47" s="36" t="b">
        <f>OR(AND('Таблица для заполнения'!AO47='Таблица для заполнения'!AP47+'Таблица для заполнения'!AQ47,'Таблица для заполнения'!CR47='Таблица для заполнения'!CS47+'Таблица для заполнения'!CT47),AND('Таблица для заполнения'!AO47&gt;'Таблица для заполнения'!AP47+'Таблица для заполнения'!AQ47,'Таблица для заполнения'!CR47&gt;'Таблица для заполнения'!CS47+'Таблица для заполнения'!CT47))</f>
        <v>1</v>
      </c>
      <c r="CK47" s="36" t="b">
        <f>OR(AND('Таблица для заполнения'!AR47='Таблица для заполнения'!AS47+'Таблица для заполнения'!AT47,'Таблица для заполнения'!CU47='Таблица для заполнения'!CV47+'Таблица для заполнения'!CW47),AND('Таблица для заполнения'!AR47&gt;'Таблица для заполнения'!AS47+'Таблица для заполнения'!AT47,'Таблица для заполнения'!CU47&gt;'Таблица для заполнения'!CV47+'Таблица для заполнения'!CW47))</f>
        <v>1</v>
      </c>
      <c r="CL47" s="36" t="b">
        <f>OR(AND('Таблица для заполнения'!AO47='Таблица для заполнения'!AR47+'Таблица для заполнения'!AV47+'Таблица для заполнения'!AW47,'Таблица для заполнения'!CR47='Таблица для заполнения'!CU47+'Таблица для заполнения'!CY47+'Таблица для заполнения'!CZ47),AND('Таблица для заполнения'!AO47&gt;'Таблица для заполнения'!AR47+'Таблица для заполнения'!AV47+'Таблица для заполнения'!AW47,'Таблица для заполнения'!CR47&gt;'Таблица для заполнения'!CU47+'Таблица для заполнения'!CY47+'Таблица для заполнения'!CZ47))</f>
        <v>1</v>
      </c>
      <c r="CM47" s="36" t="b">
        <f>OR(AND('Таблица для заполнения'!AX47='Таблица для заполнения'!AY47+'Таблица для заполнения'!BB47+'Таблица для заполнения'!BE47,'Таблица для заполнения'!DA47='Таблица для заполнения'!DB47+'Таблица для заполнения'!DE47+'Таблица для заполнения'!DH47),AND('Таблица для заполнения'!AX47&gt;'Таблица для заполнения'!AY47+'Таблица для заполнения'!BB47+'Таблица для заполнения'!BE47,'Таблица для заполнения'!DA47&gt;'Таблица для заполнения'!DB47+'Таблица для заполнения'!DE47+'Таблица для заполнения'!DH47))</f>
        <v>1</v>
      </c>
      <c r="CN47" s="36" t="b">
        <f>OR(AND('Таблица для заполнения'!BF47='Таблица для заполнения'!BG47+'Таблица для заполнения'!BH47+'Таблица для заполнения'!BI47+'Таблица для заполнения'!BJ47,'Таблица для заполнения'!DI47='Таблица для заполнения'!DJ47+'Таблица для заполнения'!DK47+'Таблица для заполнения'!DL47+'Таблица для заполнения'!DM47),AND('Таблица для заполнения'!BF47&gt;'Таблица для заполнения'!BG47+'Таблица для заполнения'!BH47+'Таблица для заполнения'!BI47+'Таблица для заполнения'!BJ47,'Таблица для заполнения'!DI47&gt;'Таблица для заполнения'!DJ47+'Таблица для заполнения'!DK47+'Таблица для заполнения'!DL47+'Таблица для заполнения'!DM47))</f>
        <v>1</v>
      </c>
      <c r="CO47" s="36" t="b">
        <f>OR(AND('Таблица для заполнения'!BK47='Таблица для заполнения'!BL47+'Таблица для заполнения'!BQ47,'Таблица для заполнения'!DN47='Таблица для заполнения'!DO47+'Таблица для заполнения'!DT47),AND('Таблица для заполнения'!BK47&gt;'Таблица для заполнения'!BL47+'Таблица для заполнения'!BQ47,'Таблица для заполнения'!DN47&gt;'Таблица для заполнения'!DO47+'Таблица для заполнения'!DT47))</f>
        <v>1</v>
      </c>
      <c r="CP47" s="36" t="b">
        <f>AND(IF('Таблица для заполнения'!AJ47=0,'Таблица для заполнения'!CM47=0,'Таблица для заполнения'!CM47&gt;='Таблица для заполнения'!AJ47),IF('Таблица для заполнения'!AK47=0,'Таблица для заполнения'!CN47=0,'Таблица для заполнения'!CN47&gt;='Таблица для заполнения'!AK47),IF('Таблица для заполнения'!AL47=0,'Таблица для заполнения'!CO47=0,'Таблица для заполнения'!CO47&gt;='Таблица для заполнения'!AL47),IF('Таблица для заполнения'!AM47=0,'Таблица для заполнения'!CP47=0,'Таблица для заполнения'!CP47&gt;='Таблица для заполнения'!AM47),IF('Таблица для заполнения'!AN47=0,'Таблица для заполнения'!CQ47=0,'Таблица для заполнения'!CQ47&gt;='Таблица для заполнения'!AN47),IF('Таблица для заполнения'!AO47=0,'Таблица для заполнения'!CR47=0,'Таблица для заполнения'!CR47&gt;='Таблица для заполнения'!AO47),IF('Таблица для заполнения'!AP47=0,'Таблица для заполнения'!CS47=0,'Таблица для заполнения'!CS47&gt;='Таблица для заполнения'!AP47),IF('Таблица для заполнения'!AQ47=0,'Таблица для заполнения'!CT47=0,'Таблица для заполнения'!CT47&gt;='Таблица для заполнения'!AQ47),IF('Таблица для заполнения'!AR47=0,'Таблица для заполнения'!CU47=0,'Таблица для заполнения'!CU47&gt;='Таблица для заполнения'!AR47),IF('Таблица для заполнения'!AS47=0,'Таблица для заполнения'!CV47=0,'Таблица для заполнения'!CV47&gt;='Таблица для заполнения'!AS47),IF('Таблица для заполнения'!AT47=0,'Таблица для заполнения'!CW47=0,'Таблица для заполнения'!CW47&gt;='Таблица для заполнения'!AT47),IF('Таблица для заполнения'!AU47=0,'Таблица для заполнения'!CX47=0,'Таблица для заполнения'!CX47&gt;='Таблица для заполнения'!AU47),IF('Таблица для заполнения'!AV47=0,'Таблица для заполнения'!CY47=0,'Таблица для заполнения'!CY47&gt;='Таблица для заполнения'!AV47),IF('Таблица для заполнения'!AW47=0,'Таблица для заполнения'!CZ47=0,'Таблица для заполнения'!CZ47&gt;='Таблица для заполнения'!AW47),IF('Таблица для заполнения'!AX47=0,'Таблица для заполнения'!DA47=0,'Таблица для заполнения'!DA47&gt;='Таблица для заполнения'!AX47),IF('Таблица для заполнения'!AY47=0,'Таблица для заполнения'!DB47=0,'Таблица для заполнения'!DB47&gt;='Таблица для заполнения'!AY47),IF('Таблица для заполнения'!AZ47=0,'Таблица для заполнения'!DC47=0,'Таблица для заполнения'!DC47&gt;='Таблица для заполнения'!AZ47),IF('Таблица для заполнения'!BA47=0,'Таблица для заполнения'!DD47=0,'Таблица для заполнения'!DD47&gt;='Таблица для заполнения'!BA47),IF('Таблица для заполнения'!BB47=0,'Таблица для заполнения'!DE47=0,'Таблица для заполнения'!DE47&gt;='Таблица для заполнения'!BB47),IF('Таблица для заполнения'!BC47=0,'Таблица для заполнения'!DF47=0,'Таблица для заполнения'!DF47&gt;='Таблица для заполнения'!BC47),IF('Таблица для заполнения'!BD47=0,'Таблица для заполнения'!DG47=0,'Таблица для заполнения'!DG47&gt;='Таблица для заполнения'!BD47),IF('Таблица для заполнения'!BE47=0,'Таблица для заполнения'!DH47=0,'Таблица для заполнения'!DH47&gt;='Таблица для заполнения'!BE47),IF('Таблица для заполнения'!BF47=0,'Таблица для заполнения'!DI47=0,'Таблица для заполнения'!DI47&gt;='Таблица для заполнения'!BF47),IF('Таблица для заполнения'!BG47=0,'Таблица для заполнения'!DJ47=0,'Таблица для заполнения'!DJ47&gt;='Таблица для заполнения'!BG47),IF('Таблица для заполнения'!BH47=0,'Таблица для заполнения'!DK47=0,'Таблица для заполнения'!DK47&gt;='Таблица для заполнения'!BH47),IF('Таблица для заполнения'!BI47=0,'Таблица для заполнения'!DL47=0,'Таблица для заполнения'!DL47&gt;='Таблица для заполнения'!BI47),IF('Таблица для заполнения'!BJ47=0,'Таблица для заполнения'!DM47=0,'Таблица для заполнения'!DM47&gt;='Таблица для заполнения'!BJ47),IF('Таблица для заполнения'!BK47=0,'Таблица для заполнения'!DN47=0,'Таблица для заполнения'!DN47&gt;='Таблица для заполнения'!BK47),IF('Таблица для заполнения'!BL47=0,'Таблица для заполнения'!DO47=0,'Таблица для заполнения'!DO47&gt;='Таблица для заполнения'!BL47),IF('Таблица для заполнения'!BM47=0,'Таблица для заполнения'!DP47=0,'Таблица для заполнения'!DP47&gt;='Таблица для заполнения'!BM47),IF('Таблица для заполнения'!BN47=0,'Таблица для заполнения'!DQ47=0,'Таблица для заполнения'!DQ47&gt;='Таблица для заполнения'!BN47),IF('Таблица для заполнения'!BO47=0,'Таблица для заполнения'!DR47=0,'Таблица для заполнения'!DR47&gt;='Таблица для заполнения'!BO47),IF('Таблица для заполнения'!BP47=0,'Таблица для заполнения'!DS47=0,'Таблица для заполнения'!DS47&gt;='Таблица для заполнения'!BP47),IF('Таблица для заполнения'!BQ47=0,'Таблица для заполнения'!DT47=0,'Таблица для заполнения'!DT47&gt;='Таблица для заполнения'!BQ47),IF('Таблица для заполнения'!BR47=0,'Таблица для заполнения'!DU47=0,'Таблица для заполнения'!DU47&gt;='Таблица для заполнения'!BR47),IF('Таблица для заполнения'!BS47=0,'Таблица для заполнения'!DV47=0,'Таблица для заполнения'!DV47&gt;='Таблица для заполнения'!BS47),IF('Таблица для заполнения'!BT47=0,'Таблица для заполнения'!DW47=0,'Таблица для заполнения'!DW47&gt;='Таблица для заполнения'!BT47),IF('Таблица для заполнения'!BU47=0,'Таблица для заполнения'!DX47=0,'Таблица для заполнения'!DX47&gt;='Таблица для заполнения'!BU47),IF('Таблица для заполнения'!BV47=0,'Таблица для заполнения'!DY47=0,'Таблица для заполнения'!DY47&gt;='Таблица для заполнения'!BV47),IF('Таблица для заполнения'!BW47=0,'Таблица для заполнения'!DZ47=0,'Таблица для заполнения'!DZ47&gt;='Таблица для заполнения'!BW47),IF('Таблица для заполнения'!BX47=0,'Таблица для заполнения'!EA47=0,'Таблица для заполнения'!EA47&gt;='Таблица для заполнения'!BX47),IF('Таблица для заполнения'!BY47=0,'Таблица для заполнения'!EB47=0,'Таблица для заполнения'!EB47&gt;='Таблица для заполнения'!BY47),IF('Таблица для заполнения'!BZ47=0,'Таблица для заполнения'!EC47=0,'Таблица для заполнения'!EC47&gt;='Таблица для заполнения'!BZ47),IF('Таблица для заполнения'!CA47=0,'Таблица для заполнения'!ED47=0,'Таблица для заполнения'!ED47&gt;='Таблица для заполнения'!CA47),IF('Таблица для заполнения'!CB47=0,'Таблица для заполнения'!EE47=0,'Таблица для заполнения'!EE47&gt;='Таблица для заполнения'!CB47),IF('Таблица для заполнения'!CC47=0,'Таблица для заполнения'!EF47=0,'Таблица для заполнения'!EF47&gt;='Таблица для заполнения'!CC47),IF('Таблица для заполнения'!CD47=0,'Таблица для заполнения'!EG47=0,'Таблица для заполнения'!EG47&gt;='Таблица для заполнения'!CD47),IF('Таблица для заполнения'!CE47=0,'Таблица для заполнения'!EH47=0,'Таблица для заполнения'!EH47&gt;='Таблица для заполнения'!CE47),IF('Таблица для заполнения'!CF47=0,'Таблица для заполнения'!EI47=0,'Таблица для заполнения'!EI47&gt;='Таблица для заполнения'!CF47),IF('Таблица для заполнения'!CG47=0,'Таблица для заполнения'!EJ47=0,'Таблица для заполнения'!EJ47&gt;='Таблица для заполнения'!CG47),IF('Таблица для заполнения'!CH47=0,'Таблица для заполнения'!EK47=0,'Таблица для заполнения'!EK47&gt;='Таблица для заполнения'!CH47),IF('Таблица для заполнения'!CI47=0,'Таблица для заполнения'!EL47=0,'Таблица для заполнения'!EL47&gt;='Таблица для заполнения'!CI47),IF('Таблица для заполнения'!CJ47=0,'Таблица для заполнения'!EM47=0,'Таблица для заполнения'!EM47&gt;='Таблица для заполнения'!CJ47),IF('Таблица для заполнения'!CK47=0,'Таблица для заполнения'!EN47=0,'Таблица для заполнения'!EN47&gt;='Таблица для заполнения'!CK47),IF('Таблица для заполнения'!CL47=0,'Таблица для заполнения'!EO47=0,'Таблица для заполнения'!EO47&gt;='Таблица для заполнения'!CL47))</f>
        <v>1</v>
      </c>
      <c r="CQ47" s="36" t="b">
        <f>'Таблица для заполнения'!EP47&gt;='Таблица для заполнения'!EQ47+'Таблица для заполнения'!ER47</f>
        <v>1</v>
      </c>
      <c r="CR47" s="36" t="b">
        <f>'Таблица для заполнения'!ES47&lt;='Таблица для заполнения'!EP47</f>
        <v>1</v>
      </c>
      <c r="CS47" s="36" t="b">
        <f>OR(AND('Таблица для заполнения'!EP47='Таблица для заполнения'!ES47,AND('Таблица для заполнения'!EQ47='Таблица для заполнения'!ET47,'Таблица для заполнения'!ER47='Таблица для заполнения'!EU47)),'Таблица для заполнения'!ES47&lt;'Таблица для заполнения'!EP47)</f>
        <v>1</v>
      </c>
      <c r="CT47" s="36" t="b">
        <f>'Таблица для заполнения'!ET47&lt;='Таблица для заполнения'!EQ47</f>
        <v>1</v>
      </c>
      <c r="CU47" s="36" t="b">
        <f>'Таблица для заполнения'!ES47&gt;='Таблица для заполнения'!ET47+'Таблица для заполнения'!EU47</f>
        <v>1</v>
      </c>
      <c r="CV47" s="36" t="b">
        <f>'Таблица для заполнения'!EU47&lt;='Таблица для заполнения'!ER47</f>
        <v>1</v>
      </c>
      <c r="CW47" s="36" t="b">
        <f>'Таблица для заполнения'!EP47-'Таблица для заполнения'!ES47&gt;=('Таблица для заполнения'!EQ47+'Таблица для заполнения'!ER47)-('Таблица для заполнения'!ET47+'Таблица для заполнения'!EU47)</f>
        <v>1</v>
      </c>
      <c r="CX47" s="36" t="b">
        <f>'Таблица для заполнения'!EV47&lt;='Таблица для заполнения'!EP47</f>
        <v>1</v>
      </c>
      <c r="CY47" s="36" t="b">
        <f>'Таблица для заполнения'!EW47&lt;='Таблица для заполнения'!EP47</f>
        <v>1</v>
      </c>
      <c r="CZ47" s="36" t="b">
        <f>'Таблица для заполнения'!EX47&lt;='Таблица для заполнения'!EP47</f>
        <v>1</v>
      </c>
      <c r="DA47" s="36" t="b">
        <f>IF('Таблица для заполнения'!AF47&gt;0,'Таблица для заполнения'!EX47&gt;=0,'Таблица для заполнения'!EX47=0)</f>
        <v>1</v>
      </c>
      <c r="DB47" s="36" t="b">
        <f>OR(AND('Таблица для заполнения'!EP47='Таблица для заполнения'!ES47,'Таблица для заполнения'!FH47='Таблица для заполнения'!FK47),AND('Таблица для заполнения'!EP47&gt;'Таблица для заполнения'!ES47,'Таблица для заполнения'!FH47&gt;'Таблица для заполнения'!FK47))</f>
        <v>1</v>
      </c>
      <c r="DC47" s="36" t="b">
        <f>OR(AND('Таблица для заполнения'!EQ47='Таблица для заполнения'!ET47,'Таблица для заполнения'!FI47='Таблица для заполнения'!FL47),AND('Таблица для заполнения'!EQ47&gt;'Таблица для заполнения'!ET47,'Таблица для заполнения'!FI47&gt;'Таблица для заполнения'!FL47))</f>
        <v>1</v>
      </c>
      <c r="DD47" s="36" t="b">
        <f>OR(AND('Таблица для заполнения'!ER47='Таблица для заполнения'!EU47,'Таблица для заполнения'!FJ47='Таблица для заполнения'!FM47),AND('Таблица для заполнения'!ER47&gt;'Таблица для заполнения'!EU47,'Таблица для заполнения'!FJ47&gt;'Таблица для заполнения'!FM47))</f>
        <v>1</v>
      </c>
      <c r="DE47" s="36" t="b">
        <f>OR(AND('Таблица для заполнения'!EP47='Таблица для заполнения'!EQ47+'Таблица для заполнения'!ER47,'Таблица для заполнения'!FH47='Таблица для заполнения'!FI47+'Таблица для заполнения'!FJ47),AND('Таблица для заполнения'!EP47&gt;'Таблица для заполнения'!EQ47+'Таблица для заполнения'!ER47,'Таблица для заполнения'!FH47&gt;'Таблица для заполнения'!FI47+'Таблица для заполнения'!FJ47))</f>
        <v>1</v>
      </c>
      <c r="DF47" s="36" t="b">
        <f>OR(AND('Таблица для заполнения'!ES47='Таблица для заполнения'!ET47+'Таблица для заполнения'!EU47,'Таблица для заполнения'!FK47='Таблица для заполнения'!FL47+'Таблица для заполнения'!FM47),AND('Таблица для заполнения'!ES47&gt;'Таблица для заполнения'!ET47+'Таблица для заполнения'!EU47,'Таблица для заполнения'!FK47&gt;'Таблица для заполнения'!FL47+'Таблица для заполнения'!FM47))</f>
        <v>1</v>
      </c>
      <c r="DG47" s="36" t="b">
        <f>'Таблица для заполнения'!EP47-'Таблица для заполнения'!EY47&gt;=('Таблица для заполнения'!EQ47+'Таблица для заполнения'!ER47)-('Таблица для заполнения'!EZ47+'Таблица для заполнения'!FA47)</f>
        <v>1</v>
      </c>
      <c r="DH47" s="36" t="b">
        <f>'Таблица для заполнения'!ES47-'Таблица для заполнения'!FB47&gt;=('Таблица для заполнения'!ET47+'Таблица для заполнения'!EU47)-('Таблица для заполнения'!FC47+'Таблица для заполнения'!FD47)</f>
        <v>1</v>
      </c>
      <c r="DI47" s="36" t="b">
        <f>'Таблица для заполнения'!EY47&gt;='Таблица для заполнения'!EZ47+'Таблица для заполнения'!FA47</f>
        <v>1</v>
      </c>
      <c r="DJ47" s="36" t="b">
        <f>'Таблица для заполнения'!FB47&lt;='Таблица для заполнения'!EY47</f>
        <v>1</v>
      </c>
      <c r="DK47" s="36" t="b">
        <f>OR(AND('Таблица для заполнения'!EY47='Таблица для заполнения'!FB47,AND('Таблица для заполнения'!EZ47='Таблица для заполнения'!FC47,'Таблица для заполнения'!FA47='Таблица для заполнения'!FD47)),'Таблица для заполнения'!FB47&lt;'Таблица для заполнения'!EY47)</f>
        <v>1</v>
      </c>
      <c r="DL47" s="36" t="b">
        <f>'Таблица для заполнения'!FC47&lt;='Таблица для заполнения'!EZ47</f>
        <v>1</v>
      </c>
      <c r="DM47" s="36" t="b">
        <f>'Таблица для заполнения'!FB47&gt;='Таблица для заполнения'!FC47+'Таблица для заполнения'!FD47</f>
        <v>1</v>
      </c>
      <c r="DN47" s="36" t="b">
        <f>'Таблица для заполнения'!FD47&lt;='Таблица для заполнения'!FA47</f>
        <v>1</v>
      </c>
      <c r="DO47" s="36" t="b">
        <f>'Таблица для заполнения'!EY47-'Таблица для заполнения'!FB47&gt;=('Таблица для заполнения'!EZ47+'Таблица для заполнения'!FA47)-('Таблица для заполнения'!FC47+'Таблица для заполнения'!FD47)</f>
        <v>1</v>
      </c>
      <c r="DP47" s="36" t="b">
        <f>'Таблица для заполнения'!FE47&lt;='Таблица для заполнения'!EY47</f>
        <v>1</v>
      </c>
      <c r="DQ47" s="36" t="b">
        <f>'Таблица для заполнения'!FF47&lt;='Таблица для заполнения'!EY47</f>
        <v>1</v>
      </c>
      <c r="DR47" s="36" t="b">
        <f>'Таблица для заполнения'!FG47&lt;='Таблица для заполнения'!EY47</f>
        <v>1</v>
      </c>
      <c r="DS47" s="36" t="b">
        <f>OR(AND('Таблица для заполнения'!EY47='Таблица для заполнения'!FB47,'Таблица для заполнения'!FO47='Таблица для заполнения'!FR47),AND('Таблица для заполнения'!EY47&gt;'Таблица для заполнения'!FB47,'Таблица для заполнения'!FO47&gt;'Таблица для заполнения'!FR47))</f>
        <v>1</v>
      </c>
      <c r="DT47" s="36" t="b">
        <f>OR(AND('Таблица для заполнения'!EZ47='Таблица для заполнения'!FC47,'Таблица для заполнения'!FP47='Таблица для заполнения'!FS47),AND('Таблица для заполнения'!EZ47&gt;'Таблица для заполнения'!FC47,'Таблица для заполнения'!FP47&gt;'Таблица для заполнения'!FS47))</f>
        <v>1</v>
      </c>
      <c r="DU47" s="36" t="b">
        <f>OR(AND('Таблица для заполнения'!FA47='Таблица для заполнения'!FD47,'Таблица для заполнения'!FQ47='Таблица для заполнения'!FT47),AND('Таблица для заполнения'!FA47&gt;'Таблица для заполнения'!FD47,'Таблица для заполнения'!FQ47&gt;'Таблица для заполнения'!FT47))</f>
        <v>1</v>
      </c>
      <c r="DV47" s="36" t="b">
        <f>OR(AND('Таблица для заполнения'!EY47='Таблица для заполнения'!EZ47+'Таблица для заполнения'!FA47,'Таблица для заполнения'!FO47='Таблица для заполнения'!FP47+'Таблица для заполнения'!FQ47),AND('Таблица для заполнения'!EY47&gt;'Таблица для заполнения'!EZ47+'Таблица для заполнения'!FA47,'Таблица для заполнения'!FO47&gt;'Таблица для заполнения'!FP47+'Таблица для заполнения'!FQ47))</f>
        <v>1</v>
      </c>
      <c r="DW47" s="36" t="b">
        <f>OR(AND('Таблица для заполнения'!FB47='Таблица для заполнения'!FC47+'Таблица для заполнения'!FD47,'Таблица для заполнения'!FR47='Таблица для заполнения'!FS47+'Таблица для заполнения'!FT47),AND('Таблица для заполнения'!FB47&gt;'Таблица для заполнения'!FC47+'Таблица для заполнения'!FD47,'Таблица для заполнения'!FR47&gt;'Таблица для заполнения'!FS47+'Таблица для заполнения'!FT47))</f>
        <v>1</v>
      </c>
      <c r="DX47" s="36" t="b">
        <f>'Таблица для заполнения'!FH47-'Таблица для заполнения'!FO47&gt;=('Таблица для заполнения'!FI47+'Таблица для заполнения'!FJ47)-('Таблица для заполнения'!FP47+'Таблица для заполнения'!FQ47)</f>
        <v>1</v>
      </c>
      <c r="DY47" s="36" t="b">
        <f>'Таблица для заполнения'!FK47-'Таблица для заполнения'!FR47&gt;=('Таблица для заполнения'!FL47+'Таблица для заполнения'!FM47)-('Таблица для заполнения'!FS47+'Таблица для заполнения'!FT47)</f>
        <v>1</v>
      </c>
      <c r="DZ47" s="36" t="b">
        <f>AND('Таблица для заполнения'!EP47&gt;='Таблица для заполнения'!EY47,'Таблица для заполнения'!EQ47&gt;='Таблица для заполнения'!EZ47,'Таблица для заполнения'!ER47&gt;='Таблица для заполнения'!FA47,'Таблица для заполнения'!ES47&gt;='Таблица для заполнения'!FB47,'Таблица для заполнения'!ET47&gt;='Таблица для заполнения'!FC47,'Таблица для заполнения'!EU47&gt;='Таблица для заполнения'!FD47,'Таблица для заполнения'!EV47&gt;='Таблица для заполнения'!FE47,'Таблица для заполнения'!EW47&gt;='Таблица для заполнения'!FF47,'Таблица для заполнения'!EX47&gt;='Таблица для заполнения'!FG47)</f>
        <v>1</v>
      </c>
      <c r="EA47" s="36" t="b">
        <f>'Таблица для заполнения'!FH47&gt;='Таблица для заполнения'!FI47+'Таблица для заполнения'!FJ47</f>
        <v>1</v>
      </c>
      <c r="EB47" s="36" t="b">
        <f>'Таблица для заполнения'!FK47&lt;='Таблица для заполнения'!FH47</f>
        <v>1</v>
      </c>
      <c r="EC47" s="36" t="b">
        <f>OR(AND('Таблица для заполнения'!FH47='Таблица для заполнения'!FK47,AND('Таблица для заполнения'!FI47='Таблица для заполнения'!FL47,'Таблица для заполнения'!FJ47='Таблица для заполнения'!FM47)),'Таблица для заполнения'!FK47&lt;'Таблица для заполнения'!FH47)</f>
        <v>1</v>
      </c>
      <c r="ED47" s="36" t="b">
        <f>'Таблица для заполнения'!FL47&lt;='Таблица для заполнения'!FI47</f>
        <v>1</v>
      </c>
      <c r="EE47" s="36" t="b">
        <f>'Таблица для заполнения'!FK47&gt;='Таблица для заполнения'!FL47+'Таблица для заполнения'!FM47</f>
        <v>1</v>
      </c>
      <c r="EF47" s="36" t="b">
        <f>'Таблица для заполнения'!FM47&lt;='Таблица для заполнения'!FJ47</f>
        <v>1</v>
      </c>
      <c r="EG47" s="36" t="b">
        <f>'Таблица для заполнения'!FH47-'Таблица для заполнения'!FK47&gt;=('Таблица для заполнения'!FI47+'Таблица для заполнения'!FJ47)-('Таблица для заполнения'!FL47+'Таблица для заполнения'!FM47)</f>
        <v>1</v>
      </c>
      <c r="EH47" s="36" t="b">
        <f>'Таблица для заполнения'!FN47&lt;='Таблица для заполнения'!FH47</f>
        <v>1</v>
      </c>
      <c r="EI47" s="36" t="b">
        <f>AND(IF('Таблица для заполнения'!EP47=0,'Таблица для заполнения'!FH47=0,'Таблица для заполнения'!FH47&gt;='Таблица для заполнения'!EP47),IF('Таблица для заполнения'!EQ47=0,'Таблица для заполнения'!FI47=0,'Таблица для заполнения'!FI47&gt;='Таблица для заполнения'!EQ47),IF('Таблица для заполнения'!ER47=0,'Таблица для заполнения'!FJ47=0,'Таблица для заполнения'!FJ47&gt;='Таблица для заполнения'!ER47),IF('Таблица для заполнения'!ES47=0,'Таблица для заполнения'!FK47=0,'Таблица для заполнения'!FK47&gt;='Таблица для заполнения'!ES47),IF('Таблица для заполнения'!ET47=0,'Таблица для заполнения'!FL47=0,'Таблица для заполнения'!FL47&gt;='Таблица для заполнения'!ET47),IF('Таблица для заполнения'!EU47=0,'Таблица для заполнения'!FM47=0,'Таблица для заполнения'!FM47&gt;='Таблица для заполнения'!EU47),IF('Таблица для заполнения'!EX47=0,'Таблица для заполнения'!FN47=0,'Таблица для заполнения'!FN47&gt;='Таблица для заполнения'!EX47))</f>
        <v>1</v>
      </c>
      <c r="EJ47" s="36" t="b">
        <f>'Таблица для заполнения'!FO47&gt;='Таблица для заполнения'!FP47+'Таблица для заполнения'!FQ47</f>
        <v>1</v>
      </c>
      <c r="EK47" s="36" t="b">
        <f>'Таблица для заполнения'!FR47&lt;='Таблица для заполнения'!FO47</f>
        <v>1</v>
      </c>
      <c r="EL47" s="36" t="b">
        <f>OR(AND('Таблица для заполнения'!FO47='Таблица для заполнения'!FR47,AND('Таблица для заполнения'!FP47='Таблица для заполнения'!FS47,'Таблица для заполнения'!FQ47='Таблица для заполнения'!FT47)),'Таблица для заполнения'!FR47&lt;'Таблица для заполнения'!FO47)</f>
        <v>1</v>
      </c>
      <c r="EM47" s="36" t="b">
        <f>'Таблица для заполнения'!FS47&lt;='Таблица для заполнения'!FP47</f>
        <v>1</v>
      </c>
      <c r="EN47" s="36" t="b">
        <f>'Таблица для заполнения'!FR47&gt;='Таблица для заполнения'!FS47+'Таблица для заполнения'!FT47</f>
        <v>1</v>
      </c>
      <c r="EO47" s="36" t="b">
        <f>'Таблица для заполнения'!FT47&lt;='Таблица для заполнения'!FQ47</f>
        <v>1</v>
      </c>
      <c r="EP47" s="36" t="b">
        <f>'Таблица для заполнения'!FO47-'Таблица для заполнения'!FR47&gt;=('Таблица для заполнения'!FP47+'Таблица для заполнения'!FQ47)-('Таблица для заполнения'!FS47+'Таблица для заполнения'!FT47)</f>
        <v>1</v>
      </c>
      <c r="EQ47" s="36" t="b">
        <f>'Таблица для заполнения'!FU47&lt;='Таблица для заполнения'!FO47</f>
        <v>1</v>
      </c>
      <c r="ER47" s="36" t="b">
        <f>AND(IF('Таблица для заполнения'!EY47=0,'Таблица для заполнения'!FO47=0,'Таблица для заполнения'!FO47&gt;='Таблица для заполнения'!EY47),IF('Таблица для заполнения'!EZ47=0,'Таблица для заполнения'!FP47=0,'Таблица для заполнения'!FP47&gt;='Таблица для заполнения'!EZ47),IF('Таблица для заполнения'!FA47=0,'Таблица для заполнения'!FQ47=0,'Таблица для заполнения'!FQ47&gt;='Таблица для заполнения'!FA47),IF('Таблица для заполнения'!FB47=0,'Таблица для заполнения'!FR47=0,'Таблица для заполнения'!FR47&gt;='Таблица для заполнения'!FB47),IF('Таблица для заполнения'!FC47=0,'Таблица для заполнения'!FS47=0,'Таблица для заполнения'!FS47&gt;='Таблица для заполнения'!FC47),IF('Таблица для заполнения'!FD47=0,'Таблица для заполнения'!FT47=0,'Таблица для заполнения'!FT47&gt;='Таблица для заполнения'!FD47),IF('Таблица для заполнения'!FG47=0,'Таблица для заполнения'!FU47=0,'Таблица для заполнения'!FU47&gt;='Таблица для заполнения'!FG47))</f>
        <v>1</v>
      </c>
      <c r="ES47" s="36" t="b">
        <f>AND('Таблица для заполнения'!FH47&gt;='Таблица для заполнения'!FO47,'Таблица для заполнения'!FI47&gt;='Таблица для заполнения'!FP47,'Таблица для заполнения'!FJ47&gt;='Таблица для заполнения'!FQ47,'Таблица для заполнения'!FK47&gt;='Таблица для заполнения'!FR47,'Таблица для заполнения'!FL47&gt;='Таблица для заполнения'!FS47,'Таблица для заполнения'!FM47&gt;='Таблица для заполнения'!FT47,'Таблица для заполнения'!FN47&gt;='Таблица для заполнения'!FU47)</f>
        <v>1</v>
      </c>
      <c r="ET47" s="36" t="b">
        <f>AND(OR(AND('Таблица для заполнения'!EP47='Таблица для заполнения'!EY47,'Таблица для заполнения'!FH47='Таблица для заполнения'!FO47),AND('Таблица для заполнения'!EP47&gt;'Таблица для заполнения'!EY47,'Таблица для заполнения'!FH47&gt;'Таблица для заполнения'!FO47)),OR(AND('Таблица для заполнения'!EQ47='Таблица для заполнения'!EZ47,'Таблица для заполнения'!FI47='Таблица для заполнения'!FP47),AND('Таблица для заполнения'!EQ47&gt;'Таблица для заполнения'!EZ47,'Таблица для заполнения'!FI47&gt;'Таблица для заполнения'!FP47)),OR(AND('Таблица для заполнения'!ER47='Таблица для заполнения'!FA47,'Таблица для заполнения'!FJ47='Таблица для заполнения'!FQ47),AND('Таблица для заполнения'!ER47&gt;'Таблица для заполнения'!FA47,'Таблица для заполнения'!FJ47&gt;'Таблица для заполнения'!FQ47)),OR(AND('Таблица для заполнения'!ES47='Таблица для заполнения'!FB47,'Таблица для заполнения'!FK47='Таблица для заполнения'!FR47),AND('Таблица для заполнения'!ES47&gt;'Таблица для заполнения'!FB47,'Таблица для заполнения'!FK47&gt;'Таблица для заполнения'!FR47)),OR(AND('Таблица для заполнения'!ET47='Таблица для заполнения'!FC47,'Таблица для заполнения'!FL47='Таблица для заполнения'!FS47),AND('Таблица для заполнения'!ET47&gt;'Таблица для заполнения'!FC47,'Таблица для заполнения'!FL47&gt;'Таблица для заполнения'!FS47)),OR(AND('Таблица для заполнения'!EU47='Таблица для заполнения'!FD47,'Таблица для заполнения'!FM47='Таблица для заполнения'!FT47),AND('Таблица для заполнения'!EU47&gt;'Таблица для заполнения'!FD47,'Таблица для заполнения'!FM47&gt;'Таблица для заполнения'!FT47)),OR(AND('Таблица для заполнения'!EX47='Таблица для заполнения'!FG47,'Таблица для заполнения'!FN47='Таблица для заполнения'!FU47),AND('Таблица для заполнения'!EX47&gt;'Таблица для заполнения'!FG47,'Таблица для заполнения'!FN47&gt;'Таблица для заполнения'!FU47)))</f>
        <v>1</v>
      </c>
      <c r="EU47" s="36" t="b">
        <f>'Таблица для заполнения'!FW47&lt;='Таблица для заполнения'!FV47</f>
        <v>1</v>
      </c>
      <c r="EV47" s="36" t="b">
        <f>'Таблица для заполнения'!FX47&lt;='Таблица для заполнения'!FV47</f>
        <v>1</v>
      </c>
      <c r="EW47" s="36" t="b">
        <f>IF('Таблица для заполнения'!GQ47&gt;0,'Таблица для заполнения'!FX47&gt;0,'Таблица для заполнения'!FX47=0)</f>
        <v>1</v>
      </c>
      <c r="EX47" s="36" t="b">
        <f>'Таблица для заполнения'!FY47&lt;='Таблица для заполнения'!FV47</f>
        <v>1</v>
      </c>
      <c r="EY47" s="36" t="b">
        <f>'Таблица для заполнения'!FZ47&lt;='Таблица для заполнения'!FV47</f>
        <v>1</v>
      </c>
      <c r="EZ47" s="36" t="b">
        <f>'Таблица для заполнения'!FX47&gt;='Таблица для заполнения'!GA47+'Таблица для заполнения'!GB47</f>
        <v>1</v>
      </c>
      <c r="FA47" s="36" t="b">
        <f>'Таблица для заполнения'!FW47='Таблица для заполнения'!GC47+'Таблица для заполнения'!GD47+'Таблица для заполнения'!GE47</f>
        <v>1</v>
      </c>
      <c r="FB47" s="36" t="b">
        <f>'Таблица для заполнения'!GF47='Таблица для заполнения'!GG47+'Таблица для заполнения'!GH47+'Таблица для заполнения'!GI47+'Таблица для заполнения'!GM47</f>
        <v>1</v>
      </c>
      <c r="FC47" s="36" t="b">
        <f>'Таблица для заполнения'!GI47&gt;='Таблица для заполнения'!GJ47+'Таблица для заполнения'!GK47+'Таблица для заполнения'!GL47</f>
        <v>1</v>
      </c>
      <c r="FD47" s="36" t="b">
        <f>'Таблица для заполнения'!GN47&gt;='Таблица для заполнения'!GO47+'Таблица для заполнения'!GS47+'Таблица для заполнения'!GU47+'Таблица для заполнения'!GX47</f>
        <v>1</v>
      </c>
      <c r="FE47" s="36" t="b">
        <f>'Таблица для заполнения'!GP47&lt;='Таблица для заполнения'!GO47</f>
        <v>1</v>
      </c>
      <c r="FF47" s="36" t="b">
        <f>'Таблица для заполнения'!GQ47&lt;='Таблица для заполнения'!GO47</f>
        <v>1</v>
      </c>
      <c r="FG47" s="36" t="b">
        <f>IF('Таблица для заполнения'!FX47&gt;0,'Таблица для заполнения'!GQ47&gt;0,'Таблица для заполнения'!GQ47=0)</f>
        <v>1</v>
      </c>
      <c r="FH47" s="36" t="b">
        <f>'Таблица для заполнения'!GR47&lt;='Таблица для заполнения'!GQ47</f>
        <v>1</v>
      </c>
      <c r="FI47" s="36" t="b">
        <f>'Таблица для заполнения'!GR47&lt;='Таблица для заполнения'!GP47</f>
        <v>1</v>
      </c>
      <c r="FJ47" s="36" t="b">
        <f>'Таблица для заполнения'!GT47&lt;='Таблица для заполнения'!GS47</f>
        <v>1</v>
      </c>
      <c r="FK47" s="36" t="b">
        <f>'Таблица для заполнения'!GV47&lt;='Таблица для заполнения'!GU47</f>
        <v>1</v>
      </c>
      <c r="FL47" s="36" t="b">
        <f>'Таблица для заполнения'!GW47&lt;='Таблица для заполнения'!GU47</f>
        <v>1</v>
      </c>
      <c r="FM47" s="38" t="b">
        <f>'Таблица для заполнения'!GY47&lt;='Таблица для заполнения'!GX47</f>
        <v>1</v>
      </c>
      <c r="FN47" s="42" t="b">
        <f t="shared" si="1"/>
        <v>1</v>
      </c>
      <c r="FO47" s="35" t="b">
        <f>IF($B47&lt;&gt;"",IF(ISNUMBER('Таблица для заполнения'!E47),ABS(ROUND('Таблица для заполнения'!E47,0))='Таблица для заполнения'!E47,FALSE),TRUE)</f>
        <v>1</v>
      </c>
      <c r="FP47" s="36" t="b">
        <f>IF($B47&lt;&gt;"",IF(ISNUMBER('Таблица для заполнения'!F47),ABS(ROUND('Таблица для заполнения'!F47,0))='Таблица для заполнения'!F47,FALSE),TRUE)</f>
        <v>1</v>
      </c>
      <c r="FQ47" s="36" t="b">
        <f>IF($B47&lt;&gt;"",IF(ISNUMBER('Таблица для заполнения'!G47),ABS(ROUND('Таблица для заполнения'!G47,0))='Таблица для заполнения'!G47,FALSE),TRUE)</f>
        <v>1</v>
      </c>
      <c r="FR47" s="36" t="b">
        <f>IF($B47&lt;&gt;"",IF(ISNUMBER('Таблица для заполнения'!H47),ABS(ROUND('Таблица для заполнения'!H47,0))='Таблица для заполнения'!H47,FALSE),TRUE)</f>
        <v>1</v>
      </c>
      <c r="FS47" s="36" t="b">
        <f>IF($B47&lt;&gt;"",IF(ISNUMBER('Таблица для заполнения'!I47),ABS(ROUND('Таблица для заполнения'!I47,0))='Таблица для заполнения'!I47,FALSE),TRUE)</f>
        <v>1</v>
      </c>
      <c r="FT47" s="36" t="b">
        <f>IF($B47&lt;&gt;"",IF(ISNUMBER('Таблица для заполнения'!J47),ABS(ROUND('Таблица для заполнения'!J47,0))='Таблица для заполнения'!J47,FALSE),TRUE)</f>
        <v>1</v>
      </c>
      <c r="FU47" s="36" t="b">
        <f>IF($B47&lt;&gt;"",IF(ISNUMBER('Таблица для заполнения'!K47),ABS(ROUND('Таблица для заполнения'!K47,0))='Таблица для заполнения'!K47,FALSE),TRUE)</f>
        <v>1</v>
      </c>
      <c r="FV47" s="36" t="b">
        <f>IF($B47&lt;&gt;"",IF(ISNUMBER('Таблица для заполнения'!L47),ABS(ROUND('Таблица для заполнения'!L47,0))='Таблица для заполнения'!L47,FALSE),TRUE)</f>
        <v>1</v>
      </c>
      <c r="FW47" s="36" t="b">
        <f>IF($B47&lt;&gt;"",IF(ISNUMBER('Таблица для заполнения'!M47),ABS(ROUND('Таблица для заполнения'!M47,0))='Таблица для заполнения'!M47,FALSE),TRUE)</f>
        <v>1</v>
      </c>
      <c r="FX47" s="36" t="b">
        <f>IF($B47&lt;&gt;"",IF(ISNUMBER('Таблица для заполнения'!N47),ABS(ROUND('Таблица для заполнения'!N47,0))='Таблица для заполнения'!N47,FALSE),TRUE)</f>
        <v>1</v>
      </c>
      <c r="FY47" s="36" t="b">
        <f>IF($B47&lt;&gt;"",IF(ISNUMBER('Таблица для заполнения'!O47),ABS(ROUND('Таблица для заполнения'!O47,0))='Таблица для заполнения'!O47,FALSE),TRUE)</f>
        <v>1</v>
      </c>
      <c r="FZ47" s="36" t="b">
        <f>IF($B47&lt;&gt;"",IF(ISNUMBER('Таблица для заполнения'!P47),ABS(ROUND('Таблица для заполнения'!P47,0))='Таблица для заполнения'!P47,FALSE),TRUE)</f>
        <v>1</v>
      </c>
      <c r="GA47" s="36" t="b">
        <f>IF($B47&lt;&gt;"",IF(ISNUMBER('Таблица для заполнения'!Q47),ABS(ROUND('Таблица для заполнения'!Q47,0))='Таблица для заполнения'!Q47,FALSE),TRUE)</f>
        <v>1</v>
      </c>
      <c r="GB47" s="36" t="b">
        <f>IF($B47&lt;&gt;"",IF(ISNUMBER('Таблица для заполнения'!R47),ABS(ROUND('Таблица для заполнения'!R47,0))='Таблица для заполнения'!R47,FALSE),TRUE)</f>
        <v>1</v>
      </c>
      <c r="GC47" s="36" t="b">
        <f>IF($B47&lt;&gt;"",IF(ISNUMBER('Таблица для заполнения'!S47),ABS(ROUND('Таблица для заполнения'!S47,0))='Таблица для заполнения'!S47,FALSE),TRUE)</f>
        <v>1</v>
      </c>
      <c r="GD47" s="36" t="b">
        <f>IF($B47&lt;&gt;"",IF(ISNUMBER('Таблица для заполнения'!T47),ABS(ROUND('Таблица для заполнения'!T47,0))='Таблица для заполнения'!T47,FALSE),TRUE)</f>
        <v>1</v>
      </c>
      <c r="GE47" s="36" t="b">
        <f>IF($B47&lt;&gt;"",IF(ISNUMBER('Таблица для заполнения'!U47),ABS(ROUND('Таблица для заполнения'!U47,0))='Таблица для заполнения'!U47,FALSE),TRUE)</f>
        <v>1</v>
      </c>
      <c r="GF47" s="36" t="b">
        <f>IF($B47&lt;&gt;"",IF(ISNUMBER('Таблица для заполнения'!V47),ABS(ROUND('Таблица для заполнения'!V47,1))='Таблица для заполнения'!V47,FALSE),TRUE)</f>
        <v>1</v>
      </c>
      <c r="GG47" s="36" t="b">
        <f>IF($B47&lt;&gt;"",IF(ISNUMBER('Таблица для заполнения'!W47),ABS(ROUND('Таблица для заполнения'!W47,0))='Таблица для заполнения'!W47,FALSE),TRUE)</f>
        <v>1</v>
      </c>
      <c r="GH47" s="36" t="b">
        <f>IF($B47&lt;&gt;"",IF(ISNUMBER('Таблица для заполнения'!X47),ABS(ROUND('Таблица для заполнения'!X47,1))='Таблица для заполнения'!X47,FALSE),TRUE)</f>
        <v>1</v>
      </c>
      <c r="GI47" s="36" t="b">
        <f>IF($B47&lt;&gt;"",IF(ISNUMBER('Таблица для заполнения'!Y47),ABS(ROUND('Таблица для заполнения'!Y47,1))='Таблица для заполнения'!Y47,FALSE),TRUE)</f>
        <v>1</v>
      </c>
      <c r="GJ47" s="36" t="b">
        <f>IF($B47&lt;&gt;"",IF(ISNUMBER('Таблица для заполнения'!Z47),ABS(ROUND('Таблица для заполнения'!Z47,0))='Таблица для заполнения'!Z47,FALSE),TRUE)</f>
        <v>1</v>
      </c>
      <c r="GK47" s="36" t="b">
        <f>IF($B47&lt;&gt;"",IF(ISNUMBER('Таблица для заполнения'!AA47),ABS(ROUND('Таблица для заполнения'!AA47,0))='Таблица для заполнения'!AA47,FALSE),TRUE)</f>
        <v>1</v>
      </c>
      <c r="GL47" s="36" t="b">
        <f>IF($B47&lt;&gt;"",IF(ISNUMBER('Таблица для заполнения'!AB47),ABS(ROUND('Таблица для заполнения'!AB47,0))='Таблица для заполнения'!AB47,FALSE),TRUE)</f>
        <v>1</v>
      </c>
      <c r="GM47" s="36" t="b">
        <f>IF($B47&lt;&gt;"",IF(ISNUMBER('Таблица для заполнения'!AC47),ABS(ROUND('Таблица для заполнения'!AC47,0))='Таблица для заполнения'!AC47,FALSE),TRUE)</f>
        <v>1</v>
      </c>
      <c r="GN47" s="36" t="b">
        <f>IF($B47&lt;&gt;"",IF(ISNUMBER('Таблица для заполнения'!AD47),ABS(ROUND('Таблица для заполнения'!AD47,0))='Таблица для заполнения'!AD47,FALSE),TRUE)</f>
        <v>1</v>
      </c>
      <c r="GO47" s="36" t="b">
        <f>IF($B47&lt;&gt;"",IF(ISNUMBER('Таблица для заполнения'!AE47),ABS(ROUND('Таблица для заполнения'!AE47,0))='Таблица для заполнения'!AE47,FALSE),TRUE)</f>
        <v>1</v>
      </c>
      <c r="GP47" s="36" t="b">
        <f>IF($B47&lt;&gt;"",IF(ISNUMBER('Таблица для заполнения'!AF47),ABS(ROUND('Таблица для заполнения'!AF47,0))='Таблица для заполнения'!AF47,FALSE),TRUE)</f>
        <v>1</v>
      </c>
      <c r="GQ47" s="36" t="b">
        <f>IF($B47&lt;&gt;"",IF(ISNUMBER('Таблица для заполнения'!AG47),ABS(ROUND('Таблица для заполнения'!AG47,0))='Таблица для заполнения'!AG47,FALSE),TRUE)</f>
        <v>1</v>
      </c>
      <c r="GR47" s="36" t="b">
        <f>IF($B47&lt;&gt;"",IF(ISNUMBER('Таблица для заполнения'!AH47),ABS(ROUND('Таблица для заполнения'!AH47,0))='Таблица для заполнения'!AH47,FALSE),TRUE)</f>
        <v>1</v>
      </c>
      <c r="GS47" s="36" t="b">
        <f>IF($B47&lt;&gt;"",IF(ISNUMBER('Таблица для заполнения'!AI47),ABS(ROUND('Таблица для заполнения'!AI47,0))='Таблица для заполнения'!AI47,FALSE),TRUE)</f>
        <v>1</v>
      </c>
      <c r="GT47" s="36" t="b">
        <f>IF($B47&lt;&gt;"",IF(ISNUMBER('Таблица для заполнения'!AJ47),ABS(ROUND('Таблица для заполнения'!AJ47,0))='Таблица для заполнения'!AJ47,FALSE),TRUE)</f>
        <v>1</v>
      </c>
      <c r="GU47" s="36" t="b">
        <f>IF($B47&lt;&gt;"",IF(ISNUMBER('Таблица для заполнения'!AK47),ABS(ROUND('Таблица для заполнения'!AK47,0))='Таблица для заполнения'!AK47,FALSE),TRUE)</f>
        <v>1</v>
      </c>
      <c r="GV47" s="36" t="b">
        <f>IF($B47&lt;&gt;"",IF(ISNUMBER('Таблица для заполнения'!AL47),ABS(ROUND('Таблица для заполнения'!AL47,0))='Таблица для заполнения'!AL47,FALSE),TRUE)</f>
        <v>1</v>
      </c>
      <c r="GW47" s="36" t="b">
        <f>IF($B47&lt;&gt;"",IF(ISNUMBER('Таблица для заполнения'!AM47),ABS(ROUND('Таблица для заполнения'!AM47,0))='Таблица для заполнения'!AM47,FALSE),TRUE)</f>
        <v>1</v>
      </c>
      <c r="GX47" s="36" t="b">
        <f>IF($B47&lt;&gt;"",IF(ISNUMBER('Таблица для заполнения'!AN47),ABS(ROUND('Таблица для заполнения'!AN47,0))='Таблица для заполнения'!AN47,FALSE),TRUE)</f>
        <v>1</v>
      </c>
      <c r="GY47" s="36" t="b">
        <f>IF($B47&lt;&gt;"",IF(ISNUMBER('Таблица для заполнения'!AO47),ABS(ROUND('Таблица для заполнения'!AO47,0))='Таблица для заполнения'!AO47,FALSE),TRUE)</f>
        <v>1</v>
      </c>
      <c r="GZ47" s="36" t="b">
        <f>IF($B47&lt;&gt;"",IF(ISNUMBER('Таблица для заполнения'!AP47),ABS(ROUND('Таблица для заполнения'!AP47,0))='Таблица для заполнения'!AP47,FALSE),TRUE)</f>
        <v>1</v>
      </c>
      <c r="HA47" s="36" t="b">
        <f>IF($B47&lt;&gt;"",IF(ISNUMBER('Таблица для заполнения'!AQ47),ABS(ROUND('Таблица для заполнения'!AQ47,0))='Таблица для заполнения'!AQ47,FALSE),TRUE)</f>
        <v>1</v>
      </c>
      <c r="HB47" s="36" t="b">
        <f>IF($B47&lt;&gt;"",IF(ISNUMBER('Таблица для заполнения'!AR47),ABS(ROUND('Таблица для заполнения'!AR47,0))='Таблица для заполнения'!AR47,FALSE),TRUE)</f>
        <v>1</v>
      </c>
      <c r="HC47" s="36" t="b">
        <f>IF($B47&lt;&gt;"",IF(ISNUMBER('Таблица для заполнения'!AS47),ABS(ROUND('Таблица для заполнения'!AS47,0))='Таблица для заполнения'!AS47,FALSE),TRUE)</f>
        <v>1</v>
      </c>
      <c r="HD47" s="36" t="b">
        <f>IF($B47&lt;&gt;"",IF(ISNUMBER('Таблица для заполнения'!AT47),ABS(ROUND('Таблица для заполнения'!AT47,0))='Таблица для заполнения'!AT47,FALSE),TRUE)</f>
        <v>1</v>
      </c>
      <c r="HE47" s="36" t="b">
        <f>IF($B47&lt;&gt;"",IF(ISNUMBER('Таблица для заполнения'!AU47),ABS(ROUND('Таблица для заполнения'!AU47,0))='Таблица для заполнения'!AU47,FALSE),TRUE)</f>
        <v>1</v>
      </c>
      <c r="HF47" s="36" t="b">
        <f>IF($B47&lt;&gt;"",IF(ISNUMBER('Таблица для заполнения'!AV47),ABS(ROUND('Таблица для заполнения'!AV47,0))='Таблица для заполнения'!AV47,FALSE),TRUE)</f>
        <v>1</v>
      </c>
      <c r="HG47" s="36" t="b">
        <f>IF($B47&lt;&gt;"",IF(ISNUMBER('Таблица для заполнения'!AW47),ABS(ROUND('Таблица для заполнения'!AW47,0))='Таблица для заполнения'!AW47,FALSE),TRUE)</f>
        <v>1</v>
      </c>
      <c r="HH47" s="36" t="b">
        <f>IF($B47&lt;&gt;"",IF(ISNUMBER('Таблица для заполнения'!AX47),ABS(ROUND('Таблица для заполнения'!AX47,0))='Таблица для заполнения'!AX47,FALSE),TRUE)</f>
        <v>1</v>
      </c>
      <c r="HI47" s="36" t="b">
        <f>IF($B47&lt;&gt;"",IF(ISNUMBER('Таблица для заполнения'!AY47),ABS(ROUND('Таблица для заполнения'!AY47,0))='Таблица для заполнения'!AY47,FALSE),TRUE)</f>
        <v>1</v>
      </c>
      <c r="HJ47" s="36" t="b">
        <f>IF($B47&lt;&gt;"",IF(ISNUMBER('Таблица для заполнения'!AZ47),ABS(ROUND('Таблица для заполнения'!AZ47,0))='Таблица для заполнения'!AZ47,FALSE),TRUE)</f>
        <v>1</v>
      </c>
      <c r="HK47" s="36" t="b">
        <f>IF($B47&lt;&gt;"",IF(ISNUMBER('Таблица для заполнения'!BA47),ABS(ROUND('Таблица для заполнения'!BA47,0))='Таблица для заполнения'!BA47,FALSE),TRUE)</f>
        <v>1</v>
      </c>
      <c r="HL47" s="36" t="b">
        <f>IF($B47&lt;&gt;"",IF(ISNUMBER('Таблица для заполнения'!BB47),ABS(ROUND('Таблица для заполнения'!BB47,0))='Таблица для заполнения'!BB47,FALSE),TRUE)</f>
        <v>1</v>
      </c>
      <c r="HM47" s="36" t="b">
        <f>IF($B47&lt;&gt;"",IF(ISNUMBER('Таблица для заполнения'!BC47),ABS(ROUND('Таблица для заполнения'!BC47,0))='Таблица для заполнения'!BC47,FALSE),TRUE)</f>
        <v>1</v>
      </c>
      <c r="HN47" s="36" t="b">
        <f>IF($B47&lt;&gt;"",IF(ISNUMBER('Таблица для заполнения'!BD47),ABS(ROUND('Таблица для заполнения'!BD47,0))='Таблица для заполнения'!BD47,FALSE),TRUE)</f>
        <v>1</v>
      </c>
      <c r="HO47" s="36" t="b">
        <f>IF($B47&lt;&gt;"",IF(ISNUMBER('Таблица для заполнения'!BE47),ABS(ROUND('Таблица для заполнения'!BE47,0))='Таблица для заполнения'!BE47,FALSE),TRUE)</f>
        <v>1</v>
      </c>
      <c r="HP47" s="36" t="b">
        <f>IF($B47&lt;&gt;"",IF(ISNUMBER('Таблица для заполнения'!BF47),ABS(ROUND('Таблица для заполнения'!BF47,0))='Таблица для заполнения'!BF47,FALSE),TRUE)</f>
        <v>1</v>
      </c>
      <c r="HQ47" s="36" t="b">
        <f>IF($B47&lt;&gt;"",IF(ISNUMBER('Таблица для заполнения'!BG47),ABS(ROUND('Таблица для заполнения'!BG47,0))='Таблица для заполнения'!BG47,FALSE),TRUE)</f>
        <v>1</v>
      </c>
      <c r="HR47" s="36" t="b">
        <f>IF($B47&lt;&gt;"",IF(ISNUMBER('Таблица для заполнения'!BH47),ABS(ROUND('Таблица для заполнения'!BH47,0))='Таблица для заполнения'!BH47,FALSE),TRUE)</f>
        <v>1</v>
      </c>
      <c r="HS47" s="36" t="b">
        <f>IF($B47&lt;&gt;"",IF(ISNUMBER('Таблица для заполнения'!BI47),ABS(ROUND('Таблица для заполнения'!BI47,0))='Таблица для заполнения'!BI47,FALSE),TRUE)</f>
        <v>1</v>
      </c>
      <c r="HT47" s="36" t="b">
        <f>IF($B47&lt;&gt;"",IF(ISNUMBER('Таблица для заполнения'!BJ47),ABS(ROUND('Таблица для заполнения'!BJ47,0))='Таблица для заполнения'!BJ47,FALSE),TRUE)</f>
        <v>1</v>
      </c>
      <c r="HU47" s="36" t="b">
        <f>IF($B47&lt;&gt;"",IF(ISNUMBER('Таблица для заполнения'!BK47),ABS(ROUND('Таблица для заполнения'!BK47,0))='Таблица для заполнения'!BK47,FALSE),TRUE)</f>
        <v>1</v>
      </c>
      <c r="HV47" s="36" t="b">
        <f>IF($B47&lt;&gt;"",IF(ISNUMBER('Таблица для заполнения'!BL47),ABS(ROUND('Таблица для заполнения'!BL47,0))='Таблица для заполнения'!BL47,FALSE),TRUE)</f>
        <v>1</v>
      </c>
      <c r="HW47" s="36" t="b">
        <f>IF($B47&lt;&gt;"",IF(ISNUMBER('Таблица для заполнения'!BM47),ABS(ROUND('Таблица для заполнения'!BM47,0))='Таблица для заполнения'!BM47,FALSE),TRUE)</f>
        <v>1</v>
      </c>
      <c r="HX47" s="36" t="b">
        <f>IF($B47&lt;&gt;"",IF(ISNUMBER('Таблица для заполнения'!BN47),ABS(ROUND('Таблица для заполнения'!BN47,0))='Таблица для заполнения'!BN47,FALSE),TRUE)</f>
        <v>1</v>
      </c>
      <c r="HY47" s="36" t="b">
        <f>IF($B47&lt;&gt;"",IF(ISNUMBER('Таблица для заполнения'!BO47),ABS(ROUND('Таблица для заполнения'!BO47,0))='Таблица для заполнения'!BO47,FALSE),TRUE)</f>
        <v>1</v>
      </c>
      <c r="HZ47" s="36" t="b">
        <f>IF($B47&lt;&gt;"",IF(ISNUMBER('Таблица для заполнения'!BP47),ABS(ROUND('Таблица для заполнения'!BP47,0))='Таблица для заполнения'!BP47,FALSE),TRUE)</f>
        <v>1</v>
      </c>
      <c r="IA47" s="36" t="b">
        <f>IF($B47&lt;&gt;"",IF(ISNUMBER('Таблица для заполнения'!BQ47),ABS(ROUND('Таблица для заполнения'!BQ47,0))='Таблица для заполнения'!BQ47,FALSE),TRUE)</f>
        <v>1</v>
      </c>
      <c r="IB47" s="36" t="b">
        <f>IF($B47&lt;&gt;"",IF(ISNUMBER('Таблица для заполнения'!BR47),ABS(ROUND('Таблица для заполнения'!BR47,0))='Таблица для заполнения'!BR47,FALSE),TRUE)</f>
        <v>1</v>
      </c>
      <c r="IC47" s="36" t="b">
        <f>IF($B47&lt;&gt;"",IF(ISNUMBER('Таблица для заполнения'!BS47),ABS(ROUND('Таблица для заполнения'!BS47,0))='Таблица для заполнения'!BS47,FALSE),TRUE)</f>
        <v>1</v>
      </c>
      <c r="ID47" s="36" t="b">
        <f>IF($B47&lt;&gt;"",IF(ISNUMBER('Таблица для заполнения'!BT47),ABS(ROUND('Таблица для заполнения'!BT47,0))='Таблица для заполнения'!BT47,FALSE),TRUE)</f>
        <v>1</v>
      </c>
      <c r="IE47" s="36" t="b">
        <f>IF($B47&lt;&gt;"",IF(ISNUMBER('Таблица для заполнения'!BU47),ABS(ROUND('Таблица для заполнения'!BU47,0))='Таблица для заполнения'!BU47,FALSE),TRUE)</f>
        <v>1</v>
      </c>
      <c r="IF47" s="36" t="b">
        <f>IF($B47&lt;&gt;"",IF(ISNUMBER('Таблица для заполнения'!BV47),ABS(ROUND('Таблица для заполнения'!BV47,0))='Таблица для заполнения'!BV47,FALSE),TRUE)</f>
        <v>1</v>
      </c>
      <c r="IG47" s="36" t="b">
        <f>IF($B47&lt;&gt;"",IF(ISNUMBER('Таблица для заполнения'!BW47),ABS(ROUND('Таблица для заполнения'!BW47,0))='Таблица для заполнения'!BW47,FALSE),TRUE)</f>
        <v>1</v>
      </c>
      <c r="IH47" s="36" t="b">
        <f>IF($B47&lt;&gt;"",IF(ISNUMBER('Таблица для заполнения'!BX47),ABS(ROUND('Таблица для заполнения'!BX47,0))='Таблица для заполнения'!BX47,FALSE),TRUE)</f>
        <v>1</v>
      </c>
      <c r="II47" s="36" t="b">
        <f>IF($B47&lt;&gt;"",IF(ISNUMBER('Таблица для заполнения'!BY47),ABS(ROUND('Таблица для заполнения'!BY47,0))='Таблица для заполнения'!BY47,FALSE),TRUE)</f>
        <v>1</v>
      </c>
      <c r="IJ47" s="36" t="b">
        <f>IF($B47&lt;&gt;"",IF(ISNUMBER('Таблица для заполнения'!BZ47),ABS(ROUND('Таблица для заполнения'!BZ47,0))='Таблица для заполнения'!BZ47,FALSE),TRUE)</f>
        <v>1</v>
      </c>
      <c r="IK47" s="36" t="b">
        <f>IF($B47&lt;&gt;"",IF(ISNUMBER('Таблица для заполнения'!CA47),ABS(ROUND('Таблица для заполнения'!CA47,0))='Таблица для заполнения'!CA47,FALSE),TRUE)</f>
        <v>1</v>
      </c>
      <c r="IL47" s="36" t="b">
        <f>IF($B47&lt;&gt;"",IF(ISNUMBER('Таблица для заполнения'!CB47),ABS(ROUND('Таблица для заполнения'!CB47,0))='Таблица для заполнения'!CB47,FALSE),TRUE)</f>
        <v>1</v>
      </c>
      <c r="IM47" s="36" t="b">
        <f>IF($B47&lt;&gt;"",IF(ISNUMBER('Таблица для заполнения'!CC47),ABS(ROUND('Таблица для заполнения'!CC47,0))='Таблица для заполнения'!CC47,FALSE),TRUE)</f>
        <v>1</v>
      </c>
      <c r="IN47" s="36" t="b">
        <f>IF($B47&lt;&gt;"",IF(ISNUMBER('Таблица для заполнения'!CD47),ABS(ROUND('Таблица для заполнения'!CD47,0))='Таблица для заполнения'!CD47,FALSE),TRUE)</f>
        <v>1</v>
      </c>
      <c r="IO47" s="36" t="b">
        <f>IF($B47&lt;&gt;"",IF(ISNUMBER('Таблица для заполнения'!CE47),ABS(ROUND('Таблица для заполнения'!CE47,0))='Таблица для заполнения'!CE47,FALSE),TRUE)</f>
        <v>1</v>
      </c>
      <c r="IP47" s="36" t="b">
        <f>IF($B47&lt;&gt;"",IF(ISNUMBER('Таблица для заполнения'!CF47),ABS(ROUND('Таблица для заполнения'!CF47,0))='Таблица для заполнения'!CF47,FALSE),TRUE)</f>
        <v>1</v>
      </c>
      <c r="IQ47" s="36" t="b">
        <f>IF($B47&lt;&gt;"",IF(ISNUMBER('Таблица для заполнения'!CG47),ABS(ROUND('Таблица для заполнения'!CG47,0))='Таблица для заполнения'!CG47,FALSE),TRUE)</f>
        <v>1</v>
      </c>
      <c r="IR47" s="36" t="b">
        <f>IF($B47&lt;&gt;"",IF(ISNUMBER('Таблица для заполнения'!CH47),ABS(ROUND('Таблица для заполнения'!CH47,0))='Таблица для заполнения'!CH47,FALSE),TRUE)</f>
        <v>1</v>
      </c>
      <c r="IS47" s="36" t="b">
        <f>IF($B47&lt;&gt;"",IF(ISNUMBER('Таблица для заполнения'!CI47),ABS(ROUND('Таблица для заполнения'!CI47,0))='Таблица для заполнения'!CI47,FALSE),TRUE)</f>
        <v>1</v>
      </c>
      <c r="IT47" s="36" t="b">
        <f>IF($B47&lt;&gt;"",IF(ISNUMBER('Таблица для заполнения'!CJ47),ABS(ROUND('Таблица для заполнения'!CJ47,0))='Таблица для заполнения'!CJ47,FALSE),TRUE)</f>
        <v>1</v>
      </c>
      <c r="IU47" s="36" t="b">
        <f>IF($B47&lt;&gt;"",IF(ISNUMBER('Таблица для заполнения'!CK47),ABS(ROUND('Таблица для заполнения'!CK47,0))='Таблица для заполнения'!CK47,FALSE),TRUE)</f>
        <v>1</v>
      </c>
      <c r="IV47" s="36" t="b">
        <f>IF($B47&lt;&gt;"",IF(ISNUMBER('Таблица для заполнения'!CL47),ABS(ROUND('Таблица для заполнения'!CL47,0))='Таблица для заполнения'!CL47,FALSE),TRUE)</f>
        <v>1</v>
      </c>
      <c r="IW47" s="36" t="b">
        <f>IF($B47&lt;&gt;"",IF(ISNUMBER('Таблица для заполнения'!CM47),ABS(ROUND('Таблица для заполнения'!CM47,0))='Таблица для заполнения'!CM47,FALSE),TRUE)</f>
        <v>1</v>
      </c>
      <c r="IX47" s="36" t="b">
        <f>IF($B47&lt;&gt;"",IF(ISNUMBER('Таблица для заполнения'!CN47),ABS(ROUND('Таблица для заполнения'!CN47,0))='Таблица для заполнения'!CN47,FALSE),TRUE)</f>
        <v>1</v>
      </c>
      <c r="IY47" s="36" t="b">
        <f>IF($B47&lt;&gt;"",IF(ISNUMBER('Таблица для заполнения'!CO47),ABS(ROUND('Таблица для заполнения'!CO47,0))='Таблица для заполнения'!CO47,FALSE),TRUE)</f>
        <v>1</v>
      </c>
      <c r="IZ47" s="36" t="b">
        <f>IF($B47&lt;&gt;"",IF(ISNUMBER('Таблица для заполнения'!CP47),ABS(ROUND('Таблица для заполнения'!CP47,0))='Таблица для заполнения'!CP47,FALSE),TRUE)</f>
        <v>1</v>
      </c>
      <c r="JA47" s="36" t="b">
        <f>IF($B47&lt;&gt;"",IF(ISNUMBER('Таблица для заполнения'!CQ47),ABS(ROUND('Таблица для заполнения'!CQ47,0))='Таблица для заполнения'!CQ47,FALSE),TRUE)</f>
        <v>1</v>
      </c>
      <c r="JB47" s="36" t="b">
        <f>IF($B47&lt;&gt;"",IF(ISNUMBER('Таблица для заполнения'!CR47),ABS(ROUND('Таблица для заполнения'!CR47,0))='Таблица для заполнения'!CR47,FALSE),TRUE)</f>
        <v>1</v>
      </c>
      <c r="JC47" s="36" t="b">
        <f>IF($B47&lt;&gt;"",IF(ISNUMBER('Таблица для заполнения'!CS47),ABS(ROUND('Таблица для заполнения'!CS47,0))='Таблица для заполнения'!CS47,FALSE),TRUE)</f>
        <v>1</v>
      </c>
      <c r="JD47" s="36" t="b">
        <f>IF($B47&lt;&gt;"",IF(ISNUMBER('Таблица для заполнения'!CT47),ABS(ROUND('Таблица для заполнения'!CT47,0))='Таблица для заполнения'!CT47,FALSE),TRUE)</f>
        <v>1</v>
      </c>
      <c r="JE47" s="36" t="b">
        <f>IF($B47&lt;&gt;"",IF(ISNUMBER('Таблица для заполнения'!CU47),ABS(ROUND('Таблица для заполнения'!CU47,0))='Таблица для заполнения'!CU47,FALSE),TRUE)</f>
        <v>1</v>
      </c>
      <c r="JF47" s="36" t="b">
        <f>IF($B47&lt;&gt;"",IF(ISNUMBER('Таблица для заполнения'!CV47),ABS(ROUND('Таблица для заполнения'!CV47,0))='Таблица для заполнения'!CV47,FALSE),TRUE)</f>
        <v>1</v>
      </c>
      <c r="JG47" s="36" t="b">
        <f>IF($B47&lt;&gt;"",IF(ISNUMBER('Таблица для заполнения'!CW47),ABS(ROUND('Таблица для заполнения'!CW47,0))='Таблица для заполнения'!CW47,FALSE),TRUE)</f>
        <v>1</v>
      </c>
      <c r="JH47" s="36" t="b">
        <f>IF($B47&lt;&gt;"",IF(ISNUMBER('Таблица для заполнения'!CX47),ABS(ROUND('Таблица для заполнения'!CX47,0))='Таблица для заполнения'!CX47,FALSE),TRUE)</f>
        <v>1</v>
      </c>
      <c r="JI47" s="36" t="b">
        <f>IF($B47&lt;&gt;"",IF(ISNUMBER('Таблица для заполнения'!CY47),ABS(ROUND('Таблица для заполнения'!CY47,0))='Таблица для заполнения'!CY47,FALSE),TRUE)</f>
        <v>1</v>
      </c>
      <c r="JJ47" s="36" t="b">
        <f>IF($B47&lt;&gt;"",IF(ISNUMBER('Таблица для заполнения'!CZ47),ABS(ROUND('Таблица для заполнения'!CZ47,0))='Таблица для заполнения'!CZ47,FALSE),TRUE)</f>
        <v>1</v>
      </c>
      <c r="JK47" s="36" t="b">
        <f>IF($B47&lt;&gt;"",IF(ISNUMBER('Таблица для заполнения'!DA47),ABS(ROUND('Таблица для заполнения'!DA47,0))='Таблица для заполнения'!DA47,FALSE),TRUE)</f>
        <v>1</v>
      </c>
      <c r="JL47" s="36" t="b">
        <f>IF($B47&lt;&gt;"",IF(ISNUMBER('Таблица для заполнения'!DB47),ABS(ROUND('Таблица для заполнения'!DB47,0))='Таблица для заполнения'!DB47,FALSE),TRUE)</f>
        <v>1</v>
      </c>
      <c r="JM47" s="36" t="b">
        <f>IF($B47&lt;&gt;"",IF(ISNUMBER('Таблица для заполнения'!DC47),ABS(ROUND('Таблица для заполнения'!DC47,0))='Таблица для заполнения'!DC47,FALSE),TRUE)</f>
        <v>1</v>
      </c>
      <c r="JN47" s="36" t="b">
        <f>IF($B47&lt;&gt;"",IF(ISNUMBER('Таблица для заполнения'!DD47),ABS(ROUND('Таблица для заполнения'!DD47,0))='Таблица для заполнения'!DD47,FALSE),TRUE)</f>
        <v>1</v>
      </c>
      <c r="JO47" s="36" t="b">
        <f>IF($B47&lt;&gt;"",IF(ISNUMBER('Таблица для заполнения'!DE47),ABS(ROUND('Таблица для заполнения'!DE47,0))='Таблица для заполнения'!DE47,FALSE),TRUE)</f>
        <v>1</v>
      </c>
      <c r="JP47" s="36" t="b">
        <f>IF($B47&lt;&gt;"",IF(ISNUMBER('Таблица для заполнения'!DF47),ABS(ROUND('Таблица для заполнения'!DF47,0))='Таблица для заполнения'!DF47,FALSE),TRUE)</f>
        <v>1</v>
      </c>
      <c r="JQ47" s="36" t="b">
        <f>IF($B47&lt;&gt;"",IF(ISNUMBER('Таблица для заполнения'!DG47),ABS(ROUND('Таблица для заполнения'!DG47,0))='Таблица для заполнения'!DG47,FALSE),TRUE)</f>
        <v>1</v>
      </c>
      <c r="JR47" s="36" t="b">
        <f>IF($B47&lt;&gt;"",IF(ISNUMBER('Таблица для заполнения'!DH47),ABS(ROUND('Таблица для заполнения'!DH47,0))='Таблица для заполнения'!DH47,FALSE),TRUE)</f>
        <v>1</v>
      </c>
      <c r="JS47" s="36" t="b">
        <f>IF($B47&lt;&gt;"",IF(ISNUMBER('Таблица для заполнения'!DI47),ABS(ROUND('Таблица для заполнения'!DI47,0))='Таблица для заполнения'!DI47,FALSE),TRUE)</f>
        <v>1</v>
      </c>
      <c r="JT47" s="36" t="b">
        <f>IF($B47&lt;&gt;"",IF(ISNUMBER('Таблица для заполнения'!DJ47),ABS(ROUND('Таблица для заполнения'!DJ47,0))='Таблица для заполнения'!DJ47,FALSE),TRUE)</f>
        <v>1</v>
      </c>
      <c r="JU47" s="36" t="b">
        <f>IF($B47&lt;&gt;"",IF(ISNUMBER('Таблица для заполнения'!DK47),ABS(ROUND('Таблица для заполнения'!DK47,0))='Таблица для заполнения'!DK47,FALSE),TRUE)</f>
        <v>1</v>
      </c>
      <c r="JV47" s="36" t="b">
        <f>IF($B47&lt;&gt;"",IF(ISNUMBER('Таблица для заполнения'!DL47),ABS(ROUND('Таблица для заполнения'!DL47,0))='Таблица для заполнения'!DL47,FALSE),TRUE)</f>
        <v>1</v>
      </c>
      <c r="JW47" s="36" t="b">
        <f>IF($B47&lt;&gt;"",IF(ISNUMBER('Таблица для заполнения'!DM47),ABS(ROUND('Таблица для заполнения'!DM47,0))='Таблица для заполнения'!DM47,FALSE),TRUE)</f>
        <v>1</v>
      </c>
      <c r="JX47" s="36" t="b">
        <f>IF($B47&lt;&gt;"",IF(ISNUMBER('Таблица для заполнения'!DN47),ABS(ROUND('Таблица для заполнения'!DN47,0))='Таблица для заполнения'!DN47,FALSE),TRUE)</f>
        <v>1</v>
      </c>
      <c r="JY47" s="36" t="b">
        <f>IF($B47&lt;&gt;"",IF(ISNUMBER('Таблица для заполнения'!DO47),ABS(ROUND('Таблица для заполнения'!DO47,0))='Таблица для заполнения'!DO47,FALSE),TRUE)</f>
        <v>1</v>
      </c>
      <c r="JZ47" s="36" t="b">
        <f>IF($B47&lt;&gt;"",IF(ISNUMBER('Таблица для заполнения'!DP47),ABS(ROUND('Таблица для заполнения'!DP47,0))='Таблица для заполнения'!DP47,FALSE),TRUE)</f>
        <v>1</v>
      </c>
      <c r="KA47" s="36" t="b">
        <f>IF($B47&lt;&gt;"",IF(ISNUMBER('Таблица для заполнения'!DQ47),ABS(ROUND('Таблица для заполнения'!DQ47,0))='Таблица для заполнения'!DQ47,FALSE),TRUE)</f>
        <v>1</v>
      </c>
      <c r="KB47" s="36" t="b">
        <f>IF($B47&lt;&gt;"",IF(ISNUMBER('Таблица для заполнения'!DR47),ABS(ROUND('Таблица для заполнения'!DR47,0))='Таблица для заполнения'!DR47,FALSE),TRUE)</f>
        <v>1</v>
      </c>
      <c r="KC47" s="36" t="b">
        <f>IF($B47&lt;&gt;"",IF(ISNUMBER('Таблица для заполнения'!DS47),ABS(ROUND('Таблица для заполнения'!DS47,0))='Таблица для заполнения'!DS47,FALSE),TRUE)</f>
        <v>1</v>
      </c>
      <c r="KD47" s="36" t="b">
        <f>IF($B47&lt;&gt;"",IF(ISNUMBER('Таблица для заполнения'!DT47),ABS(ROUND('Таблица для заполнения'!DT47,0))='Таблица для заполнения'!DT47,FALSE),TRUE)</f>
        <v>1</v>
      </c>
      <c r="KE47" s="36" t="b">
        <f>IF($B47&lt;&gt;"",IF(ISNUMBER('Таблица для заполнения'!DU47),ABS(ROUND('Таблица для заполнения'!DU47,0))='Таблица для заполнения'!DU47,FALSE),TRUE)</f>
        <v>1</v>
      </c>
      <c r="KF47" s="36" t="b">
        <f>IF($B47&lt;&gt;"",IF(ISNUMBER('Таблица для заполнения'!DV47),ABS(ROUND('Таблица для заполнения'!DV47,0))='Таблица для заполнения'!DV47,FALSE),TRUE)</f>
        <v>1</v>
      </c>
      <c r="KG47" s="36" t="b">
        <f>IF($B47&lt;&gt;"",IF(ISNUMBER('Таблица для заполнения'!DW47),ABS(ROUND('Таблица для заполнения'!DW47,0))='Таблица для заполнения'!DW47,FALSE),TRUE)</f>
        <v>1</v>
      </c>
      <c r="KH47" s="36" t="b">
        <f>IF($B47&lt;&gt;"",IF(ISNUMBER('Таблица для заполнения'!DX47),ABS(ROUND('Таблица для заполнения'!DX47,0))='Таблица для заполнения'!DX47,FALSE),TRUE)</f>
        <v>1</v>
      </c>
      <c r="KI47" s="36" t="b">
        <f>IF($B47&lt;&gt;"",IF(ISNUMBER('Таблица для заполнения'!DY47),ABS(ROUND('Таблица для заполнения'!DY47,0))='Таблица для заполнения'!DY47,FALSE),TRUE)</f>
        <v>1</v>
      </c>
      <c r="KJ47" s="36" t="b">
        <f>IF($B47&lt;&gt;"",IF(ISNUMBER('Таблица для заполнения'!DZ47),ABS(ROUND('Таблица для заполнения'!DZ47,0))='Таблица для заполнения'!DZ47,FALSE),TRUE)</f>
        <v>1</v>
      </c>
      <c r="KK47" s="36" t="b">
        <f>IF($B47&lt;&gt;"",IF(ISNUMBER('Таблица для заполнения'!EA47),ABS(ROUND('Таблица для заполнения'!EA47,0))='Таблица для заполнения'!EA47,FALSE),TRUE)</f>
        <v>1</v>
      </c>
      <c r="KL47" s="36" t="b">
        <f>IF($B47&lt;&gt;"",IF(ISNUMBER('Таблица для заполнения'!EB47),ABS(ROUND('Таблица для заполнения'!EB47,0))='Таблица для заполнения'!EB47,FALSE),TRUE)</f>
        <v>1</v>
      </c>
      <c r="KM47" s="36" t="b">
        <f>IF($B47&lt;&gt;"",IF(ISNUMBER('Таблица для заполнения'!EC47),ABS(ROUND('Таблица для заполнения'!EC47,0))='Таблица для заполнения'!EC47,FALSE),TRUE)</f>
        <v>1</v>
      </c>
      <c r="KN47" s="36" t="b">
        <f>IF($B47&lt;&gt;"",IF(ISNUMBER('Таблица для заполнения'!ED47),ABS(ROUND('Таблица для заполнения'!ED47,0))='Таблица для заполнения'!ED47,FALSE),TRUE)</f>
        <v>1</v>
      </c>
      <c r="KO47" s="36" t="b">
        <f>IF($B47&lt;&gt;"",IF(ISNUMBER('Таблица для заполнения'!EE47),ABS(ROUND('Таблица для заполнения'!EE47,0))='Таблица для заполнения'!EE47,FALSE),TRUE)</f>
        <v>1</v>
      </c>
      <c r="KP47" s="36" t="b">
        <f>IF($B47&lt;&gt;"",IF(ISNUMBER('Таблица для заполнения'!EF47),ABS(ROUND('Таблица для заполнения'!EF47,0))='Таблица для заполнения'!EF47,FALSE),TRUE)</f>
        <v>1</v>
      </c>
      <c r="KQ47" s="36" t="b">
        <f>IF($B47&lt;&gt;"",IF(ISNUMBER('Таблица для заполнения'!EG47),ABS(ROUND('Таблица для заполнения'!EG47,0))='Таблица для заполнения'!EG47,FALSE),TRUE)</f>
        <v>1</v>
      </c>
      <c r="KR47" s="36" t="b">
        <f>IF($B47&lt;&gt;"",IF(ISNUMBER('Таблица для заполнения'!EH47),ABS(ROUND('Таблица для заполнения'!EH47,0))='Таблица для заполнения'!EH47,FALSE),TRUE)</f>
        <v>1</v>
      </c>
      <c r="KS47" s="36" t="b">
        <f>IF($B47&lt;&gt;"",IF(ISNUMBER('Таблица для заполнения'!EI47),ABS(ROUND('Таблица для заполнения'!EI47,0))='Таблица для заполнения'!EI47,FALSE),TRUE)</f>
        <v>1</v>
      </c>
      <c r="KT47" s="36" t="b">
        <f>IF($B47&lt;&gt;"",IF(ISNUMBER('Таблица для заполнения'!EJ47),ABS(ROUND('Таблица для заполнения'!EJ47,0))='Таблица для заполнения'!EJ47,FALSE),TRUE)</f>
        <v>1</v>
      </c>
      <c r="KU47" s="36" t="b">
        <f>IF($B47&lt;&gt;"",IF(ISNUMBER('Таблица для заполнения'!EK47),ABS(ROUND('Таблица для заполнения'!EK47,0))='Таблица для заполнения'!EK47,FALSE),TRUE)</f>
        <v>1</v>
      </c>
      <c r="KV47" s="36" t="b">
        <f>IF($B47&lt;&gt;"",IF(ISNUMBER('Таблица для заполнения'!EL47),ABS(ROUND('Таблица для заполнения'!EL47,0))='Таблица для заполнения'!EL47,FALSE),TRUE)</f>
        <v>1</v>
      </c>
      <c r="KW47" s="36" t="b">
        <f>IF($B47&lt;&gt;"",IF(ISNUMBER('Таблица для заполнения'!EM47),ABS(ROUND('Таблица для заполнения'!EM47,0))='Таблица для заполнения'!EM47,FALSE),TRUE)</f>
        <v>1</v>
      </c>
      <c r="KX47" s="36" t="b">
        <f>IF($B47&lt;&gt;"",IF(ISNUMBER('Таблица для заполнения'!EN47),ABS(ROUND('Таблица для заполнения'!EN47,0))='Таблица для заполнения'!EN47,FALSE),TRUE)</f>
        <v>1</v>
      </c>
      <c r="KY47" s="36" t="b">
        <f>IF($B47&lt;&gt;"",IF(ISNUMBER('Таблица для заполнения'!EO47),ABS(ROUND('Таблица для заполнения'!EO47,0))='Таблица для заполнения'!EO47,FALSE),TRUE)</f>
        <v>1</v>
      </c>
      <c r="KZ47" s="36" t="b">
        <f>IF($B47&lt;&gt;"",IF(ISNUMBER('Таблица для заполнения'!EP47),ABS(ROUND('Таблица для заполнения'!EP47,0))='Таблица для заполнения'!EP47,FALSE),TRUE)</f>
        <v>1</v>
      </c>
      <c r="LA47" s="36" t="b">
        <f>IF($B47&lt;&gt;"",IF(ISNUMBER('Таблица для заполнения'!EQ47),ABS(ROUND('Таблица для заполнения'!EQ47,0))='Таблица для заполнения'!EQ47,FALSE),TRUE)</f>
        <v>1</v>
      </c>
      <c r="LB47" s="36" t="b">
        <f>IF($B47&lt;&gt;"",IF(ISNUMBER('Таблица для заполнения'!ER47),ABS(ROUND('Таблица для заполнения'!ER47,0))='Таблица для заполнения'!ER47,FALSE),TRUE)</f>
        <v>1</v>
      </c>
      <c r="LC47" s="36" t="b">
        <f>IF($B47&lt;&gt;"",IF(ISNUMBER('Таблица для заполнения'!ES47),ABS(ROUND('Таблица для заполнения'!ES47,0))='Таблица для заполнения'!ES47,FALSE),TRUE)</f>
        <v>1</v>
      </c>
      <c r="LD47" s="36" t="b">
        <f>IF($B47&lt;&gt;"",IF(ISNUMBER('Таблица для заполнения'!ET47),ABS(ROUND('Таблица для заполнения'!ET47,0))='Таблица для заполнения'!ET47,FALSE),TRUE)</f>
        <v>1</v>
      </c>
      <c r="LE47" s="36" t="b">
        <f>IF($B47&lt;&gt;"",IF(ISNUMBER('Таблица для заполнения'!EU47),ABS(ROUND('Таблица для заполнения'!EU47,0))='Таблица для заполнения'!EU47,FALSE),TRUE)</f>
        <v>1</v>
      </c>
      <c r="LF47" s="36" t="b">
        <f>IF($B47&lt;&gt;"",IF(ISNUMBER('Таблица для заполнения'!EV47),ABS(ROUND('Таблица для заполнения'!EV47,0))='Таблица для заполнения'!EV47,FALSE),TRUE)</f>
        <v>1</v>
      </c>
      <c r="LG47" s="36" t="b">
        <f>IF($B47&lt;&gt;"",IF(ISNUMBER('Таблица для заполнения'!EW47),ABS(ROUND('Таблица для заполнения'!EW47,0))='Таблица для заполнения'!EW47,FALSE),TRUE)</f>
        <v>1</v>
      </c>
      <c r="LH47" s="36" t="b">
        <f>IF($B47&lt;&gt;"",IF(ISNUMBER('Таблица для заполнения'!EX47),ABS(ROUND('Таблица для заполнения'!EX47,0))='Таблица для заполнения'!EX47,FALSE),TRUE)</f>
        <v>1</v>
      </c>
      <c r="LI47" s="36" t="b">
        <f>IF($B47&lt;&gt;"",IF(ISNUMBER('Таблица для заполнения'!EY47),ABS(ROUND('Таблица для заполнения'!EY47,0))='Таблица для заполнения'!EY47,FALSE),TRUE)</f>
        <v>1</v>
      </c>
      <c r="LJ47" s="36" t="b">
        <f>IF($B47&lt;&gt;"",IF(ISNUMBER('Таблица для заполнения'!EZ47),ABS(ROUND('Таблица для заполнения'!EZ47,0))='Таблица для заполнения'!EZ47,FALSE),TRUE)</f>
        <v>1</v>
      </c>
      <c r="LK47" s="36" t="b">
        <f>IF($B47&lt;&gt;"",IF(ISNUMBER('Таблица для заполнения'!FA47),ABS(ROUND('Таблица для заполнения'!FA47,0))='Таблица для заполнения'!FA47,FALSE),TRUE)</f>
        <v>1</v>
      </c>
      <c r="LL47" s="36" t="b">
        <f>IF($B47&lt;&gt;"",IF(ISNUMBER('Таблица для заполнения'!FB47),ABS(ROUND('Таблица для заполнения'!FB47,0))='Таблица для заполнения'!FB47,FALSE),TRUE)</f>
        <v>1</v>
      </c>
      <c r="LM47" s="36" t="b">
        <f>IF($B47&lt;&gt;"",IF(ISNUMBER('Таблица для заполнения'!FC47),ABS(ROUND('Таблица для заполнения'!FC47,0))='Таблица для заполнения'!FC47,FALSE),TRUE)</f>
        <v>1</v>
      </c>
      <c r="LN47" s="36" t="b">
        <f>IF($B47&lt;&gt;"",IF(ISNUMBER('Таблица для заполнения'!FD47),ABS(ROUND('Таблица для заполнения'!FD47,0))='Таблица для заполнения'!FD47,FALSE),TRUE)</f>
        <v>1</v>
      </c>
      <c r="LO47" s="36" t="b">
        <f>IF($B47&lt;&gt;"",IF(ISNUMBER('Таблица для заполнения'!FE47),ABS(ROUND('Таблица для заполнения'!FE47,0))='Таблица для заполнения'!FE47,FALSE),TRUE)</f>
        <v>1</v>
      </c>
      <c r="LP47" s="36" t="b">
        <f>IF($B47&lt;&gt;"",IF(ISNUMBER('Таблица для заполнения'!FF47),ABS(ROUND('Таблица для заполнения'!FF47,0))='Таблица для заполнения'!FF47,FALSE),TRUE)</f>
        <v>1</v>
      </c>
      <c r="LQ47" s="36" t="b">
        <f>IF($B47&lt;&gt;"",IF(ISNUMBER('Таблица для заполнения'!FG47),ABS(ROUND('Таблица для заполнения'!FG47,0))='Таблица для заполнения'!FG47,FALSE),TRUE)</f>
        <v>1</v>
      </c>
      <c r="LR47" s="36" t="b">
        <f>IF($B47&lt;&gt;"",IF(ISNUMBER('Таблица для заполнения'!FH47),ABS(ROUND('Таблица для заполнения'!FH47,0))='Таблица для заполнения'!FH47,FALSE),TRUE)</f>
        <v>1</v>
      </c>
      <c r="LS47" s="36" t="b">
        <f>IF($B47&lt;&gt;"",IF(ISNUMBER('Таблица для заполнения'!FI47),ABS(ROUND('Таблица для заполнения'!FI47,0))='Таблица для заполнения'!FI47,FALSE),TRUE)</f>
        <v>1</v>
      </c>
      <c r="LT47" s="36" t="b">
        <f>IF($B47&lt;&gt;"",IF(ISNUMBER('Таблица для заполнения'!FJ47),ABS(ROUND('Таблица для заполнения'!FJ47,0))='Таблица для заполнения'!FJ47,FALSE),TRUE)</f>
        <v>1</v>
      </c>
      <c r="LU47" s="36" t="b">
        <f>IF($B47&lt;&gt;"",IF(ISNUMBER('Таблица для заполнения'!FK47),ABS(ROUND('Таблица для заполнения'!FK47,0))='Таблица для заполнения'!FK47,FALSE),TRUE)</f>
        <v>1</v>
      </c>
      <c r="LV47" s="36" t="b">
        <f>IF($B47&lt;&gt;"",IF(ISNUMBER('Таблица для заполнения'!FL47),ABS(ROUND('Таблица для заполнения'!FL47,0))='Таблица для заполнения'!FL47,FALSE),TRUE)</f>
        <v>1</v>
      </c>
      <c r="LW47" s="36" t="b">
        <f>IF($B47&lt;&gt;"",IF(ISNUMBER('Таблица для заполнения'!FM47),ABS(ROUND('Таблица для заполнения'!FM47,0))='Таблица для заполнения'!FM47,FALSE),TRUE)</f>
        <v>1</v>
      </c>
      <c r="LX47" s="36" t="b">
        <f>IF($B47&lt;&gt;"",IF(ISNUMBER('Таблица для заполнения'!FN47),ABS(ROUND('Таблица для заполнения'!FN47,0))='Таблица для заполнения'!FN47,FALSE),TRUE)</f>
        <v>1</v>
      </c>
      <c r="LY47" s="36" t="b">
        <f>IF($B47&lt;&gt;"",IF(ISNUMBER('Таблица для заполнения'!FO47),ABS(ROUND('Таблица для заполнения'!FO47,0))='Таблица для заполнения'!FO47,FALSE),TRUE)</f>
        <v>1</v>
      </c>
      <c r="LZ47" s="36" t="b">
        <f>IF($B47&lt;&gt;"",IF(ISNUMBER('Таблица для заполнения'!FP47),ABS(ROUND('Таблица для заполнения'!FP47,0))='Таблица для заполнения'!FP47,FALSE),TRUE)</f>
        <v>1</v>
      </c>
      <c r="MA47" s="36" t="b">
        <f>IF($B47&lt;&gt;"",IF(ISNUMBER('Таблица для заполнения'!FQ47),ABS(ROUND('Таблица для заполнения'!FQ47,0))='Таблица для заполнения'!FQ47,FALSE),TRUE)</f>
        <v>1</v>
      </c>
      <c r="MB47" s="36" t="b">
        <f>IF($B47&lt;&gt;"",IF(ISNUMBER('Таблица для заполнения'!FR47),ABS(ROUND('Таблица для заполнения'!FR47,0))='Таблица для заполнения'!FR47,FALSE),TRUE)</f>
        <v>1</v>
      </c>
      <c r="MC47" s="36" t="b">
        <f>IF($B47&lt;&gt;"",IF(ISNUMBER('Таблица для заполнения'!FS47),ABS(ROUND('Таблица для заполнения'!FS47,0))='Таблица для заполнения'!FS47,FALSE),TRUE)</f>
        <v>1</v>
      </c>
      <c r="MD47" s="36" t="b">
        <f>IF($B47&lt;&gt;"",IF(ISNUMBER('Таблица для заполнения'!FT47),ABS(ROUND('Таблица для заполнения'!FT47,0))='Таблица для заполнения'!FT47,FALSE),TRUE)</f>
        <v>1</v>
      </c>
      <c r="ME47" s="36" t="b">
        <f>IF($B47&lt;&gt;"",IF(ISNUMBER('Таблица для заполнения'!FU47),ABS(ROUND('Таблица для заполнения'!FU47,0))='Таблица для заполнения'!FU47,FALSE),TRUE)</f>
        <v>1</v>
      </c>
      <c r="MF47" s="36" t="b">
        <f>IF($B47&lt;&gt;"",IF(ISNUMBER('Таблица для заполнения'!FV47),ABS(ROUND('Таблица для заполнения'!FV47,0))='Таблица для заполнения'!FV47,FALSE),TRUE)</f>
        <v>1</v>
      </c>
      <c r="MG47" s="36" t="b">
        <f>IF($B47&lt;&gt;"",IF(ISNUMBER('Таблица для заполнения'!FW47),ABS(ROUND('Таблица для заполнения'!FW47,0))='Таблица для заполнения'!FW47,FALSE),TRUE)</f>
        <v>1</v>
      </c>
      <c r="MH47" s="36" t="b">
        <f>IF($B47&lt;&gt;"",IF(ISNUMBER('Таблица для заполнения'!FX47),ABS(ROUND('Таблица для заполнения'!FX47,0))='Таблица для заполнения'!FX47,FALSE),TRUE)</f>
        <v>1</v>
      </c>
      <c r="MI47" s="36" t="b">
        <f>IF($B47&lt;&gt;"",IF(ISNUMBER('Таблица для заполнения'!FY47),ABS(ROUND('Таблица для заполнения'!FY47,0))='Таблица для заполнения'!FY47,FALSE),TRUE)</f>
        <v>1</v>
      </c>
      <c r="MJ47" s="36" t="b">
        <f>IF($B47&lt;&gt;"",IF(ISNUMBER('Таблица для заполнения'!FZ47),ABS(ROUND('Таблица для заполнения'!FZ47,0))='Таблица для заполнения'!FZ47,FALSE),TRUE)</f>
        <v>1</v>
      </c>
      <c r="MK47" s="36" t="b">
        <f>IF($B47&lt;&gt;"",IF(ISNUMBER('Таблица для заполнения'!GA47),ABS(ROUND('Таблица для заполнения'!GA47,0))='Таблица для заполнения'!GA47,FALSE),TRUE)</f>
        <v>1</v>
      </c>
      <c r="ML47" s="36" t="b">
        <f>IF($B47&lt;&gt;"",IF(ISNUMBER('Таблица для заполнения'!GB47),ABS(ROUND('Таблица для заполнения'!GB47,0))='Таблица для заполнения'!GB47,FALSE),TRUE)</f>
        <v>1</v>
      </c>
      <c r="MM47" s="36" t="b">
        <f>IF($B47&lt;&gt;"",IF(ISNUMBER('Таблица для заполнения'!GC47),ABS(ROUND('Таблица для заполнения'!GC47,0))='Таблица для заполнения'!GC47,FALSE),TRUE)</f>
        <v>1</v>
      </c>
      <c r="MN47" s="36" t="b">
        <f>IF($B47&lt;&gt;"",IF(ISNUMBER('Таблица для заполнения'!GD47),ABS(ROUND('Таблица для заполнения'!GD47,0))='Таблица для заполнения'!GD47,FALSE),TRUE)</f>
        <v>1</v>
      </c>
      <c r="MO47" s="36" t="b">
        <f>IF($B47&lt;&gt;"",IF(ISNUMBER('Таблица для заполнения'!GE47),ABS(ROUND('Таблица для заполнения'!GE47,0))='Таблица для заполнения'!GE47,FALSE),TRUE)</f>
        <v>1</v>
      </c>
      <c r="MP47" s="36" t="b">
        <f>IF($B47&lt;&gt;"",IF(ISNUMBER('Таблица для заполнения'!GF47),ABS(ROUND('Таблица для заполнения'!GF47,1))='Таблица для заполнения'!GF47,FALSE),TRUE)</f>
        <v>1</v>
      </c>
      <c r="MQ47" s="36" t="b">
        <f>IF($B47&lt;&gt;"",IF(ISNUMBER('Таблица для заполнения'!GG47),ABS(ROUND('Таблица для заполнения'!GG47,1))='Таблица для заполнения'!GG47,FALSE),TRUE)</f>
        <v>1</v>
      </c>
      <c r="MR47" s="36" t="b">
        <f>IF($B47&lt;&gt;"",IF(ISNUMBER('Таблица для заполнения'!GH47),ABS(ROUND('Таблица для заполнения'!GH47,1))='Таблица для заполнения'!GH47,FALSE),TRUE)</f>
        <v>1</v>
      </c>
      <c r="MS47" s="36" t="b">
        <f>IF($B47&lt;&gt;"",IF(ISNUMBER('Таблица для заполнения'!GI47),ABS(ROUND('Таблица для заполнения'!GI47,1))='Таблица для заполнения'!GI47,FALSE),TRUE)</f>
        <v>1</v>
      </c>
      <c r="MT47" s="36" t="b">
        <f>IF($B47&lt;&gt;"",IF(ISNUMBER('Таблица для заполнения'!GJ47),ABS(ROUND('Таблица для заполнения'!GJ47,1))='Таблица для заполнения'!GJ47,FALSE),TRUE)</f>
        <v>1</v>
      </c>
      <c r="MU47" s="36" t="b">
        <f>IF($B47&lt;&gt;"",IF(ISNUMBER('Таблица для заполнения'!GK47),ABS(ROUND('Таблица для заполнения'!GK47,1))='Таблица для заполнения'!GK47,FALSE),TRUE)</f>
        <v>1</v>
      </c>
      <c r="MV47" s="36" t="b">
        <f>IF($B47&lt;&gt;"",IF(ISNUMBER('Таблица для заполнения'!GL47),ABS(ROUND('Таблица для заполнения'!GL47,1))='Таблица для заполнения'!GL47,FALSE),TRUE)</f>
        <v>1</v>
      </c>
      <c r="MW47" s="36" t="b">
        <f>IF($B47&lt;&gt;"",IF(ISNUMBER('Таблица для заполнения'!GM47),ABS(ROUND('Таблица для заполнения'!GM47,1))='Таблица для заполнения'!GM47,FALSE),TRUE)</f>
        <v>1</v>
      </c>
      <c r="MX47" s="36" t="b">
        <f>IF($B47&lt;&gt;"",IF(ISNUMBER('Таблица для заполнения'!GN47),ABS(ROUND('Таблица для заполнения'!GN47,1))='Таблица для заполнения'!GN47,FALSE),TRUE)</f>
        <v>1</v>
      </c>
      <c r="MY47" s="36" t="b">
        <f>IF($B47&lt;&gt;"",IF(ISNUMBER('Таблица для заполнения'!GO47),ABS(ROUND('Таблица для заполнения'!GO47,1))='Таблица для заполнения'!GO47,FALSE),TRUE)</f>
        <v>1</v>
      </c>
      <c r="MZ47" s="36" t="b">
        <f>IF($B47&lt;&gt;"",IF(ISNUMBER('Таблица для заполнения'!GP47),ABS(ROUND('Таблица для заполнения'!GP47,1))='Таблица для заполнения'!GP47,FALSE),TRUE)</f>
        <v>1</v>
      </c>
      <c r="NA47" s="36" t="b">
        <f>IF($B47&lt;&gt;"",IF(ISNUMBER('Таблица для заполнения'!GQ47),ABS(ROUND('Таблица для заполнения'!GQ47,1))='Таблица для заполнения'!GQ47,FALSE),TRUE)</f>
        <v>1</v>
      </c>
      <c r="NB47" s="36" t="b">
        <f>IF($B47&lt;&gt;"",IF(ISNUMBER('Таблица для заполнения'!GR47),ABS(ROUND('Таблица для заполнения'!GR47,1))='Таблица для заполнения'!GR47,FALSE),TRUE)</f>
        <v>1</v>
      </c>
      <c r="NC47" s="36" t="b">
        <f>IF($B47&lt;&gt;"",IF(ISNUMBER('Таблица для заполнения'!GS47),ABS(ROUND('Таблица для заполнения'!GS47,1))='Таблица для заполнения'!GS47,FALSE),TRUE)</f>
        <v>1</v>
      </c>
      <c r="ND47" s="36" t="b">
        <f>IF($B47&lt;&gt;"",IF(ISNUMBER('Таблица для заполнения'!GT47),ABS(ROUND('Таблица для заполнения'!GT47,1))='Таблица для заполнения'!GT47,FALSE),TRUE)</f>
        <v>1</v>
      </c>
      <c r="NE47" s="36" t="b">
        <f>IF($B47&lt;&gt;"",IF(ISNUMBER('Таблица для заполнения'!GU47),ABS(ROUND('Таблица для заполнения'!GU47,1))='Таблица для заполнения'!GU47,FALSE),TRUE)</f>
        <v>1</v>
      </c>
      <c r="NF47" s="36" t="b">
        <f>IF($B47&lt;&gt;"",IF(ISNUMBER('Таблица для заполнения'!GV47),ABS(ROUND('Таблица для заполнения'!GV47,1))='Таблица для заполнения'!GV47,FALSE),TRUE)</f>
        <v>1</v>
      </c>
      <c r="NG47" s="36" t="b">
        <f>IF($B47&lt;&gt;"",IF(ISNUMBER('Таблица для заполнения'!GW47),ABS(ROUND('Таблица для заполнения'!GW47,1))='Таблица для заполнения'!GW47,FALSE),TRUE)</f>
        <v>1</v>
      </c>
      <c r="NH47" s="36" t="b">
        <f>IF($B47&lt;&gt;"",IF(ISNUMBER('Таблица для заполнения'!GX47),ABS(ROUND('Таблица для заполнения'!GX47,1))='Таблица для заполнения'!GX47,FALSE),TRUE)</f>
        <v>1</v>
      </c>
      <c r="NI47" s="38" t="b">
        <f>IF($B47&lt;&gt;"",IF(ISNUMBER('Таблица для заполнения'!GY47),ABS(ROUND('Таблица для заполнения'!GY47,1))='Таблица для заполнения'!GY47,FALSE),TRUE)</f>
        <v>1</v>
      </c>
    </row>
    <row r="48" spans="1:373" ht="44.25" customHeight="1" thickBot="1" x14ac:dyDescent="0.3">
      <c r="A48" s="2">
        <v>41</v>
      </c>
      <c r="B48" s="17" t="str">
        <f>IF('Таблица для заполнения'!B48=0,"",'Таблица для заполнения'!B48)</f>
        <v/>
      </c>
      <c r="C48" s="35" t="b">
        <f t="shared" si="0"/>
        <v>1</v>
      </c>
      <c r="D48" s="35" t="b">
        <f>'Таблица для заполнения'!F48&lt;='Таблица для заполнения'!E48</f>
        <v>1</v>
      </c>
      <c r="E48" s="119" t="b">
        <f>'Таблица для заполнения'!G48&lt;='Таблица для заполнения'!E48</f>
        <v>1</v>
      </c>
      <c r="F48" s="36" t="b">
        <f>'Таблица для заполнения'!H48&lt;='Таблица для заполнения'!E48</f>
        <v>1</v>
      </c>
      <c r="G48" s="36" t="b">
        <f>'Таблица для заполнения'!I48&lt;='Таблица для заполнения'!E48</f>
        <v>1</v>
      </c>
      <c r="H48" s="36" t="b">
        <f>'Таблица для заполнения'!E48&gt;='Таблица для заполнения'!J48+'Таблица для заполнения'!K48</f>
        <v>1</v>
      </c>
      <c r="I48" s="36" t="b">
        <f>'Таблица для заполнения'!E48='Таблица для заполнения'!L48+'Таблица для заполнения'!M48+'Таблица для заполнения'!N48</f>
        <v>1</v>
      </c>
      <c r="J48" s="36" t="b">
        <f>'Таблица для заполнения'!M48&lt;='Таблица для заполнения'!R48</f>
        <v>1</v>
      </c>
      <c r="K48" s="36" t="b">
        <f>'Таблица для заполнения'!O48&gt;='Таблица для заполнения'!E48</f>
        <v>1</v>
      </c>
      <c r="L48" s="36" t="b">
        <f>'Таблица для заполнения'!O48&gt;='Таблица для заполнения'!P48+'Таблица для заполнения'!Q48</f>
        <v>1</v>
      </c>
      <c r="M48" s="36" t="b">
        <f>'Таблица для заполнения'!R48&lt;='Таблица для заполнения'!O48</f>
        <v>1</v>
      </c>
      <c r="N48" s="36" t="b">
        <f>'Таблица для заполнения'!O48&gt;='Таблица для заполнения'!S48+'Таблица для заполнения'!U48</f>
        <v>1</v>
      </c>
      <c r="O48" s="36" t="b">
        <f>OR(AND('Таблица для заполнения'!S48&gt;0,'Таблица для заполнения'!T48&gt;0),AND('Таблица для заполнения'!S48=0,'Таблица для заполнения'!T48=0))</f>
        <v>1</v>
      </c>
      <c r="P48" s="36" t="b">
        <f>OR(AND('Таблица для заполнения'!U48&gt;0,'Таблица для заполнения'!V48&gt;0),AND('Таблица для заполнения'!U48=0,'Таблица для заполнения'!V48=0))</f>
        <v>1</v>
      </c>
      <c r="Q48" s="36" t="b">
        <f>'Таблица для заполнения'!W48&lt;='Таблица для заполнения'!U48</f>
        <v>1</v>
      </c>
      <c r="R48" s="36" t="b">
        <f>'Таблица для заполнения'!V48&gt;='Таблица для заполнения'!X48+'Таблица для заполнения'!Y48</f>
        <v>1</v>
      </c>
      <c r="S48" s="36" t="b">
        <f>'Таблица для заполнения'!AB48&lt;='Таблица для заполнения'!AA48</f>
        <v>1</v>
      </c>
      <c r="T48" s="36" t="b">
        <f>'Таблица для заполнения'!AD48&lt;='Таблица для заполнения'!AC48</f>
        <v>1</v>
      </c>
      <c r="U48" s="36" t="b">
        <f>OR('Таблица для заполнения'!AA48=0,'Таблица для заполнения'!AA48=1)</f>
        <v>1</v>
      </c>
      <c r="V48" s="36" t="b">
        <f>OR('Таблица для заполнения'!AB48=0,'Таблица для заполнения'!AB48=1)</f>
        <v>1</v>
      </c>
      <c r="W48" s="36" t="b">
        <f>OR('Таблица для заполнения'!AC48=0,'Таблица для заполнения'!AC48=1)</f>
        <v>1</v>
      </c>
      <c r="X48" s="36" t="b">
        <f>OR('Таблица для заполнения'!AD48=0,'Таблица для заполнения'!AD48=1)</f>
        <v>1</v>
      </c>
      <c r="Y48" s="36" t="b">
        <f>'Таблица для заполнения'!AG48&lt;='Таблица для заполнения'!AF48</f>
        <v>1</v>
      </c>
      <c r="Z48" s="36" t="b">
        <f>'Таблица для заполнения'!AI48&lt;='Таблица для заполнения'!AH48</f>
        <v>1</v>
      </c>
      <c r="AA48" s="36" t="b">
        <f>'Таблица для заполнения'!AJ48='Таблица для заполнения'!AM48+'Таблица для заполнения'!AO48</f>
        <v>1</v>
      </c>
      <c r="AB48" s="36" t="b">
        <f>'Таблица для заполнения'!AJ48&gt;='Таблица для заполнения'!AK48+'Таблица для заполнения'!AL48</f>
        <v>1</v>
      </c>
      <c r="AC48" s="36" t="b">
        <f>'Таблица для заполнения'!AN48&lt;='Таблица для заполнения'!AJ48</f>
        <v>1</v>
      </c>
      <c r="AD48" s="36" t="b">
        <f>OR(AND('Таблица для заполнения'!AO48='Таблица для заполнения'!AJ48,AND('Таблица для заполнения'!AK48='Таблица для заполнения'!AP48,'Таблица для заполнения'!AL48='Таблица для заполнения'!AQ48)),'Таблица для заполнения'!AO48&lt;'Таблица для заполнения'!AJ48)</f>
        <v>1</v>
      </c>
      <c r="AE48" s="36" t="b">
        <f>OR(AND('Таблица для заполнения'!AJ48='Таблица для заполнения'!AO48,'Таблица для заполнения'!CM48='Таблица для заполнения'!CR48),AND('Таблица для заполнения'!AJ48&gt;'Таблица для заполнения'!AO48,'Таблица для заполнения'!CM48&gt;'Таблица для заполнения'!CR48))</f>
        <v>1</v>
      </c>
      <c r="AF48" s="36" t="b">
        <f>OR(AND('Таблица для заполнения'!AO48='Таблица для заполнения'!AR48,'Таблица для заполнения'!CR48='Таблица для заполнения'!CU48),AND('Таблица для заполнения'!AO48&gt;'Таблица для заполнения'!AR48,'Таблица для заполнения'!CR48&gt;'Таблица для заполнения'!CU48))</f>
        <v>1</v>
      </c>
      <c r="AG48" s="36" t="b">
        <f>'Таблица для заполнения'!AP48&lt;='Таблица для заполнения'!AK48</f>
        <v>1</v>
      </c>
      <c r="AH48" s="36" t="b">
        <f>'Таблица для заполнения'!AO48&gt;='Таблица для заполнения'!AP48+'Таблица для заполнения'!AQ48</f>
        <v>1</v>
      </c>
      <c r="AI48" s="36" t="b">
        <f>'Таблица для заполнения'!AM48&gt;=('Таблица для заполнения'!AK48+'Таблица для заполнения'!AL48)-('Таблица для заполнения'!AP48+'Таблица для заполнения'!AQ48)</f>
        <v>1</v>
      </c>
      <c r="AJ48" s="36" t="b">
        <f>'Таблица для заполнения'!AQ48&lt;='Таблица для заполнения'!AL48</f>
        <v>1</v>
      </c>
      <c r="AK48" s="36" t="b">
        <f>'Таблица для заполнения'!AO48&gt;='Таблица для заполнения'!AR48+'Таблица для заполнения'!AV48+'Таблица для заполнения'!AW48</f>
        <v>1</v>
      </c>
      <c r="AL48" s="36" t="b">
        <f>OR(AND('Таблица для заполнения'!AR48='Таблица для заполнения'!AO48,AND('Таблица для заполнения'!AP48='Таблица для заполнения'!AS48,'Таблица для заполнения'!AQ48='Таблица для заполнения'!AT48)),'Таблица для заполнения'!AR48&lt;'Таблица для заполнения'!AO48)</f>
        <v>1</v>
      </c>
      <c r="AM48" s="36" t="b">
        <f>'Таблица для заполнения'!AS48&lt;='Таблица для заполнения'!AP48</f>
        <v>1</v>
      </c>
      <c r="AN48" s="36" t="b">
        <f>'Таблица для заполнения'!AR48&gt;='Таблица для заполнения'!AS48+'Таблица для заполнения'!AT48</f>
        <v>1</v>
      </c>
      <c r="AO48" s="36" t="b">
        <f>('Таблица для заполнения'!AO48-'Таблица для заполнения'!AR48)&gt;=('Таблица для заполнения'!AP48+'Таблица для заполнения'!AQ48)-('Таблица для заполнения'!AS48+'Таблица для заполнения'!AT48)</f>
        <v>1</v>
      </c>
      <c r="AP48" s="36" t="b">
        <f>'Таблица для заполнения'!AT48&lt;='Таблица для заполнения'!AQ48</f>
        <v>1</v>
      </c>
      <c r="AQ48" s="36" t="b">
        <f>'Таблица для заполнения'!AU48&lt;='Таблица для заполнения'!AR48</f>
        <v>1</v>
      </c>
      <c r="AR48" s="36" t="b">
        <f>'Таблица для заполнения'!AR48='Таблица для заполнения'!AX48+'Таблица для заполнения'!BF48+'Таблица для заполнения'!BK48+'Таблица для заполнения'!BV48+'Таблица для заполнения'!CA48+'Таблица для заполнения'!CB48+'Таблица для заполнения'!CC48+'Таблица для заполнения'!CD48+'Таблица для заполнения'!CE48+'Таблица для заполнения'!CF48</f>
        <v>1</v>
      </c>
      <c r="AS48" s="36" t="b">
        <f>'Таблица для заполнения'!AX48&gt;='Таблица для заполнения'!AY48+'Таблица для заполнения'!BB48+'Таблица для заполнения'!BE48</f>
        <v>1</v>
      </c>
      <c r="AT48" s="36" t="b">
        <f>'Таблица для заполнения'!AY48='Таблица для заполнения'!AZ48+'Таблица для заполнения'!BA48</f>
        <v>1</v>
      </c>
      <c r="AU48" s="36" t="b">
        <f>'Таблица для заполнения'!BB48='Таблица для заполнения'!BC48+'Таблица для заполнения'!BD48</f>
        <v>1</v>
      </c>
      <c r="AV48" s="36" t="b">
        <f>'Таблица для заполнения'!BF48&gt;='Таблица для заполнения'!BG48+'Таблица для заполнения'!BH48+'Таблица для заполнения'!BI48+'Таблица для заполнения'!BJ48</f>
        <v>1</v>
      </c>
      <c r="AW48" s="36" t="b">
        <f>'Таблица для заполнения'!BK48&gt;='Таблица для заполнения'!BL48+'Таблица для заполнения'!BQ48</f>
        <v>1</v>
      </c>
      <c r="AX48" s="36" t="b">
        <f>'Таблица для заполнения'!BL48&gt;='Таблица для заполнения'!BM48+'Таблица для заполнения'!BN48+'Таблица для заполнения'!BO48+'Таблица для заполнения'!BP48</f>
        <v>1</v>
      </c>
      <c r="AY48" s="36" t="b">
        <f>'Таблица для заполнения'!BQ48&gt;='Таблица для заполнения'!BR48+'Таблица для заполнения'!BS48+'Таблица для заполнения'!BT48+'Таблица для заполнения'!BU48</f>
        <v>1</v>
      </c>
      <c r="AZ48" s="36" t="b">
        <f>'Таблица для заполнения'!BV48&gt;='Таблица для заполнения'!BW48+'Таблица для заполнения'!BX48+'Таблица для заполнения'!BY48+'Таблица для заполнения'!BZ48</f>
        <v>1</v>
      </c>
      <c r="BA48" s="36" t="b">
        <f>'Таблица для заполнения'!CG48+'Таблица для заполнения'!CH48&lt;='Таблица для заполнения'!AO48</f>
        <v>1</v>
      </c>
      <c r="BB48" s="36" t="b">
        <f>'Таблица для заполнения'!CI48&lt;='Таблица для заполнения'!AO48</f>
        <v>1</v>
      </c>
      <c r="BC48" s="36" t="b">
        <f>'Таблица для заполнения'!CJ48&lt;='Таблица для заполнения'!AO48</f>
        <v>1</v>
      </c>
      <c r="BD48" s="36" t="b">
        <f>'Таблица для заполнения'!CK48&lt;='Таблица для заполнения'!AO48</f>
        <v>1</v>
      </c>
      <c r="BE48" s="36" t="b">
        <f>'Таблица для заполнения'!CL48&lt;='Таблица для заполнения'!AO48</f>
        <v>1</v>
      </c>
      <c r="BF48" s="36" t="b">
        <f>'Таблица для заполнения'!CM48='Таблица для заполнения'!CP48+'Таблица для заполнения'!CR48</f>
        <v>1</v>
      </c>
      <c r="BG48" s="36" t="b">
        <f>'Таблица для заполнения'!CM48&gt;='Таблица для заполнения'!CN48+'Таблица для заполнения'!CO48</f>
        <v>1</v>
      </c>
      <c r="BH48" s="36" t="b">
        <f>'Таблица для заполнения'!CQ48&lt;='Таблица для заполнения'!CM48</f>
        <v>1</v>
      </c>
      <c r="BI48" s="36" t="b">
        <f>OR(AND('Таблица для заполнения'!CR48='Таблица для заполнения'!CM48,AND('Таблица для заполнения'!CN48='Таблица для заполнения'!CS48,'Таблица для заполнения'!CO48='Таблица для заполнения'!CT48)),'Таблица для заполнения'!CR48&lt;'Таблица для заполнения'!CM48)</f>
        <v>1</v>
      </c>
      <c r="BJ48" s="36" t="b">
        <f>'Таблица для заполнения'!CS48&lt;='Таблица для заполнения'!CN48</f>
        <v>1</v>
      </c>
      <c r="BK48" s="36" t="b">
        <f>'Таблица для заполнения'!CR48&gt;='Таблица для заполнения'!CS48+'Таблица для заполнения'!CT48</f>
        <v>1</v>
      </c>
      <c r="BL48" s="36" t="b">
        <f>'Таблица для заполнения'!CP48&gt;=('Таблица для заполнения'!CN48+'Таблица для заполнения'!CO48)-('Таблица для заполнения'!CS48+'Таблица для заполнения'!CT48)</f>
        <v>1</v>
      </c>
      <c r="BM48" s="36" t="b">
        <f>'Таблица для заполнения'!CT48&lt;='Таблица для заполнения'!CO48</f>
        <v>1</v>
      </c>
      <c r="BN48" s="36" t="b">
        <f>'Таблица для заполнения'!CR48&gt;='Таблица для заполнения'!CU48+'Таблица для заполнения'!CY48+'Таблица для заполнения'!CZ48</f>
        <v>1</v>
      </c>
      <c r="BO48" s="36" t="b">
        <f>OR(AND('Таблица для заполнения'!CU48='Таблица для заполнения'!CR48,AND('Таблица для заполнения'!CS48='Таблица для заполнения'!CV48,'Таблица для заполнения'!CT48='Таблица для заполнения'!CW48)),'Таблица для заполнения'!CU48&lt;'Таблица для заполнения'!CR48)</f>
        <v>1</v>
      </c>
      <c r="BP48" s="36" t="b">
        <f>'Таблица для заполнения'!CV48&lt;='Таблица для заполнения'!CS48</f>
        <v>1</v>
      </c>
      <c r="BQ48" s="36" t="b">
        <f>'Таблица для заполнения'!CU48&gt;='Таблица для заполнения'!CV48+'Таблица для заполнения'!CW48</f>
        <v>1</v>
      </c>
      <c r="BR48" s="36" t="b">
        <f>'Таблица для заполнения'!CR48-'Таблица для заполнения'!CU48&gt;=('Таблица для заполнения'!CS48+'Таблица для заполнения'!CT48)-('Таблица для заполнения'!CV48+'Таблица для заполнения'!CW48)</f>
        <v>1</v>
      </c>
      <c r="BS48" s="36" t="b">
        <f>'Таблица для заполнения'!CW48&lt;='Таблица для заполнения'!CT48</f>
        <v>1</v>
      </c>
      <c r="BT48" s="36" t="b">
        <f>'Таблица для заполнения'!CX48&lt;='Таблица для заполнения'!CU48</f>
        <v>1</v>
      </c>
      <c r="BU48" s="36" t="b">
        <f>'Таблица для заполнения'!CU48='Таблица для заполнения'!DA48+'Таблица для заполнения'!DI48+'Таблица для заполнения'!DN48+'Таблица для заполнения'!DY48+'Таблица для заполнения'!ED48+'Таблица для заполнения'!EE48+'Таблица для заполнения'!EF48+'Таблица для заполнения'!EG48+'Таблица для заполнения'!EH48+'Таблица для заполнения'!EI48</f>
        <v>1</v>
      </c>
      <c r="BV48" s="36" t="b">
        <f>'Таблица для заполнения'!DA48&gt;='Таблица для заполнения'!DB48+'Таблица для заполнения'!DE48+'Таблица для заполнения'!DH48</f>
        <v>1</v>
      </c>
      <c r="BW48" s="36" t="b">
        <f>'Таблица для заполнения'!DB48='Таблица для заполнения'!DC48+'Таблица для заполнения'!DD48</f>
        <v>1</v>
      </c>
      <c r="BX48" s="36" t="b">
        <f>'Таблица для заполнения'!DE48='Таблица для заполнения'!DF48+'Таблица для заполнения'!DG48</f>
        <v>1</v>
      </c>
      <c r="BY48" s="36" t="b">
        <f>'Таблица для заполнения'!DI48&gt;='Таблица для заполнения'!DJ48+'Таблица для заполнения'!DK48+'Таблица для заполнения'!DL48+'Таблица для заполнения'!DM48</f>
        <v>1</v>
      </c>
      <c r="BZ48" s="36" t="b">
        <f>'Таблица для заполнения'!DN48&gt;='Таблица для заполнения'!DO48+'Таблица для заполнения'!DT48</f>
        <v>1</v>
      </c>
      <c r="CA48" s="36" t="b">
        <f>'Таблица для заполнения'!DO48&gt;='Таблица для заполнения'!DP48+'Таблица для заполнения'!DQ48+'Таблица для заполнения'!DR48+'Таблица для заполнения'!DS48</f>
        <v>1</v>
      </c>
      <c r="CB48" s="36" t="b">
        <f>'Таблица для заполнения'!DT48&gt;='Таблица для заполнения'!DU48+'Таблица для заполнения'!DV48+'Таблица для заполнения'!DW48+'Таблица для заполнения'!DX48</f>
        <v>1</v>
      </c>
      <c r="CC48" s="36" t="b">
        <f>'Таблица для заполнения'!DY48&gt;='Таблица для заполнения'!DZ48+'Таблица для заполнения'!EA48+'Таблица для заполнения'!EB48+'Таблица для заполнения'!EC48</f>
        <v>1</v>
      </c>
      <c r="CD48" s="36" t="b">
        <f>'Таблица для заполнения'!EJ48+'Таблица для заполнения'!EK48&lt;='Таблица для заполнения'!CR48</f>
        <v>1</v>
      </c>
      <c r="CE48" s="36" t="b">
        <f>'Таблица для заполнения'!EL48&lt;='Таблица для заполнения'!CR48</f>
        <v>1</v>
      </c>
      <c r="CF48" s="36" t="b">
        <f>'Таблица для заполнения'!EM48&lt;='Таблица для заполнения'!CR48</f>
        <v>1</v>
      </c>
      <c r="CG48" s="36" t="b">
        <f>'Таблица для заполнения'!EN48&lt;='Таблица для заполнения'!CR48</f>
        <v>1</v>
      </c>
      <c r="CH48" s="36" t="b">
        <f>'Таблица для заполнения'!EO48&lt;='Таблица для заполнения'!CR48</f>
        <v>1</v>
      </c>
      <c r="CI48" s="36" t="b">
        <f>OR(AND('Таблица для заполнения'!AJ48='Таблица для заполнения'!AK48+'Таблица для заполнения'!AL48,'Таблица для заполнения'!CM48='Таблица для заполнения'!CN48+'Таблица для заполнения'!CO48),AND('Таблица для заполнения'!AJ48&gt;'Таблица для заполнения'!AK48+'Таблица для заполнения'!AL48,'Таблица для заполнения'!CM48&gt;'Таблица для заполнения'!CN48+'Таблица для заполнения'!CO48))</f>
        <v>1</v>
      </c>
      <c r="CJ48" s="36" t="b">
        <f>OR(AND('Таблица для заполнения'!AO48='Таблица для заполнения'!AP48+'Таблица для заполнения'!AQ48,'Таблица для заполнения'!CR48='Таблица для заполнения'!CS48+'Таблица для заполнения'!CT48),AND('Таблица для заполнения'!AO48&gt;'Таблица для заполнения'!AP48+'Таблица для заполнения'!AQ48,'Таблица для заполнения'!CR48&gt;'Таблица для заполнения'!CS48+'Таблица для заполнения'!CT48))</f>
        <v>1</v>
      </c>
      <c r="CK48" s="36" t="b">
        <f>OR(AND('Таблица для заполнения'!AR48='Таблица для заполнения'!AS48+'Таблица для заполнения'!AT48,'Таблица для заполнения'!CU48='Таблица для заполнения'!CV48+'Таблица для заполнения'!CW48),AND('Таблица для заполнения'!AR48&gt;'Таблица для заполнения'!AS48+'Таблица для заполнения'!AT48,'Таблица для заполнения'!CU48&gt;'Таблица для заполнения'!CV48+'Таблица для заполнения'!CW48))</f>
        <v>1</v>
      </c>
      <c r="CL48" s="36" t="b">
        <f>OR(AND('Таблица для заполнения'!AO48='Таблица для заполнения'!AR48+'Таблица для заполнения'!AV48+'Таблица для заполнения'!AW48,'Таблица для заполнения'!CR48='Таблица для заполнения'!CU48+'Таблица для заполнения'!CY48+'Таблица для заполнения'!CZ48),AND('Таблица для заполнения'!AO48&gt;'Таблица для заполнения'!AR48+'Таблица для заполнения'!AV48+'Таблица для заполнения'!AW48,'Таблица для заполнения'!CR48&gt;'Таблица для заполнения'!CU48+'Таблица для заполнения'!CY48+'Таблица для заполнения'!CZ48))</f>
        <v>1</v>
      </c>
      <c r="CM48" s="36" t="b">
        <f>OR(AND('Таблица для заполнения'!AX48='Таблица для заполнения'!AY48+'Таблица для заполнения'!BB48+'Таблица для заполнения'!BE48,'Таблица для заполнения'!DA48='Таблица для заполнения'!DB48+'Таблица для заполнения'!DE48+'Таблица для заполнения'!DH48),AND('Таблица для заполнения'!AX48&gt;'Таблица для заполнения'!AY48+'Таблица для заполнения'!BB48+'Таблица для заполнения'!BE48,'Таблица для заполнения'!DA48&gt;'Таблица для заполнения'!DB48+'Таблица для заполнения'!DE48+'Таблица для заполнения'!DH48))</f>
        <v>1</v>
      </c>
      <c r="CN48" s="36" t="b">
        <f>OR(AND('Таблица для заполнения'!BF48='Таблица для заполнения'!BG48+'Таблица для заполнения'!BH48+'Таблица для заполнения'!BI48+'Таблица для заполнения'!BJ48,'Таблица для заполнения'!DI48='Таблица для заполнения'!DJ48+'Таблица для заполнения'!DK48+'Таблица для заполнения'!DL48+'Таблица для заполнения'!DM48),AND('Таблица для заполнения'!BF48&gt;'Таблица для заполнения'!BG48+'Таблица для заполнения'!BH48+'Таблица для заполнения'!BI48+'Таблица для заполнения'!BJ48,'Таблица для заполнения'!DI48&gt;'Таблица для заполнения'!DJ48+'Таблица для заполнения'!DK48+'Таблица для заполнения'!DL48+'Таблица для заполнения'!DM48))</f>
        <v>1</v>
      </c>
      <c r="CO48" s="36" t="b">
        <f>OR(AND('Таблица для заполнения'!BK48='Таблица для заполнения'!BL48+'Таблица для заполнения'!BQ48,'Таблица для заполнения'!DN48='Таблица для заполнения'!DO48+'Таблица для заполнения'!DT48),AND('Таблица для заполнения'!BK48&gt;'Таблица для заполнения'!BL48+'Таблица для заполнения'!BQ48,'Таблица для заполнения'!DN48&gt;'Таблица для заполнения'!DO48+'Таблица для заполнения'!DT48))</f>
        <v>1</v>
      </c>
      <c r="CP48" s="36" t="b">
        <f>AND(IF('Таблица для заполнения'!AJ48=0,'Таблица для заполнения'!CM48=0,'Таблица для заполнения'!CM48&gt;='Таблица для заполнения'!AJ48),IF('Таблица для заполнения'!AK48=0,'Таблица для заполнения'!CN48=0,'Таблица для заполнения'!CN48&gt;='Таблица для заполнения'!AK48),IF('Таблица для заполнения'!AL48=0,'Таблица для заполнения'!CO48=0,'Таблица для заполнения'!CO48&gt;='Таблица для заполнения'!AL48),IF('Таблица для заполнения'!AM48=0,'Таблица для заполнения'!CP48=0,'Таблица для заполнения'!CP48&gt;='Таблица для заполнения'!AM48),IF('Таблица для заполнения'!AN48=0,'Таблица для заполнения'!CQ48=0,'Таблица для заполнения'!CQ48&gt;='Таблица для заполнения'!AN48),IF('Таблица для заполнения'!AO48=0,'Таблица для заполнения'!CR48=0,'Таблица для заполнения'!CR48&gt;='Таблица для заполнения'!AO48),IF('Таблица для заполнения'!AP48=0,'Таблица для заполнения'!CS48=0,'Таблица для заполнения'!CS48&gt;='Таблица для заполнения'!AP48),IF('Таблица для заполнения'!AQ48=0,'Таблица для заполнения'!CT48=0,'Таблица для заполнения'!CT48&gt;='Таблица для заполнения'!AQ48),IF('Таблица для заполнения'!AR48=0,'Таблица для заполнения'!CU48=0,'Таблица для заполнения'!CU48&gt;='Таблица для заполнения'!AR48),IF('Таблица для заполнения'!AS48=0,'Таблица для заполнения'!CV48=0,'Таблица для заполнения'!CV48&gt;='Таблица для заполнения'!AS48),IF('Таблица для заполнения'!AT48=0,'Таблица для заполнения'!CW48=0,'Таблица для заполнения'!CW48&gt;='Таблица для заполнения'!AT48),IF('Таблица для заполнения'!AU48=0,'Таблица для заполнения'!CX48=0,'Таблица для заполнения'!CX48&gt;='Таблица для заполнения'!AU48),IF('Таблица для заполнения'!AV48=0,'Таблица для заполнения'!CY48=0,'Таблица для заполнения'!CY48&gt;='Таблица для заполнения'!AV48),IF('Таблица для заполнения'!AW48=0,'Таблица для заполнения'!CZ48=0,'Таблица для заполнения'!CZ48&gt;='Таблица для заполнения'!AW48),IF('Таблица для заполнения'!AX48=0,'Таблица для заполнения'!DA48=0,'Таблица для заполнения'!DA48&gt;='Таблица для заполнения'!AX48),IF('Таблица для заполнения'!AY48=0,'Таблица для заполнения'!DB48=0,'Таблица для заполнения'!DB48&gt;='Таблица для заполнения'!AY48),IF('Таблица для заполнения'!AZ48=0,'Таблица для заполнения'!DC48=0,'Таблица для заполнения'!DC48&gt;='Таблица для заполнения'!AZ48),IF('Таблица для заполнения'!BA48=0,'Таблица для заполнения'!DD48=0,'Таблица для заполнения'!DD48&gt;='Таблица для заполнения'!BA48),IF('Таблица для заполнения'!BB48=0,'Таблица для заполнения'!DE48=0,'Таблица для заполнения'!DE48&gt;='Таблица для заполнения'!BB48),IF('Таблица для заполнения'!BC48=0,'Таблица для заполнения'!DF48=0,'Таблица для заполнения'!DF48&gt;='Таблица для заполнения'!BC48),IF('Таблица для заполнения'!BD48=0,'Таблица для заполнения'!DG48=0,'Таблица для заполнения'!DG48&gt;='Таблица для заполнения'!BD48),IF('Таблица для заполнения'!BE48=0,'Таблица для заполнения'!DH48=0,'Таблица для заполнения'!DH48&gt;='Таблица для заполнения'!BE48),IF('Таблица для заполнения'!BF48=0,'Таблица для заполнения'!DI48=0,'Таблица для заполнения'!DI48&gt;='Таблица для заполнения'!BF48),IF('Таблица для заполнения'!BG48=0,'Таблица для заполнения'!DJ48=0,'Таблица для заполнения'!DJ48&gt;='Таблица для заполнения'!BG48),IF('Таблица для заполнения'!BH48=0,'Таблица для заполнения'!DK48=0,'Таблица для заполнения'!DK48&gt;='Таблица для заполнения'!BH48),IF('Таблица для заполнения'!BI48=0,'Таблица для заполнения'!DL48=0,'Таблица для заполнения'!DL48&gt;='Таблица для заполнения'!BI48),IF('Таблица для заполнения'!BJ48=0,'Таблица для заполнения'!DM48=0,'Таблица для заполнения'!DM48&gt;='Таблица для заполнения'!BJ48),IF('Таблица для заполнения'!BK48=0,'Таблица для заполнения'!DN48=0,'Таблица для заполнения'!DN48&gt;='Таблица для заполнения'!BK48),IF('Таблица для заполнения'!BL48=0,'Таблица для заполнения'!DO48=0,'Таблица для заполнения'!DO48&gt;='Таблица для заполнения'!BL48),IF('Таблица для заполнения'!BM48=0,'Таблица для заполнения'!DP48=0,'Таблица для заполнения'!DP48&gt;='Таблица для заполнения'!BM48),IF('Таблица для заполнения'!BN48=0,'Таблица для заполнения'!DQ48=0,'Таблица для заполнения'!DQ48&gt;='Таблица для заполнения'!BN48),IF('Таблица для заполнения'!BO48=0,'Таблица для заполнения'!DR48=0,'Таблица для заполнения'!DR48&gt;='Таблица для заполнения'!BO48),IF('Таблица для заполнения'!BP48=0,'Таблица для заполнения'!DS48=0,'Таблица для заполнения'!DS48&gt;='Таблица для заполнения'!BP48),IF('Таблица для заполнения'!BQ48=0,'Таблица для заполнения'!DT48=0,'Таблица для заполнения'!DT48&gt;='Таблица для заполнения'!BQ48),IF('Таблица для заполнения'!BR48=0,'Таблица для заполнения'!DU48=0,'Таблица для заполнения'!DU48&gt;='Таблица для заполнения'!BR48),IF('Таблица для заполнения'!BS48=0,'Таблица для заполнения'!DV48=0,'Таблица для заполнения'!DV48&gt;='Таблица для заполнения'!BS48),IF('Таблица для заполнения'!BT48=0,'Таблица для заполнения'!DW48=0,'Таблица для заполнения'!DW48&gt;='Таблица для заполнения'!BT48),IF('Таблица для заполнения'!BU48=0,'Таблица для заполнения'!DX48=0,'Таблица для заполнения'!DX48&gt;='Таблица для заполнения'!BU48),IF('Таблица для заполнения'!BV48=0,'Таблица для заполнения'!DY48=0,'Таблица для заполнения'!DY48&gt;='Таблица для заполнения'!BV48),IF('Таблица для заполнения'!BW48=0,'Таблица для заполнения'!DZ48=0,'Таблица для заполнения'!DZ48&gt;='Таблица для заполнения'!BW48),IF('Таблица для заполнения'!BX48=0,'Таблица для заполнения'!EA48=0,'Таблица для заполнения'!EA48&gt;='Таблица для заполнения'!BX48),IF('Таблица для заполнения'!BY48=0,'Таблица для заполнения'!EB48=0,'Таблица для заполнения'!EB48&gt;='Таблица для заполнения'!BY48),IF('Таблица для заполнения'!BZ48=0,'Таблица для заполнения'!EC48=0,'Таблица для заполнения'!EC48&gt;='Таблица для заполнения'!BZ48),IF('Таблица для заполнения'!CA48=0,'Таблица для заполнения'!ED48=0,'Таблица для заполнения'!ED48&gt;='Таблица для заполнения'!CA48),IF('Таблица для заполнения'!CB48=0,'Таблица для заполнения'!EE48=0,'Таблица для заполнения'!EE48&gt;='Таблица для заполнения'!CB48),IF('Таблица для заполнения'!CC48=0,'Таблица для заполнения'!EF48=0,'Таблица для заполнения'!EF48&gt;='Таблица для заполнения'!CC48),IF('Таблица для заполнения'!CD48=0,'Таблица для заполнения'!EG48=0,'Таблица для заполнения'!EG48&gt;='Таблица для заполнения'!CD48),IF('Таблица для заполнения'!CE48=0,'Таблица для заполнения'!EH48=0,'Таблица для заполнения'!EH48&gt;='Таблица для заполнения'!CE48),IF('Таблица для заполнения'!CF48=0,'Таблица для заполнения'!EI48=0,'Таблица для заполнения'!EI48&gt;='Таблица для заполнения'!CF48),IF('Таблица для заполнения'!CG48=0,'Таблица для заполнения'!EJ48=0,'Таблица для заполнения'!EJ48&gt;='Таблица для заполнения'!CG48),IF('Таблица для заполнения'!CH48=0,'Таблица для заполнения'!EK48=0,'Таблица для заполнения'!EK48&gt;='Таблица для заполнения'!CH48),IF('Таблица для заполнения'!CI48=0,'Таблица для заполнения'!EL48=0,'Таблица для заполнения'!EL48&gt;='Таблица для заполнения'!CI48),IF('Таблица для заполнения'!CJ48=0,'Таблица для заполнения'!EM48=0,'Таблица для заполнения'!EM48&gt;='Таблица для заполнения'!CJ48),IF('Таблица для заполнения'!CK48=0,'Таблица для заполнения'!EN48=0,'Таблица для заполнения'!EN48&gt;='Таблица для заполнения'!CK48),IF('Таблица для заполнения'!CL48=0,'Таблица для заполнения'!EO48=0,'Таблица для заполнения'!EO48&gt;='Таблица для заполнения'!CL48))</f>
        <v>1</v>
      </c>
      <c r="CQ48" s="36" t="b">
        <f>'Таблица для заполнения'!EP48&gt;='Таблица для заполнения'!EQ48+'Таблица для заполнения'!ER48</f>
        <v>1</v>
      </c>
      <c r="CR48" s="36" t="b">
        <f>'Таблица для заполнения'!ES48&lt;='Таблица для заполнения'!EP48</f>
        <v>1</v>
      </c>
      <c r="CS48" s="36" t="b">
        <f>OR(AND('Таблица для заполнения'!EP48='Таблица для заполнения'!ES48,AND('Таблица для заполнения'!EQ48='Таблица для заполнения'!ET48,'Таблица для заполнения'!ER48='Таблица для заполнения'!EU48)),'Таблица для заполнения'!ES48&lt;'Таблица для заполнения'!EP48)</f>
        <v>1</v>
      </c>
      <c r="CT48" s="36" t="b">
        <f>'Таблица для заполнения'!ET48&lt;='Таблица для заполнения'!EQ48</f>
        <v>1</v>
      </c>
      <c r="CU48" s="36" t="b">
        <f>'Таблица для заполнения'!ES48&gt;='Таблица для заполнения'!ET48+'Таблица для заполнения'!EU48</f>
        <v>1</v>
      </c>
      <c r="CV48" s="36" t="b">
        <f>'Таблица для заполнения'!EU48&lt;='Таблица для заполнения'!ER48</f>
        <v>1</v>
      </c>
      <c r="CW48" s="36" t="b">
        <f>'Таблица для заполнения'!EP48-'Таблица для заполнения'!ES48&gt;=('Таблица для заполнения'!EQ48+'Таблица для заполнения'!ER48)-('Таблица для заполнения'!ET48+'Таблица для заполнения'!EU48)</f>
        <v>1</v>
      </c>
      <c r="CX48" s="36" t="b">
        <f>'Таблица для заполнения'!EV48&lt;='Таблица для заполнения'!EP48</f>
        <v>1</v>
      </c>
      <c r="CY48" s="36" t="b">
        <f>'Таблица для заполнения'!EW48&lt;='Таблица для заполнения'!EP48</f>
        <v>1</v>
      </c>
      <c r="CZ48" s="36" t="b">
        <f>'Таблица для заполнения'!EX48&lt;='Таблица для заполнения'!EP48</f>
        <v>1</v>
      </c>
      <c r="DA48" s="36" t="b">
        <f>IF('Таблица для заполнения'!AF48&gt;0,'Таблица для заполнения'!EX48&gt;=0,'Таблица для заполнения'!EX48=0)</f>
        <v>1</v>
      </c>
      <c r="DB48" s="36" t="b">
        <f>OR(AND('Таблица для заполнения'!EP48='Таблица для заполнения'!ES48,'Таблица для заполнения'!FH48='Таблица для заполнения'!FK48),AND('Таблица для заполнения'!EP48&gt;'Таблица для заполнения'!ES48,'Таблица для заполнения'!FH48&gt;'Таблица для заполнения'!FK48))</f>
        <v>1</v>
      </c>
      <c r="DC48" s="36" t="b">
        <f>OR(AND('Таблица для заполнения'!EQ48='Таблица для заполнения'!ET48,'Таблица для заполнения'!FI48='Таблица для заполнения'!FL48),AND('Таблица для заполнения'!EQ48&gt;'Таблица для заполнения'!ET48,'Таблица для заполнения'!FI48&gt;'Таблица для заполнения'!FL48))</f>
        <v>1</v>
      </c>
      <c r="DD48" s="36" t="b">
        <f>OR(AND('Таблица для заполнения'!ER48='Таблица для заполнения'!EU48,'Таблица для заполнения'!FJ48='Таблица для заполнения'!FM48),AND('Таблица для заполнения'!ER48&gt;'Таблица для заполнения'!EU48,'Таблица для заполнения'!FJ48&gt;'Таблица для заполнения'!FM48))</f>
        <v>1</v>
      </c>
      <c r="DE48" s="36" t="b">
        <f>OR(AND('Таблица для заполнения'!EP48='Таблица для заполнения'!EQ48+'Таблица для заполнения'!ER48,'Таблица для заполнения'!FH48='Таблица для заполнения'!FI48+'Таблица для заполнения'!FJ48),AND('Таблица для заполнения'!EP48&gt;'Таблица для заполнения'!EQ48+'Таблица для заполнения'!ER48,'Таблица для заполнения'!FH48&gt;'Таблица для заполнения'!FI48+'Таблица для заполнения'!FJ48))</f>
        <v>1</v>
      </c>
      <c r="DF48" s="36" t="b">
        <f>OR(AND('Таблица для заполнения'!ES48='Таблица для заполнения'!ET48+'Таблица для заполнения'!EU48,'Таблица для заполнения'!FK48='Таблица для заполнения'!FL48+'Таблица для заполнения'!FM48),AND('Таблица для заполнения'!ES48&gt;'Таблица для заполнения'!ET48+'Таблица для заполнения'!EU48,'Таблица для заполнения'!FK48&gt;'Таблица для заполнения'!FL48+'Таблица для заполнения'!FM48))</f>
        <v>1</v>
      </c>
      <c r="DG48" s="36" t="b">
        <f>'Таблица для заполнения'!EP48-'Таблица для заполнения'!EY48&gt;=('Таблица для заполнения'!EQ48+'Таблица для заполнения'!ER48)-('Таблица для заполнения'!EZ48+'Таблица для заполнения'!FA48)</f>
        <v>1</v>
      </c>
      <c r="DH48" s="36" t="b">
        <f>'Таблица для заполнения'!ES48-'Таблица для заполнения'!FB48&gt;=('Таблица для заполнения'!ET48+'Таблица для заполнения'!EU48)-('Таблица для заполнения'!FC48+'Таблица для заполнения'!FD48)</f>
        <v>1</v>
      </c>
      <c r="DI48" s="36" t="b">
        <f>'Таблица для заполнения'!EY48&gt;='Таблица для заполнения'!EZ48+'Таблица для заполнения'!FA48</f>
        <v>1</v>
      </c>
      <c r="DJ48" s="36" t="b">
        <f>'Таблица для заполнения'!FB48&lt;='Таблица для заполнения'!EY48</f>
        <v>1</v>
      </c>
      <c r="DK48" s="36" t="b">
        <f>OR(AND('Таблица для заполнения'!EY48='Таблица для заполнения'!FB48,AND('Таблица для заполнения'!EZ48='Таблица для заполнения'!FC48,'Таблица для заполнения'!FA48='Таблица для заполнения'!FD48)),'Таблица для заполнения'!FB48&lt;'Таблица для заполнения'!EY48)</f>
        <v>1</v>
      </c>
      <c r="DL48" s="36" t="b">
        <f>'Таблица для заполнения'!FC48&lt;='Таблица для заполнения'!EZ48</f>
        <v>1</v>
      </c>
      <c r="DM48" s="36" t="b">
        <f>'Таблица для заполнения'!FB48&gt;='Таблица для заполнения'!FC48+'Таблица для заполнения'!FD48</f>
        <v>1</v>
      </c>
      <c r="DN48" s="36" t="b">
        <f>'Таблица для заполнения'!FD48&lt;='Таблица для заполнения'!FA48</f>
        <v>1</v>
      </c>
      <c r="DO48" s="36" t="b">
        <f>'Таблица для заполнения'!EY48-'Таблица для заполнения'!FB48&gt;=('Таблица для заполнения'!EZ48+'Таблица для заполнения'!FA48)-('Таблица для заполнения'!FC48+'Таблица для заполнения'!FD48)</f>
        <v>1</v>
      </c>
      <c r="DP48" s="36" t="b">
        <f>'Таблица для заполнения'!FE48&lt;='Таблица для заполнения'!EY48</f>
        <v>1</v>
      </c>
      <c r="DQ48" s="36" t="b">
        <f>'Таблица для заполнения'!FF48&lt;='Таблица для заполнения'!EY48</f>
        <v>1</v>
      </c>
      <c r="DR48" s="36" t="b">
        <f>'Таблица для заполнения'!FG48&lt;='Таблица для заполнения'!EY48</f>
        <v>1</v>
      </c>
      <c r="DS48" s="36" t="b">
        <f>OR(AND('Таблица для заполнения'!EY48='Таблица для заполнения'!FB48,'Таблица для заполнения'!FO48='Таблица для заполнения'!FR48),AND('Таблица для заполнения'!EY48&gt;'Таблица для заполнения'!FB48,'Таблица для заполнения'!FO48&gt;'Таблица для заполнения'!FR48))</f>
        <v>1</v>
      </c>
      <c r="DT48" s="36" t="b">
        <f>OR(AND('Таблица для заполнения'!EZ48='Таблица для заполнения'!FC48,'Таблица для заполнения'!FP48='Таблица для заполнения'!FS48),AND('Таблица для заполнения'!EZ48&gt;'Таблица для заполнения'!FC48,'Таблица для заполнения'!FP48&gt;'Таблица для заполнения'!FS48))</f>
        <v>1</v>
      </c>
      <c r="DU48" s="36" t="b">
        <f>OR(AND('Таблица для заполнения'!FA48='Таблица для заполнения'!FD48,'Таблица для заполнения'!FQ48='Таблица для заполнения'!FT48),AND('Таблица для заполнения'!FA48&gt;'Таблица для заполнения'!FD48,'Таблица для заполнения'!FQ48&gt;'Таблица для заполнения'!FT48))</f>
        <v>1</v>
      </c>
      <c r="DV48" s="36" t="b">
        <f>OR(AND('Таблица для заполнения'!EY48='Таблица для заполнения'!EZ48+'Таблица для заполнения'!FA48,'Таблица для заполнения'!FO48='Таблица для заполнения'!FP48+'Таблица для заполнения'!FQ48),AND('Таблица для заполнения'!EY48&gt;'Таблица для заполнения'!EZ48+'Таблица для заполнения'!FA48,'Таблица для заполнения'!FO48&gt;'Таблица для заполнения'!FP48+'Таблица для заполнения'!FQ48))</f>
        <v>1</v>
      </c>
      <c r="DW48" s="36" t="b">
        <f>OR(AND('Таблица для заполнения'!FB48='Таблица для заполнения'!FC48+'Таблица для заполнения'!FD48,'Таблица для заполнения'!FR48='Таблица для заполнения'!FS48+'Таблица для заполнения'!FT48),AND('Таблица для заполнения'!FB48&gt;'Таблица для заполнения'!FC48+'Таблица для заполнения'!FD48,'Таблица для заполнения'!FR48&gt;'Таблица для заполнения'!FS48+'Таблица для заполнения'!FT48))</f>
        <v>1</v>
      </c>
      <c r="DX48" s="36" t="b">
        <f>'Таблица для заполнения'!FH48-'Таблица для заполнения'!FO48&gt;=('Таблица для заполнения'!FI48+'Таблица для заполнения'!FJ48)-('Таблица для заполнения'!FP48+'Таблица для заполнения'!FQ48)</f>
        <v>1</v>
      </c>
      <c r="DY48" s="36" t="b">
        <f>'Таблица для заполнения'!FK48-'Таблица для заполнения'!FR48&gt;=('Таблица для заполнения'!FL48+'Таблица для заполнения'!FM48)-('Таблица для заполнения'!FS48+'Таблица для заполнения'!FT48)</f>
        <v>1</v>
      </c>
      <c r="DZ48" s="36" t="b">
        <f>AND('Таблица для заполнения'!EP48&gt;='Таблица для заполнения'!EY48,'Таблица для заполнения'!EQ48&gt;='Таблица для заполнения'!EZ48,'Таблица для заполнения'!ER48&gt;='Таблица для заполнения'!FA48,'Таблица для заполнения'!ES48&gt;='Таблица для заполнения'!FB48,'Таблица для заполнения'!ET48&gt;='Таблица для заполнения'!FC48,'Таблица для заполнения'!EU48&gt;='Таблица для заполнения'!FD48,'Таблица для заполнения'!EV48&gt;='Таблица для заполнения'!FE48,'Таблица для заполнения'!EW48&gt;='Таблица для заполнения'!FF48,'Таблица для заполнения'!EX48&gt;='Таблица для заполнения'!FG48)</f>
        <v>1</v>
      </c>
      <c r="EA48" s="36" t="b">
        <f>'Таблица для заполнения'!FH48&gt;='Таблица для заполнения'!FI48+'Таблица для заполнения'!FJ48</f>
        <v>1</v>
      </c>
      <c r="EB48" s="36" t="b">
        <f>'Таблица для заполнения'!FK48&lt;='Таблица для заполнения'!FH48</f>
        <v>1</v>
      </c>
      <c r="EC48" s="36" t="b">
        <f>OR(AND('Таблица для заполнения'!FH48='Таблица для заполнения'!FK48,AND('Таблица для заполнения'!FI48='Таблица для заполнения'!FL48,'Таблица для заполнения'!FJ48='Таблица для заполнения'!FM48)),'Таблица для заполнения'!FK48&lt;'Таблица для заполнения'!FH48)</f>
        <v>1</v>
      </c>
      <c r="ED48" s="36" t="b">
        <f>'Таблица для заполнения'!FL48&lt;='Таблица для заполнения'!FI48</f>
        <v>1</v>
      </c>
      <c r="EE48" s="36" t="b">
        <f>'Таблица для заполнения'!FK48&gt;='Таблица для заполнения'!FL48+'Таблица для заполнения'!FM48</f>
        <v>1</v>
      </c>
      <c r="EF48" s="36" t="b">
        <f>'Таблица для заполнения'!FM48&lt;='Таблица для заполнения'!FJ48</f>
        <v>1</v>
      </c>
      <c r="EG48" s="36" t="b">
        <f>'Таблица для заполнения'!FH48-'Таблица для заполнения'!FK48&gt;=('Таблица для заполнения'!FI48+'Таблица для заполнения'!FJ48)-('Таблица для заполнения'!FL48+'Таблица для заполнения'!FM48)</f>
        <v>1</v>
      </c>
      <c r="EH48" s="36" t="b">
        <f>'Таблица для заполнения'!FN48&lt;='Таблица для заполнения'!FH48</f>
        <v>1</v>
      </c>
      <c r="EI48" s="36" t="b">
        <f>AND(IF('Таблица для заполнения'!EP48=0,'Таблица для заполнения'!FH48=0,'Таблица для заполнения'!FH48&gt;='Таблица для заполнения'!EP48),IF('Таблица для заполнения'!EQ48=0,'Таблица для заполнения'!FI48=0,'Таблица для заполнения'!FI48&gt;='Таблица для заполнения'!EQ48),IF('Таблица для заполнения'!ER48=0,'Таблица для заполнения'!FJ48=0,'Таблица для заполнения'!FJ48&gt;='Таблица для заполнения'!ER48),IF('Таблица для заполнения'!ES48=0,'Таблица для заполнения'!FK48=0,'Таблица для заполнения'!FK48&gt;='Таблица для заполнения'!ES48),IF('Таблица для заполнения'!ET48=0,'Таблица для заполнения'!FL48=0,'Таблица для заполнения'!FL48&gt;='Таблица для заполнения'!ET48),IF('Таблица для заполнения'!EU48=0,'Таблица для заполнения'!FM48=0,'Таблица для заполнения'!FM48&gt;='Таблица для заполнения'!EU48),IF('Таблица для заполнения'!EX48=0,'Таблица для заполнения'!FN48=0,'Таблица для заполнения'!FN48&gt;='Таблица для заполнения'!EX48))</f>
        <v>1</v>
      </c>
      <c r="EJ48" s="36" t="b">
        <f>'Таблица для заполнения'!FO48&gt;='Таблица для заполнения'!FP48+'Таблица для заполнения'!FQ48</f>
        <v>1</v>
      </c>
      <c r="EK48" s="36" t="b">
        <f>'Таблица для заполнения'!FR48&lt;='Таблица для заполнения'!FO48</f>
        <v>1</v>
      </c>
      <c r="EL48" s="36" t="b">
        <f>OR(AND('Таблица для заполнения'!FO48='Таблица для заполнения'!FR48,AND('Таблица для заполнения'!FP48='Таблица для заполнения'!FS48,'Таблица для заполнения'!FQ48='Таблица для заполнения'!FT48)),'Таблица для заполнения'!FR48&lt;'Таблица для заполнения'!FO48)</f>
        <v>1</v>
      </c>
      <c r="EM48" s="36" t="b">
        <f>'Таблица для заполнения'!FS48&lt;='Таблица для заполнения'!FP48</f>
        <v>1</v>
      </c>
      <c r="EN48" s="36" t="b">
        <f>'Таблица для заполнения'!FR48&gt;='Таблица для заполнения'!FS48+'Таблица для заполнения'!FT48</f>
        <v>1</v>
      </c>
      <c r="EO48" s="36" t="b">
        <f>'Таблица для заполнения'!FT48&lt;='Таблица для заполнения'!FQ48</f>
        <v>1</v>
      </c>
      <c r="EP48" s="36" t="b">
        <f>'Таблица для заполнения'!FO48-'Таблица для заполнения'!FR48&gt;=('Таблица для заполнения'!FP48+'Таблица для заполнения'!FQ48)-('Таблица для заполнения'!FS48+'Таблица для заполнения'!FT48)</f>
        <v>1</v>
      </c>
      <c r="EQ48" s="36" t="b">
        <f>'Таблица для заполнения'!FU48&lt;='Таблица для заполнения'!FO48</f>
        <v>1</v>
      </c>
      <c r="ER48" s="36" t="b">
        <f>AND(IF('Таблица для заполнения'!EY48=0,'Таблица для заполнения'!FO48=0,'Таблица для заполнения'!FO48&gt;='Таблица для заполнения'!EY48),IF('Таблица для заполнения'!EZ48=0,'Таблица для заполнения'!FP48=0,'Таблица для заполнения'!FP48&gt;='Таблица для заполнения'!EZ48),IF('Таблица для заполнения'!FA48=0,'Таблица для заполнения'!FQ48=0,'Таблица для заполнения'!FQ48&gt;='Таблица для заполнения'!FA48),IF('Таблица для заполнения'!FB48=0,'Таблица для заполнения'!FR48=0,'Таблица для заполнения'!FR48&gt;='Таблица для заполнения'!FB48),IF('Таблица для заполнения'!FC48=0,'Таблица для заполнения'!FS48=0,'Таблица для заполнения'!FS48&gt;='Таблица для заполнения'!FC48),IF('Таблица для заполнения'!FD48=0,'Таблица для заполнения'!FT48=0,'Таблица для заполнения'!FT48&gt;='Таблица для заполнения'!FD48),IF('Таблица для заполнения'!FG48=0,'Таблица для заполнения'!FU48=0,'Таблица для заполнения'!FU48&gt;='Таблица для заполнения'!FG48))</f>
        <v>1</v>
      </c>
      <c r="ES48" s="36" t="b">
        <f>AND('Таблица для заполнения'!FH48&gt;='Таблица для заполнения'!FO48,'Таблица для заполнения'!FI48&gt;='Таблица для заполнения'!FP48,'Таблица для заполнения'!FJ48&gt;='Таблица для заполнения'!FQ48,'Таблица для заполнения'!FK48&gt;='Таблица для заполнения'!FR48,'Таблица для заполнения'!FL48&gt;='Таблица для заполнения'!FS48,'Таблица для заполнения'!FM48&gt;='Таблица для заполнения'!FT48,'Таблица для заполнения'!FN48&gt;='Таблица для заполнения'!FU48)</f>
        <v>1</v>
      </c>
      <c r="ET48" s="36" t="b">
        <f>AND(OR(AND('Таблица для заполнения'!EP48='Таблица для заполнения'!EY48,'Таблица для заполнения'!FH48='Таблица для заполнения'!FO48),AND('Таблица для заполнения'!EP48&gt;'Таблица для заполнения'!EY48,'Таблица для заполнения'!FH48&gt;'Таблица для заполнения'!FO48)),OR(AND('Таблица для заполнения'!EQ48='Таблица для заполнения'!EZ48,'Таблица для заполнения'!FI48='Таблица для заполнения'!FP48),AND('Таблица для заполнения'!EQ48&gt;'Таблица для заполнения'!EZ48,'Таблица для заполнения'!FI48&gt;'Таблица для заполнения'!FP48)),OR(AND('Таблица для заполнения'!ER48='Таблица для заполнения'!FA48,'Таблица для заполнения'!FJ48='Таблица для заполнения'!FQ48),AND('Таблица для заполнения'!ER48&gt;'Таблица для заполнения'!FA48,'Таблица для заполнения'!FJ48&gt;'Таблица для заполнения'!FQ48)),OR(AND('Таблица для заполнения'!ES48='Таблица для заполнения'!FB48,'Таблица для заполнения'!FK48='Таблица для заполнения'!FR48),AND('Таблица для заполнения'!ES48&gt;'Таблица для заполнения'!FB48,'Таблица для заполнения'!FK48&gt;'Таблица для заполнения'!FR48)),OR(AND('Таблица для заполнения'!ET48='Таблица для заполнения'!FC48,'Таблица для заполнения'!FL48='Таблица для заполнения'!FS48),AND('Таблица для заполнения'!ET48&gt;'Таблица для заполнения'!FC48,'Таблица для заполнения'!FL48&gt;'Таблица для заполнения'!FS48)),OR(AND('Таблица для заполнения'!EU48='Таблица для заполнения'!FD48,'Таблица для заполнения'!FM48='Таблица для заполнения'!FT48),AND('Таблица для заполнения'!EU48&gt;'Таблица для заполнения'!FD48,'Таблица для заполнения'!FM48&gt;'Таблица для заполнения'!FT48)),OR(AND('Таблица для заполнения'!EX48='Таблица для заполнения'!FG48,'Таблица для заполнения'!FN48='Таблица для заполнения'!FU48),AND('Таблица для заполнения'!EX48&gt;'Таблица для заполнения'!FG48,'Таблица для заполнения'!FN48&gt;'Таблица для заполнения'!FU48)))</f>
        <v>1</v>
      </c>
      <c r="EU48" s="36" t="b">
        <f>'Таблица для заполнения'!FW48&lt;='Таблица для заполнения'!FV48</f>
        <v>1</v>
      </c>
      <c r="EV48" s="36" t="b">
        <f>'Таблица для заполнения'!FX48&lt;='Таблица для заполнения'!FV48</f>
        <v>1</v>
      </c>
      <c r="EW48" s="36" t="b">
        <f>IF('Таблица для заполнения'!GQ48&gt;0,'Таблица для заполнения'!FX48&gt;0,'Таблица для заполнения'!FX48=0)</f>
        <v>1</v>
      </c>
      <c r="EX48" s="36" t="b">
        <f>'Таблица для заполнения'!FY48&lt;='Таблица для заполнения'!FV48</f>
        <v>1</v>
      </c>
      <c r="EY48" s="36" t="b">
        <f>'Таблица для заполнения'!FZ48&lt;='Таблица для заполнения'!FV48</f>
        <v>1</v>
      </c>
      <c r="EZ48" s="36" t="b">
        <f>'Таблица для заполнения'!FX48&gt;='Таблица для заполнения'!GA48+'Таблица для заполнения'!GB48</f>
        <v>1</v>
      </c>
      <c r="FA48" s="36" t="b">
        <f>'Таблица для заполнения'!FW48='Таблица для заполнения'!GC48+'Таблица для заполнения'!GD48+'Таблица для заполнения'!GE48</f>
        <v>1</v>
      </c>
      <c r="FB48" s="36" t="b">
        <f>'Таблица для заполнения'!GF48='Таблица для заполнения'!GG48+'Таблица для заполнения'!GH48+'Таблица для заполнения'!GI48+'Таблица для заполнения'!GM48</f>
        <v>1</v>
      </c>
      <c r="FC48" s="36" t="b">
        <f>'Таблица для заполнения'!GI48&gt;='Таблица для заполнения'!GJ48+'Таблица для заполнения'!GK48+'Таблица для заполнения'!GL48</f>
        <v>1</v>
      </c>
      <c r="FD48" s="36" t="b">
        <f>'Таблица для заполнения'!GN48&gt;='Таблица для заполнения'!GO48+'Таблица для заполнения'!GS48+'Таблица для заполнения'!GU48+'Таблица для заполнения'!GX48</f>
        <v>1</v>
      </c>
      <c r="FE48" s="36" t="b">
        <f>'Таблица для заполнения'!GP48&lt;='Таблица для заполнения'!GO48</f>
        <v>1</v>
      </c>
      <c r="FF48" s="36" t="b">
        <f>'Таблица для заполнения'!GQ48&lt;='Таблица для заполнения'!GO48</f>
        <v>1</v>
      </c>
      <c r="FG48" s="36" t="b">
        <f>IF('Таблица для заполнения'!FX48&gt;0,'Таблица для заполнения'!GQ48&gt;0,'Таблица для заполнения'!GQ48=0)</f>
        <v>1</v>
      </c>
      <c r="FH48" s="36" t="b">
        <f>'Таблица для заполнения'!GR48&lt;='Таблица для заполнения'!GQ48</f>
        <v>1</v>
      </c>
      <c r="FI48" s="36" t="b">
        <f>'Таблица для заполнения'!GR48&lt;='Таблица для заполнения'!GP48</f>
        <v>1</v>
      </c>
      <c r="FJ48" s="36" t="b">
        <f>'Таблица для заполнения'!GT48&lt;='Таблица для заполнения'!GS48</f>
        <v>1</v>
      </c>
      <c r="FK48" s="36" t="b">
        <f>'Таблица для заполнения'!GV48&lt;='Таблица для заполнения'!GU48</f>
        <v>1</v>
      </c>
      <c r="FL48" s="36" t="b">
        <f>'Таблица для заполнения'!GW48&lt;='Таблица для заполнения'!GU48</f>
        <v>1</v>
      </c>
      <c r="FM48" s="38" t="b">
        <f>'Таблица для заполнения'!GY48&lt;='Таблица для заполнения'!GX48</f>
        <v>1</v>
      </c>
      <c r="FN48" s="42" t="b">
        <f t="shared" si="1"/>
        <v>1</v>
      </c>
      <c r="FO48" s="35" t="b">
        <f>IF($B48&lt;&gt;"",IF(ISNUMBER('Таблица для заполнения'!E48),ABS(ROUND('Таблица для заполнения'!E48,0))='Таблица для заполнения'!E48,FALSE),TRUE)</f>
        <v>1</v>
      </c>
      <c r="FP48" s="36" t="b">
        <f>IF($B48&lt;&gt;"",IF(ISNUMBER('Таблица для заполнения'!F48),ABS(ROUND('Таблица для заполнения'!F48,0))='Таблица для заполнения'!F48,FALSE),TRUE)</f>
        <v>1</v>
      </c>
      <c r="FQ48" s="36" t="b">
        <f>IF($B48&lt;&gt;"",IF(ISNUMBER('Таблица для заполнения'!G48),ABS(ROUND('Таблица для заполнения'!G48,0))='Таблица для заполнения'!G48,FALSE),TRUE)</f>
        <v>1</v>
      </c>
      <c r="FR48" s="36" t="b">
        <f>IF($B48&lt;&gt;"",IF(ISNUMBER('Таблица для заполнения'!H48),ABS(ROUND('Таблица для заполнения'!H48,0))='Таблица для заполнения'!H48,FALSE),TRUE)</f>
        <v>1</v>
      </c>
      <c r="FS48" s="36" t="b">
        <f>IF($B48&lt;&gt;"",IF(ISNUMBER('Таблица для заполнения'!I48),ABS(ROUND('Таблица для заполнения'!I48,0))='Таблица для заполнения'!I48,FALSE),TRUE)</f>
        <v>1</v>
      </c>
      <c r="FT48" s="36" t="b">
        <f>IF($B48&lt;&gt;"",IF(ISNUMBER('Таблица для заполнения'!J48),ABS(ROUND('Таблица для заполнения'!J48,0))='Таблица для заполнения'!J48,FALSE),TRUE)</f>
        <v>1</v>
      </c>
      <c r="FU48" s="36" t="b">
        <f>IF($B48&lt;&gt;"",IF(ISNUMBER('Таблица для заполнения'!K48),ABS(ROUND('Таблица для заполнения'!K48,0))='Таблица для заполнения'!K48,FALSE),TRUE)</f>
        <v>1</v>
      </c>
      <c r="FV48" s="36" t="b">
        <f>IF($B48&lt;&gt;"",IF(ISNUMBER('Таблица для заполнения'!L48),ABS(ROUND('Таблица для заполнения'!L48,0))='Таблица для заполнения'!L48,FALSE),TRUE)</f>
        <v>1</v>
      </c>
      <c r="FW48" s="36" t="b">
        <f>IF($B48&lt;&gt;"",IF(ISNUMBER('Таблица для заполнения'!M48),ABS(ROUND('Таблица для заполнения'!M48,0))='Таблица для заполнения'!M48,FALSE),TRUE)</f>
        <v>1</v>
      </c>
      <c r="FX48" s="36" t="b">
        <f>IF($B48&lt;&gt;"",IF(ISNUMBER('Таблица для заполнения'!N48),ABS(ROUND('Таблица для заполнения'!N48,0))='Таблица для заполнения'!N48,FALSE),TRUE)</f>
        <v>1</v>
      </c>
      <c r="FY48" s="36" t="b">
        <f>IF($B48&lt;&gt;"",IF(ISNUMBER('Таблица для заполнения'!O48),ABS(ROUND('Таблица для заполнения'!O48,0))='Таблица для заполнения'!O48,FALSE),TRUE)</f>
        <v>1</v>
      </c>
      <c r="FZ48" s="36" t="b">
        <f>IF($B48&lt;&gt;"",IF(ISNUMBER('Таблица для заполнения'!P48),ABS(ROUND('Таблица для заполнения'!P48,0))='Таблица для заполнения'!P48,FALSE),TRUE)</f>
        <v>1</v>
      </c>
      <c r="GA48" s="36" t="b">
        <f>IF($B48&lt;&gt;"",IF(ISNUMBER('Таблица для заполнения'!Q48),ABS(ROUND('Таблица для заполнения'!Q48,0))='Таблица для заполнения'!Q48,FALSE),TRUE)</f>
        <v>1</v>
      </c>
      <c r="GB48" s="36" t="b">
        <f>IF($B48&lt;&gt;"",IF(ISNUMBER('Таблица для заполнения'!R48),ABS(ROUND('Таблица для заполнения'!R48,0))='Таблица для заполнения'!R48,FALSE),TRUE)</f>
        <v>1</v>
      </c>
      <c r="GC48" s="36" t="b">
        <f>IF($B48&lt;&gt;"",IF(ISNUMBER('Таблица для заполнения'!S48),ABS(ROUND('Таблица для заполнения'!S48,0))='Таблица для заполнения'!S48,FALSE),TRUE)</f>
        <v>1</v>
      </c>
      <c r="GD48" s="36" t="b">
        <f>IF($B48&lt;&gt;"",IF(ISNUMBER('Таблица для заполнения'!T48),ABS(ROUND('Таблица для заполнения'!T48,0))='Таблица для заполнения'!T48,FALSE),TRUE)</f>
        <v>1</v>
      </c>
      <c r="GE48" s="36" t="b">
        <f>IF($B48&lt;&gt;"",IF(ISNUMBER('Таблица для заполнения'!U48),ABS(ROUND('Таблица для заполнения'!U48,0))='Таблица для заполнения'!U48,FALSE),TRUE)</f>
        <v>1</v>
      </c>
      <c r="GF48" s="36" t="b">
        <f>IF($B48&lt;&gt;"",IF(ISNUMBER('Таблица для заполнения'!V48),ABS(ROUND('Таблица для заполнения'!V48,1))='Таблица для заполнения'!V48,FALSE),TRUE)</f>
        <v>1</v>
      </c>
      <c r="GG48" s="36" t="b">
        <f>IF($B48&lt;&gt;"",IF(ISNUMBER('Таблица для заполнения'!W48),ABS(ROUND('Таблица для заполнения'!W48,0))='Таблица для заполнения'!W48,FALSE),TRUE)</f>
        <v>1</v>
      </c>
      <c r="GH48" s="36" t="b">
        <f>IF($B48&lt;&gt;"",IF(ISNUMBER('Таблица для заполнения'!X48),ABS(ROUND('Таблица для заполнения'!X48,1))='Таблица для заполнения'!X48,FALSE),TRUE)</f>
        <v>1</v>
      </c>
      <c r="GI48" s="36" t="b">
        <f>IF($B48&lt;&gt;"",IF(ISNUMBER('Таблица для заполнения'!Y48),ABS(ROUND('Таблица для заполнения'!Y48,1))='Таблица для заполнения'!Y48,FALSE),TRUE)</f>
        <v>1</v>
      </c>
      <c r="GJ48" s="36" t="b">
        <f>IF($B48&lt;&gt;"",IF(ISNUMBER('Таблица для заполнения'!Z48),ABS(ROUND('Таблица для заполнения'!Z48,0))='Таблица для заполнения'!Z48,FALSE),TRUE)</f>
        <v>1</v>
      </c>
      <c r="GK48" s="36" t="b">
        <f>IF($B48&lt;&gt;"",IF(ISNUMBER('Таблица для заполнения'!AA48),ABS(ROUND('Таблица для заполнения'!AA48,0))='Таблица для заполнения'!AA48,FALSE),TRUE)</f>
        <v>1</v>
      </c>
      <c r="GL48" s="36" t="b">
        <f>IF($B48&lt;&gt;"",IF(ISNUMBER('Таблица для заполнения'!AB48),ABS(ROUND('Таблица для заполнения'!AB48,0))='Таблица для заполнения'!AB48,FALSE),TRUE)</f>
        <v>1</v>
      </c>
      <c r="GM48" s="36" t="b">
        <f>IF($B48&lt;&gt;"",IF(ISNUMBER('Таблица для заполнения'!AC48),ABS(ROUND('Таблица для заполнения'!AC48,0))='Таблица для заполнения'!AC48,FALSE),TRUE)</f>
        <v>1</v>
      </c>
      <c r="GN48" s="36" t="b">
        <f>IF($B48&lt;&gt;"",IF(ISNUMBER('Таблица для заполнения'!AD48),ABS(ROUND('Таблица для заполнения'!AD48,0))='Таблица для заполнения'!AD48,FALSE),TRUE)</f>
        <v>1</v>
      </c>
      <c r="GO48" s="36" t="b">
        <f>IF($B48&lt;&gt;"",IF(ISNUMBER('Таблица для заполнения'!AE48),ABS(ROUND('Таблица для заполнения'!AE48,0))='Таблица для заполнения'!AE48,FALSE),TRUE)</f>
        <v>1</v>
      </c>
      <c r="GP48" s="36" t="b">
        <f>IF($B48&lt;&gt;"",IF(ISNUMBER('Таблица для заполнения'!AF48),ABS(ROUND('Таблица для заполнения'!AF48,0))='Таблица для заполнения'!AF48,FALSE),TRUE)</f>
        <v>1</v>
      </c>
      <c r="GQ48" s="36" t="b">
        <f>IF($B48&lt;&gt;"",IF(ISNUMBER('Таблица для заполнения'!AG48),ABS(ROUND('Таблица для заполнения'!AG48,0))='Таблица для заполнения'!AG48,FALSE),TRUE)</f>
        <v>1</v>
      </c>
      <c r="GR48" s="36" t="b">
        <f>IF($B48&lt;&gt;"",IF(ISNUMBER('Таблица для заполнения'!AH48),ABS(ROUND('Таблица для заполнения'!AH48,0))='Таблица для заполнения'!AH48,FALSE),TRUE)</f>
        <v>1</v>
      </c>
      <c r="GS48" s="36" t="b">
        <f>IF($B48&lt;&gt;"",IF(ISNUMBER('Таблица для заполнения'!AI48),ABS(ROUND('Таблица для заполнения'!AI48,0))='Таблица для заполнения'!AI48,FALSE),TRUE)</f>
        <v>1</v>
      </c>
      <c r="GT48" s="36" t="b">
        <f>IF($B48&lt;&gt;"",IF(ISNUMBER('Таблица для заполнения'!AJ48),ABS(ROUND('Таблица для заполнения'!AJ48,0))='Таблица для заполнения'!AJ48,FALSE),TRUE)</f>
        <v>1</v>
      </c>
      <c r="GU48" s="36" t="b">
        <f>IF($B48&lt;&gt;"",IF(ISNUMBER('Таблица для заполнения'!AK48),ABS(ROUND('Таблица для заполнения'!AK48,0))='Таблица для заполнения'!AK48,FALSE),TRUE)</f>
        <v>1</v>
      </c>
      <c r="GV48" s="36" t="b">
        <f>IF($B48&lt;&gt;"",IF(ISNUMBER('Таблица для заполнения'!AL48),ABS(ROUND('Таблица для заполнения'!AL48,0))='Таблица для заполнения'!AL48,FALSE),TRUE)</f>
        <v>1</v>
      </c>
      <c r="GW48" s="36" t="b">
        <f>IF($B48&lt;&gt;"",IF(ISNUMBER('Таблица для заполнения'!AM48),ABS(ROUND('Таблица для заполнения'!AM48,0))='Таблица для заполнения'!AM48,FALSE),TRUE)</f>
        <v>1</v>
      </c>
      <c r="GX48" s="36" t="b">
        <f>IF($B48&lt;&gt;"",IF(ISNUMBER('Таблица для заполнения'!AN48),ABS(ROUND('Таблица для заполнения'!AN48,0))='Таблица для заполнения'!AN48,FALSE),TRUE)</f>
        <v>1</v>
      </c>
      <c r="GY48" s="36" t="b">
        <f>IF($B48&lt;&gt;"",IF(ISNUMBER('Таблица для заполнения'!AO48),ABS(ROUND('Таблица для заполнения'!AO48,0))='Таблица для заполнения'!AO48,FALSE),TRUE)</f>
        <v>1</v>
      </c>
      <c r="GZ48" s="36" t="b">
        <f>IF($B48&lt;&gt;"",IF(ISNUMBER('Таблица для заполнения'!AP48),ABS(ROUND('Таблица для заполнения'!AP48,0))='Таблица для заполнения'!AP48,FALSE),TRUE)</f>
        <v>1</v>
      </c>
      <c r="HA48" s="36" t="b">
        <f>IF($B48&lt;&gt;"",IF(ISNUMBER('Таблица для заполнения'!AQ48),ABS(ROUND('Таблица для заполнения'!AQ48,0))='Таблица для заполнения'!AQ48,FALSE),TRUE)</f>
        <v>1</v>
      </c>
      <c r="HB48" s="36" t="b">
        <f>IF($B48&lt;&gt;"",IF(ISNUMBER('Таблица для заполнения'!AR48),ABS(ROUND('Таблица для заполнения'!AR48,0))='Таблица для заполнения'!AR48,FALSE),TRUE)</f>
        <v>1</v>
      </c>
      <c r="HC48" s="36" t="b">
        <f>IF($B48&lt;&gt;"",IF(ISNUMBER('Таблица для заполнения'!AS48),ABS(ROUND('Таблица для заполнения'!AS48,0))='Таблица для заполнения'!AS48,FALSE),TRUE)</f>
        <v>1</v>
      </c>
      <c r="HD48" s="36" t="b">
        <f>IF($B48&lt;&gt;"",IF(ISNUMBER('Таблица для заполнения'!AT48),ABS(ROUND('Таблица для заполнения'!AT48,0))='Таблица для заполнения'!AT48,FALSE),TRUE)</f>
        <v>1</v>
      </c>
      <c r="HE48" s="36" t="b">
        <f>IF($B48&lt;&gt;"",IF(ISNUMBER('Таблица для заполнения'!AU48),ABS(ROUND('Таблица для заполнения'!AU48,0))='Таблица для заполнения'!AU48,FALSE),TRUE)</f>
        <v>1</v>
      </c>
      <c r="HF48" s="36" t="b">
        <f>IF($B48&lt;&gt;"",IF(ISNUMBER('Таблица для заполнения'!AV48),ABS(ROUND('Таблица для заполнения'!AV48,0))='Таблица для заполнения'!AV48,FALSE),TRUE)</f>
        <v>1</v>
      </c>
      <c r="HG48" s="36" t="b">
        <f>IF($B48&lt;&gt;"",IF(ISNUMBER('Таблица для заполнения'!AW48),ABS(ROUND('Таблица для заполнения'!AW48,0))='Таблица для заполнения'!AW48,FALSE),TRUE)</f>
        <v>1</v>
      </c>
      <c r="HH48" s="36" t="b">
        <f>IF($B48&lt;&gt;"",IF(ISNUMBER('Таблица для заполнения'!AX48),ABS(ROUND('Таблица для заполнения'!AX48,0))='Таблица для заполнения'!AX48,FALSE),TRUE)</f>
        <v>1</v>
      </c>
      <c r="HI48" s="36" t="b">
        <f>IF($B48&lt;&gt;"",IF(ISNUMBER('Таблица для заполнения'!AY48),ABS(ROUND('Таблица для заполнения'!AY48,0))='Таблица для заполнения'!AY48,FALSE),TRUE)</f>
        <v>1</v>
      </c>
      <c r="HJ48" s="36" t="b">
        <f>IF($B48&lt;&gt;"",IF(ISNUMBER('Таблица для заполнения'!AZ48),ABS(ROUND('Таблица для заполнения'!AZ48,0))='Таблица для заполнения'!AZ48,FALSE),TRUE)</f>
        <v>1</v>
      </c>
      <c r="HK48" s="36" t="b">
        <f>IF($B48&lt;&gt;"",IF(ISNUMBER('Таблица для заполнения'!BA48),ABS(ROUND('Таблица для заполнения'!BA48,0))='Таблица для заполнения'!BA48,FALSE),TRUE)</f>
        <v>1</v>
      </c>
      <c r="HL48" s="36" t="b">
        <f>IF($B48&lt;&gt;"",IF(ISNUMBER('Таблица для заполнения'!BB48),ABS(ROUND('Таблица для заполнения'!BB48,0))='Таблица для заполнения'!BB48,FALSE),TRUE)</f>
        <v>1</v>
      </c>
      <c r="HM48" s="36" t="b">
        <f>IF($B48&lt;&gt;"",IF(ISNUMBER('Таблица для заполнения'!BC48),ABS(ROUND('Таблица для заполнения'!BC48,0))='Таблица для заполнения'!BC48,FALSE),TRUE)</f>
        <v>1</v>
      </c>
      <c r="HN48" s="36" t="b">
        <f>IF($B48&lt;&gt;"",IF(ISNUMBER('Таблица для заполнения'!BD48),ABS(ROUND('Таблица для заполнения'!BD48,0))='Таблица для заполнения'!BD48,FALSE),TRUE)</f>
        <v>1</v>
      </c>
      <c r="HO48" s="36" t="b">
        <f>IF($B48&lt;&gt;"",IF(ISNUMBER('Таблица для заполнения'!BE48),ABS(ROUND('Таблица для заполнения'!BE48,0))='Таблица для заполнения'!BE48,FALSE),TRUE)</f>
        <v>1</v>
      </c>
      <c r="HP48" s="36" t="b">
        <f>IF($B48&lt;&gt;"",IF(ISNUMBER('Таблица для заполнения'!BF48),ABS(ROUND('Таблица для заполнения'!BF48,0))='Таблица для заполнения'!BF48,FALSE),TRUE)</f>
        <v>1</v>
      </c>
      <c r="HQ48" s="36" t="b">
        <f>IF($B48&lt;&gt;"",IF(ISNUMBER('Таблица для заполнения'!BG48),ABS(ROUND('Таблица для заполнения'!BG48,0))='Таблица для заполнения'!BG48,FALSE),TRUE)</f>
        <v>1</v>
      </c>
      <c r="HR48" s="36" t="b">
        <f>IF($B48&lt;&gt;"",IF(ISNUMBER('Таблица для заполнения'!BH48),ABS(ROUND('Таблица для заполнения'!BH48,0))='Таблица для заполнения'!BH48,FALSE),TRUE)</f>
        <v>1</v>
      </c>
      <c r="HS48" s="36" t="b">
        <f>IF($B48&lt;&gt;"",IF(ISNUMBER('Таблица для заполнения'!BI48),ABS(ROUND('Таблица для заполнения'!BI48,0))='Таблица для заполнения'!BI48,FALSE),TRUE)</f>
        <v>1</v>
      </c>
      <c r="HT48" s="36" t="b">
        <f>IF($B48&lt;&gt;"",IF(ISNUMBER('Таблица для заполнения'!BJ48),ABS(ROUND('Таблица для заполнения'!BJ48,0))='Таблица для заполнения'!BJ48,FALSE),TRUE)</f>
        <v>1</v>
      </c>
      <c r="HU48" s="36" t="b">
        <f>IF($B48&lt;&gt;"",IF(ISNUMBER('Таблица для заполнения'!BK48),ABS(ROUND('Таблица для заполнения'!BK48,0))='Таблица для заполнения'!BK48,FALSE),TRUE)</f>
        <v>1</v>
      </c>
      <c r="HV48" s="36" t="b">
        <f>IF($B48&lt;&gt;"",IF(ISNUMBER('Таблица для заполнения'!BL48),ABS(ROUND('Таблица для заполнения'!BL48,0))='Таблица для заполнения'!BL48,FALSE),TRUE)</f>
        <v>1</v>
      </c>
      <c r="HW48" s="36" t="b">
        <f>IF($B48&lt;&gt;"",IF(ISNUMBER('Таблица для заполнения'!BM48),ABS(ROUND('Таблица для заполнения'!BM48,0))='Таблица для заполнения'!BM48,FALSE),TRUE)</f>
        <v>1</v>
      </c>
      <c r="HX48" s="36" t="b">
        <f>IF($B48&lt;&gt;"",IF(ISNUMBER('Таблица для заполнения'!BN48),ABS(ROUND('Таблица для заполнения'!BN48,0))='Таблица для заполнения'!BN48,FALSE),TRUE)</f>
        <v>1</v>
      </c>
      <c r="HY48" s="36" t="b">
        <f>IF($B48&lt;&gt;"",IF(ISNUMBER('Таблица для заполнения'!BO48),ABS(ROUND('Таблица для заполнения'!BO48,0))='Таблица для заполнения'!BO48,FALSE),TRUE)</f>
        <v>1</v>
      </c>
      <c r="HZ48" s="36" t="b">
        <f>IF($B48&lt;&gt;"",IF(ISNUMBER('Таблица для заполнения'!BP48),ABS(ROUND('Таблица для заполнения'!BP48,0))='Таблица для заполнения'!BP48,FALSE),TRUE)</f>
        <v>1</v>
      </c>
      <c r="IA48" s="36" t="b">
        <f>IF($B48&lt;&gt;"",IF(ISNUMBER('Таблица для заполнения'!BQ48),ABS(ROUND('Таблица для заполнения'!BQ48,0))='Таблица для заполнения'!BQ48,FALSE),TRUE)</f>
        <v>1</v>
      </c>
      <c r="IB48" s="36" t="b">
        <f>IF($B48&lt;&gt;"",IF(ISNUMBER('Таблица для заполнения'!BR48),ABS(ROUND('Таблица для заполнения'!BR48,0))='Таблица для заполнения'!BR48,FALSE),TRUE)</f>
        <v>1</v>
      </c>
      <c r="IC48" s="36" t="b">
        <f>IF($B48&lt;&gt;"",IF(ISNUMBER('Таблица для заполнения'!BS48),ABS(ROUND('Таблица для заполнения'!BS48,0))='Таблица для заполнения'!BS48,FALSE),TRUE)</f>
        <v>1</v>
      </c>
      <c r="ID48" s="36" t="b">
        <f>IF($B48&lt;&gt;"",IF(ISNUMBER('Таблица для заполнения'!BT48),ABS(ROUND('Таблица для заполнения'!BT48,0))='Таблица для заполнения'!BT48,FALSE),TRUE)</f>
        <v>1</v>
      </c>
      <c r="IE48" s="36" t="b">
        <f>IF($B48&lt;&gt;"",IF(ISNUMBER('Таблица для заполнения'!BU48),ABS(ROUND('Таблица для заполнения'!BU48,0))='Таблица для заполнения'!BU48,FALSE),TRUE)</f>
        <v>1</v>
      </c>
      <c r="IF48" s="36" t="b">
        <f>IF($B48&lt;&gt;"",IF(ISNUMBER('Таблица для заполнения'!BV48),ABS(ROUND('Таблица для заполнения'!BV48,0))='Таблица для заполнения'!BV48,FALSE),TRUE)</f>
        <v>1</v>
      </c>
      <c r="IG48" s="36" t="b">
        <f>IF($B48&lt;&gt;"",IF(ISNUMBER('Таблица для заполнения'!BW48),ABS(ROUND('Таблица для заполнения'!BW48,0))='Таблица для заполнения'!BW48,FALSE),TRUE)</f>
        <v>1</v>
      </c>
      <c r="IH48" s="36" t="b">
        <f>IF($B48&lt;&gt;"",IF(ISNUMBER('Таблица для заполнения'!BX48),ABS(ROUND('Таблица для заполнения'!BX48,0))='Таблица для заполнения'!BX48,FALSE),TRUE)</f>
        <v>1</v>
      </c>
      <c r="II48" s="36" t="b">
        <f>IF($B48&lt;&gt;"",IF(ISNUMBER('Таблица для заполнения'!BY48),ABS(ROUND('Таблица для заполнения'!BY48,0))='Таблица для заполнения'!BY48,FALSE),TRUE)</f>
        <v>1</v>
      </c>
      <c r="IJ48" s="36" t="b">
        <f>IF($B48&lt;&gt;"",IF(ISNUMBER('Таблица для заполнения'!BZ48),ABS(ROUND('Таблица для заполнения'!BZ48,0))='Таблица для заполнения'!BZ48,FALSE),TRUE)</f>
        <v>1</v>
      </c>
      <c r="IK48" s="36" t="b">
        <f>IF($B48&lt;&gt;"",IF(ISNUMBER('Таблица для заполнения'!CA48),ABS(ROUND('Таблица для заполнения'!CA48,0))='Таблица для заполнения'!CA48,FALSE),TRUE)</f>
        <v>1</v>
      </c>
      <c r="IL48" s="36" t="b">
        <f>IF($B48&lt;&gt;"",IF(ISNUMBER('Таблица для заполнения'!CB48),ABS(ROUND('Таблица для заполнения'!CB48,0))='Таблица для заполнения'!CB48,FALSE),TRUE)</f>
        <v>1</v>
      </c>
      <c r="IM48" s="36" t="b">
        <f>IF($B48&lt;&gt;"",IF(ISNUMBER('Таблица для заполнения'!CC48),ABS(ROUND('Таблица для заполнения'!CC48,0))='Таблица для заполнения'!CC48,FALSE),TRUE)</f>
        <v>1</v>
      </c>
      <c r="IN48" s="36" t="b">
        <f>IF($B48&lt;&gt;"",IF(ISNUMBER('Таблица для заполнения'!CD48),ABS(ROUND('Таблица для заполнения'!CD48,0))='Таблица для заполнения'!CD48,FALSE),TRUE)</f>
        <v>1</v>
      </c>
      <c r="IO48" s="36" t="b">
        <f>IF($B48&lt;&gt;"",IF(ISNUMBER('Таблица для заполнения'!CE48),ABS(ROUND('Таблица для заполнения'!CE48,0))='Таблица для заполнения'!CE48,FALSE),TRUE)</f>
        <v>1</v>
      </c>
      <c r="IP48" s="36" t="b">
        <f>IF($B48&lt;&gt;"",IF(ISNUMBER('Таблица для заполнения'!CF48),ABS(ROUND('Таблица для заполнения'!CF48,0))='Таблица для заполнения'!CF48,FALSE),TRUE)</f>
        <v>1</v>
      </c>
      <c r="IQ48" s="36" t="b">
        <f>IF($B48&lt;&gt;"",IF(ISNUMBER('Таблица для заполнения'!CG48),ABS(ROUND('Таблица для заполнения'!CG48,0))='Таблица для заполнения'!CG48,FALSE),TRUE)</f>
        <v>1</v>
      </c>
      <c r="IR48" s="36" t="b">
        <f>IF($B48&lt;&gt;"",IF(ISNUMBER('Таблица для заполнения'!CH48),ABS(ROUND('Таблица для заполнения'!CH48,0))='Таблица для заполнения'!CH48,FALSE),TRUE)</f>
        <v>1</v>
      </c>
      <c r="IS48" s="36" t="b">
        <f>IF($B48&lt;&gt;"",IF(ISNUMBER('Таблица для заполнения'!CI48),ABS(ROUND('Таблица для заполнения'!CI48,0))='Таблица для заполнения'!CI48,FALSE),TRUE)</f>
        <v>1</v>
      </c>
      <c r="IT48" s="36" t="b">
        <f>IF($B48&lt;&gt;"",IF(ISNUMBER('Таблица для заполнения'!CJ48),ABS(ROUND('Таблица для заполнения'!CJ48,0))='Таблица для заполнения'!CJ48,FALSE),TRUE)</f>
        <v>1</v>
      </c>
      <c r="IU48" s="36" t="b">
        <f>IF($B48&lt;&gt;"",IF(ISNUMBER('Таблица для заполнения'!CK48),ABS(ROUND('Таблица для заполнения'!CK48,0))='Таблица для заполнения'!CK48,FALSE),TRUE)</f>
        <v>1</v>
      </c>
      <c r="IV48" s="36" t="b">
        <f>IF($B48&lt;&gt;"",IF(ISNUMBER('Таблица для заполнения'!CL48),ABS(ROUND('Таблица для заполнения'!CL48,0))='Таблица для заполнения'!CL48,FALSE),TRUE)</f>
        <v>1</v>
      </c>
      <c r="IW48" s="36" t="b">
        <f>IF($B48&lt;&gt;"",IF(ISNUMBER('Таблица для заполнения'!CM48),ABS(ROUND('Таблица для заполнения'!CM48,0))='Таблица для заполнения'!CM48,FALSE),TRUE)</f>
        <v>1</v>
      </c>
      <c r="IX48" s="36" t="b">
        <f>IF($B48&lt;&gt;"",IF(ISNUMBER('Таблица для заполнения'!CN48),ABS(ROUND('Таблица для заполнения'!CN48,0))='Таблица для заполнения'!CN48,FALSE),TRUE)</f>
        <v>1</v>
      </c>
      <c r="IY48" s="36" t="b">
        <f>IF($B48&lt;&gt;"",IF(ISNUMBER('Таблица для заполнения'!CO48),ABS(ROUND('Таблица для заполнения'!CO48,0))='Таблица для заполнения'!CO48,FALSE),TRUE)</f>
        <v>1</v>
      </c>
      <c r="IZ48" s="36" t="b">
        <f>IF($B48&lt;&gt;"",IF(ISNUMBER('Таблица для заполнения'!CP48),ABS(ROUND('Таблица для заполнения'!CP48,0))='Таблица для заполнения'!CP48,FALSE),TRUE)</f>
        <v>1</v>
      </c>
      <c r="JA48" s="36" t="b">
        <f>IF($B48&lt;&gt;"",IF(ISNUMBER('Таблица для заполнения'!CQ48),ABS(ROUND('Таблица для заполнения'!CQ48,0))='Таблица для заполнения'!CQ48,FALSE),TRUE)</f>
        <v>1</v>
      </c>
      <c r="JB48" s="36" t="b">
        <f>IF($B48&lt;&gt;"",IF(ISNUMBER('Таблица для заполнения'!CR48),ABS(ROUND('Таблица для заполнения'!CR48,0))='Таблица для заполнения'!CR48,FALSE),TRUE)</f>
        <v>1</v>
      </c>
      <c r="JC48" s="36" t="b">
        <f>IF($B48&lt;&gt;"",IF(ISNUMBER('Таблица для заполнения'!CS48),ABS(ROUND('Таблица для заполнения'!CS48,0))='Таблица для заполнения'!CS48,FALSE),TRUE)</f>
        <v>1</v>
      </c>
      <c r="JD48" s="36" t="b">
        <f>IF($B48&lt;&gt;"",IF(ISNUMBER('Таблица для заполнения'!CT48),ABS(ROUND('Таблица для заполнения'!CT48,0))='Таблица для заполнения'!CT48,FALSE),TRUE)</f>
        <v>1</v>
      </c>
      <c r="JE48" s="36" t="b">
        <f>IF($B48&lt;&gt;"",IF(ISNUMBER('Таблица для заполнения'!CU48),ABS(ROUND('Таблица для заполнения'!CU48,0))='Таблица для заполнения'!CU48,FALSE),TRUE)</f>
        <v>1</v>
      </c>
      <c r="JF48" s="36" t="b">
        <f>IF($B48&lt;&gt;"",IF(ISNUMBER('Таблица для заполнения'!CV48),ABS(ROUND('Таблица для заполнения'!CV48,0))='Таблица для заполнения'!CV48,FALSE),TRUE)</f>
        <v>1</v>
      </c>
      <c r="JG48" s="36" t="b">
        <f>IF($B48&lt;&gt;"",IF(ISNUMBER('Таблица для заполнения'!CW48),ABS(ROUND('Таблица для заполнения'!CW48,0))='Таблица для заполнения'!CW48,FALSE),TRUE)</f>
        <v>1</v>
      </c>
      <c r="JH48" s="36" t="b">
        <f>IF($B48&lt;&gt;"",IF(ISNUMBER('Таблица для заполнения'!CX48),ABS(ROUND('Таблица для заполнения'!CX48,0))='Таблица для заполнения'!CX48,FALSE),TRUE)</f>
        <v>1</v>
      </c>
      <c r="JI48" s="36" t="b">
        <f>IF($B48&lt;&gt;"",IF(ISNUMBER('Таблица для заполнения'!CY48),ABS(ROUND('Таблица для заполнения'!CY48,0))='Таблица для заполнения'!CY48,FALSE),TRUE)</f>
        <v>1</v>
      </c>
      <c r="JJ48" s="36" t="b">
        <f>IF($B48&lt;&gt;"",IF(ISNUMBER('Таблица для заполнения'!CZ48),ABS(ROUND('Таблица для заполнения'!CZ48,0))='Таблица для заполнения'!CZ48,FALSE),TRUE)</f>
        <v>1</v>
      </c>
      <c r="JK48" s="36" t="b">
        <f>IF($B48&lt;&gt;"",IF(ISNUMBER('Таблица для заполнения'!DA48),ABS(ROUND('Таблица для заполнения'!DA48,0))='Таблица для заполнения'!DA48,FALSE),TRUE)</f>
        <v>1</v>
      </c>
      <c r="JL48" s="36" t="b">
        <f>IF($B48&lt;&gt;"",IF(ISNUMBER('Таблица для заполнения'!DB48),ABS(ROUND('Таблица для заполнения'!DB48,0))='Таблица для заполнения'!DB48,FALSE),TRUE)</f>
        <v>1</v>
      </c>
      <c r="JM48" s="36" t="b">
        <f>IF($B48&lt;&gt;"",IF(ISNUMBER('Таблица для заполнения'!DC48),ABS(ROUND('Таблица для заполнения'!DC48,0))='Таблица для заполнения'!DC48,FALSE),TRUE)</f>
        <v>1</v>
      </c>
      <c r="JN48" s="36" t="b">
        <f>IF($B48&lt;&gt;"",IF(ISNUMBER('Таблица для заполнения'!DD48),ABS(ROUND('Таблица для заполнения'!DD48,0))='Таблица для заполнения'!DD48,FALSE),TRUE)</f>
        <v>1</v>
      </c>
      <c r="JO48" s="36" t="b">
        <f>IF($B48&lt;&gt;"",IF(ISNUMBER('Таблица для заполнения'!DE48),ABS(ROUND('Таблица для заполнения'!DE48,0))='Таблица для заполнения'!DE48,FALSE),TRUE)</f>
        <v>1</v>
      </c>
      <c r="JP48" s="36" t="b">
        <f>IF($B48&lt;&gt;"",IF(ISNUMBER('Таблица для заполнения'!DF48),ABS(ROUND('Таблица для заполнения'!DF48,0))='Таблица для заполнения'!DF48,FALSE),TRUE)</f>
        <v>1</v>
      </c>
      <c r="JQ48" s="36" t="b">
        <f>IF($B48&lt;&gt;"",IF(ISNUMBER('Таблица для заполнения'!DG48),ABS(ROUND('Таблица для заполнения'!DG48,0))='Таблица для заполнения'!DG48,FALSE),TRUE)</f>
        <v>1</v>
      </c>
      <c r="JR48" s="36" t="b">
        <f>IF($B48&lt;&gt;"",IF(ISNUMBER('Таблица для заполнения'!DH48),ABS(ROUND('Таблица для заполнения'!DH48,0))='Таблица для заполнения'!DH48,FALSE),TRUE)</f>
        <v>1</v>
      </c>
      <c r="JS48" s="36" t="b">
        <f>IF($B48&lt;&gt;"",IF(ISNUMBER('Таблица для заполнения'!DI48),ABS(ROUND('Таблица для заполнения'!DI48,0))='Таблица для заполнения'!DI48,FALSE),TRUE)</f>
        <v>1</v>
      </c>
      <c r="JT48" s="36" t="b">
        <f>IF($B48&lt;&gt;"",IF(ISNUMBER('Таблица для заполнения'!DJ48),ABS(ROUND('Таблица для заполнения'!DJ48,0))='Таблица для заполнения'!DJ48,FALSE),TRUE)</f>
        <v>1</v>
      </c>
      <c r="JU48" s="36" t="b">
        <f>IF($B48&lt;&gt;"",IF(ISNUMBER('Таблица для заполнения'!DK48),ABS(ROUND('Таблица для заполнения'!DK48,0))='Таблица для заполнения'!DK48,FALSE),TRUE)</f>
        <v>1</v>
      </c>
      <c r="JV48" s="36" t="b">
        <f>IF($B48&lt;&gt;"",IF(ISNUMBER('Таблица для заполнения'!DL48),ABS(ROUND('Таблица для заполнения'!DL48,0))='Таблица для заполнения'!DL48,FALSE),TRUE)</f>
        <v>1</v>
      </c>
      <c r="JW48" s="36" t="b">
        <f>IF($B48&lt;&gt;"",IF(ISNUMBER('Таблица для заполнения'!DM48),ABS(ROUND('Таблица для заполнения'!DM48,0))='Таблица для заполнения'!DM48,FALSE),TRUE)</f>
        <v>1</v>
      </c>
      <c r="JX48" s="36" t="b">
        <f>IF($B48&lt;&gt;"",IF(ISNUMBER('Таблица для заполнения'!DN48),ABS(ROUND('Таблица для заполнения'!DN48,0))='Таблица для заполнения'!DN48,FALSE),TRUE)</f>
        <v>1</v>
      </c>
      <c r="JY48" s="36" t="b">
        <f>IF($B48&lt;&gt;"",IF(ISNUMBER('Таблица для заполнения'!DO48),ABS(ROUND('Таблица для заполнения'!DO48,0))='Таблица для заполнения'!DO48,FALSE),TRUE)</f>
        <v>1</v>
      </c>
      <c r="JZ48" s="36" t="b">
        <f>IF($B48&lt;&gt;"",IF(ISNUMBER('Таблица для заполнения'!DP48),ABS(ROUND('Таблица для заполнения'!DP48,0))='Таблица для заполнения'!DP48,FALSE),TRUE)</f>
        <v>1</v>
      </c>
      <c r="KA48" s="36" t="b">
        <f>IF($B48&lt;&gt;"",IF(ISNUMBER('Таблица для заполнения'!DQ48),ABS(ROUND('Таблица для заполнения'!DQ48,0))='Таблица для заполнения'!DQ48,FALSE),TRUE)</f>
        <v>1</v>
      </c>
      <c r="KB48" s="36" t="b">
        <f>IF($B48&lt;&gt;"",IF(ISNUMBER('Таблица для заполнения'!DR48),ABS(ROUND('Таблица для заполнения'!DR48,0))='Таблица для заполнения'!DR48,FALSE),TRUE)</f>
        <v>1</v>
      </c>
      <c r="KC48" s="36" t="b">
        <f>IF($B48&lt;&gt;"",IF(ISNUMBER('Таблица для заполнения'!DS48),ABS(ROUND('Таблица для заполнения'!DS48,0))='Таблица для заполнения'!DS48,FALSE),TRUE)</f>
        <v>1</v>
      </c>
      <c r="KD48" s="36" t="b">
        <f>IF($B48&lt;&gt;"",IF(ISNUMBER('Таблица для заполнения'!DT48),ABS(ROUND('Таблица для заполнения'!DT48,0))='Таблица для заполнения'!DT48,FALSE),TRUE)</f>
        <v>1</v>
      </c>
      <c r="KE48" s="36" t="b">
        <f>IF($B48&lt;&gt;"",IF(ISNUMBER('Таблица для заполнения'!DU48),ABS(ROUND('Таблица для заполнения'!DU48,0))='Таблица для заполнения'!DU48,FALSE),TRUE)</f>
        <v>1</v>
      </c>
      <c r="KF48" s="36" t="b">
        <f>IF($B48&lt;&gt;"",IF(ISNUMBER('Таблица для заполнения'!DV48),ABS(ROUND('Таблица для заполнения'!DV48,0))='Таблица для заполнения'!DV48,FALSE),TRUE)</f>
        <v>1</v>
      </c>
      <c r="KG48" s="36" t="b">
        <f>IF($B48&lt;&gt;"",IF(ISNUMBER('Таблица для заполнения'!DW48),ABS(ROUND('Таблица для заполнения'!DW48,0))='Таблица для заполнения'!DW48,FALSE),TRUE)</f>
        <v>1</v>
      </c>
      <c r="KH48" s="36" t="b">
        <f>IF($B48&lt;&gt;"",IF(ISNUMBER('Таблица для заполнения'!DX48),ABS(ROUND('Таблица для заполнения'!DX48,0))='Таблица для заполнения'!DX48,FALSE),TRUE)</f>
        <v>1</v>
      </c>
      <c r="KI48" s="36" t="b">
        <f>IF($B48&lt;&gt;"",IF(ISNUMBER('Таблица для заполнения'!DY48),ABS(ROUND('Таблица для заполнения'!DY48,0))='Таблица для заполнения'!DY48,FALSE),TRUE)</f>
        <v>1</v>
      </c>
      <c r="KJ48" s="36" t="b">
        <f>IF($B48&lt;&gt;"",IF(ISNUMBER('Таблица для заполнения'!DZ48),ABS(ROUND('Таблица для заполнения'!DZ48,0))='Таблица для заполнения'!DZ48,FALSE),TRUE)</f>
        <v>1</v>
      </c>
      <c r="KK48" s="36" t="b">
        <f>IF($B48&lt;&gt;"",IF(ISNUMBER('Таблица для заполнения'!EA48),ABS(ROUND('Таблица для заполнения'!EA48,0))='Таблица для заполнения'!EA48,FALSE),TRUE)</f>
        <v>1</v>
      </c>
      <c r="KL48" s="36" t="b">
        <f>IF($B48&lt;&gt;"",IF(ISNUMBER('Таблица для заполнения'!EB48),ABS(ROUND('Таблица для заполнения'!EB48,0))='Таблица для заполнения'!EB48,FALSE),TRUE)</f>
        <v>1</v>
      </c>
      <c r="KM48" s="36" t="b">
        <f>IF($B48&lt;&gt;"",IF(ISNUMBER('Таблица для заполнения'!EC48),ABS(ROUND('Таблица для заполнения'!EC48,0))='Таблица для заполнения'!EC48,FALSE),TRUE)</f>
        <v>1</v>
      </c>
      <c r="KN48" s="36" t="b">
        <f>IF($B48&lt;&gt;"",IF(ISNUMBER('Таблица для заполнения'!ED48),ABS(ROUND('Таблица для заполнения'!ED48,0))='Таблица для заполнения'!ED48,FALSE),TRUE)</f>
        <v>1</v>
      </c>
      <c r="KO48" s="36" t="b">
        <f>IF($B48&lt;&gt;"",IF(ISNUMBER('Таблица для заполнения'!EE48),ABS(ROUND('Таблица для заполнения'!EE48,0))='Таблица для заполнения'!EE48,FALSE),TRUE)</f>
        <v>1</v>
      </c>
      <c r="KP48" s="36" t="b">
        <f>IF($B48&lt;&gt;"",IF(ISNUMBER('Таблица для заполнения'!EF48),ABS(ROUND('Таблица для заполнения'!EF48,0))='Таблица для заполнения'!EF48,FALSE),TRUE)</f>
        <v>1</v>
      </c>
      <c r="KQ48" s="36" t="b">
        <f>IF($B48&lt;&gt;"",IF(ISNUMBER('Таблица для заполнения'!EG48),ABS(ROUND('Таблица для заполнения'!EG48,0))='Таблица для заполнения'!EG48,FALSE),TRUE)</f>
        <v>1</v>
      </c>
      <c r="KR48" s="36" t="b">
        <f>IF($B48&lt;&gt;"",IF(ISNUMBER('Таблица для заполнения'!EH48),ABS(ROUND('Таблица для заполнения'!EH48,0))='Таблица для заполнения'!EH48,FALSE),TRUE)</f>
        <v>1</v>
      </c>
      <c r="KS48" s="36" t="b">
        <f>IF($B48&lt;&gt;"",IF(ISNUMBER('Таблица для заполнения'!EI48),ABS(ROUND('Таблица для заполнения'!EI48,0))='Таблица для заполнения'!EI48,FALSE),TRUE)</f>
        <v>1</v>
      </c>
      <c r="KT48" s="36" t="b">
        <f>IF($B48&lt;&gt;"",IF(ISNUMBER('Таблица для заполнения'!EJ48),ABS(ROUND('Таблица для заполнения'!EJ48,0))='Таблица для заполнения'!EJ48,FALSE),TRUE)</f>
        <v>1</v>
      </c>
      <c r="KU48" s="36" t="b">
        <f>IF($B48&lt;&gt;"",IF(ISNUMBER('Таблица для заполнения'!EK48),ABS(ROUND('Таблица для заполнения'!EK48,0))='Таблица для заполнения'!EK48,FALSE),TRUE)</f>
        <v>1</v>
      </c>
      <c r="KV48" s="36" t="b">
        <f>IF($B48&lt;&gt;"",IF(ISNUMBER('Таблица для заполнения'!EL48),ABS(ROUND('Таблица для заполнения'!EL48,0))='Таблица для заполнения'!EL48,FALSE),TRUE)</f>
        <v>1</v>
      </c>
      <c r="KW48" s="36" t="b">
        <f>IF($B48&lt;&gt;"",IF(ISNUMBER('Таблица для заполнения'!EM48),ABS(ROUND('Таблица для заполнения'!EM48,0))='Таблица для заполнения'!EM48,FALSE),TRUE)</f>
        <v>1</v>
      </c>
      <c r="KX48" s="36" t="b">
        <f>IF($B48&lt;&gt;"",IF(ISNUMBER('Таблица для заполнения'!EN48),ABS(ROUND('Таблица для заполнения'!EN48,0))='Таблица для заполнения'!EN48,FALSE),TRUE)</f>
        <v>1</v>
      </c>
      <c r="KY48" s="36" t="b">
        <f>IF($B48&lt;&gt;"",IF(ISNUMBER('Таблица для заполнения'!EO48),ABS(ROUND('Таблица для заполнения'!EO48,0))='Таблица для заполнения'!EO48,FALSE),TRUE)</f>
        <v>1</v>
      </c>
      <c r="KZ48" s="36" t="b">
        <f>IF($B48&lt;&gt;"",IF(ISNUMBER('Таблица для заполнения'!EP48),ABS(ROUND('Таблица для заполнения'!EP48,0))='Таблица для заполнения'!EP48,FALSE),TRUE)</f>
        <v>1</v>
      </c>
      <c r="LA48" s="36" t="b">
        <f>IF($B48&lt;&gt;"",IF(ISNUMBER('Таблица для заполнения'!EQ48),ABS(ROUND('Таблица для заполнения'!EQ48,0))='Таблица для заполнения'!EQ48,FALSE),TRUE)</f>
        <v>1</v>
      </c>
      <c r="LB48" s="36" t="b">
        <f>IF($B48&lt;&gt;"",IF(ISNUMBER('Таблица для заполнения'!ER48),ABS(ROUND('Таблица для заполнения'!ER48,0))='Таблица для заполнения'!ER48,FALSE),TRUE)</f>
        <v>1</v>
      </c>
      <c r="LC48" s="36" t="b">
        <f>IF($B48&lt;&gt;"",IF(ISNUMBER('Таблица для заполнения'!ES48),ABS(ROUND('Таблица для заполнения'!ES48,0))='Таблица для заполнения'!ES48,FALSE),TRUE)</f>
        <v>1</v>
      </c>
      <c r="LD48" s="36" t="b">
        <f>IF($B48&lt;&gt;"",IF(ISNUMBER('Таблица для заполнения'!ET48),ABS(ROUND('Таблица для заполнения'!ET48,0))='Таблица для заполнения'!ET48,FALSE),TRUE)</f>
        <v>1</v>
      </c>
      <c r="LE48" s="36" t="b">
        <f>IF($B48&lt;&gt;"",IF(ISNUMBER('Таблица для заполнения'!EU48),ABS(ROUND('Таблица для заполнения'!EU48,0))='Таблица для заполнения'!EU48,FALSE),TRUE)</f>
        <v>1</v>
      </c>
      <c r="LF48" s="36" t="b">
        <f>IF($B48&lt;&gt;"",IF(ISNUMBER('Таблица для заполнения'!EV48),ABS(ROUND('Таблица для заполнения'!EV48,0))='Таблица для заполнения'!EV48,FALSE),TRUE)</f>
        <v>1</v>
      </c>
      <c r="LG48" s="36" t="b">
        <f>IF($B48&lt;&gt;"",IF(ISNUMBER('Таблица для заполнения'!EW48),ABS(ROUND('Таблица для заполнения'!EW48,0))='Таблица для заполнения'!EW48,FALSE),TRUE)</f>
        <v>1</v>
      </c>
      <c r="LH48" s="36" t="b">
        <f>IF($B48&lt;&gt;"",IF(ISNUMBER('Таблица для заполнения'!EX48),ABS(ROUND('Таблица для заполнения'!EX48,0))='Таблица для заполнения'!EX48,FALSE),TRUE)</f>
        <v>1</v>
      </c>
      <c r="LI48" s="36" t="b">
        <f>IF($B48&lt;&gt;"",IF(ISNUMBER('Таблица для заполнения'!EY48),ABS(ROUND('Таблица для заполнения'!EY48,0))='Таблица для заполнения'!EY48,FALSE),TRUE)</f>
        <v>1</v>
      </c>
      <c r="LJ48" s="36" t="b">
        <f>IF($B48&lt;&gt;"",IF(ISNUMBER('Таблица для заполнения'!EZ48),ABS(ROUND('Таблица для заполнения'!EZ48,0))='Таблица для заполнения'!EZ48,FALSE),TRUE)</f>
        <v>1</v>
      </c>
      <c r="LK48" s="36" t="b">
        <f>IF($B48&lt;&gt;"",IF(ISNUMBER('Таблица для заполнения'!FA48),ABS(ROUND('Таблица для заполнения'!FA48,0))='Таблица для заполнения'!FA48,FALSE),TRUE)</f>
        <v>1</v>
      </c>
      <c r="LL48" s="36" t="b">
        <f>IF($B48&lt;&gt;"",IF(ISNUMBER('Таблица для заполнения'!FB48),ABS(ROUND('Таблица для заполнения'!FB48,0))='Таблица для заполнения'!FB48,FALSE),TRUE)</f>
        <v>1</v>
      </c>
      <c r="LM48" s="36" t="b">
        <f>IF($B48&lt;&gt;"",IF(ISNUMBER('Таблица для заполнения'!FC48),ABS(ROUND('Таблица для заполнения'!FC48,0))='Таблица для заполнения'!FC48,FALSE),TRUE)</f>
        <v>1</v>
      </c>
      <c r="LN48" s="36" t="b">
        <f>IF($B48&lt;&gt;"",IF(ISNUMBER('Таблица для заполнения'!FD48),ABS(ROUND('Таблица для заполнения'!FD48,0))='Таблица для заполнения'!FD48,FALSE),TRUE)</f>
        <v>1</v>
      </c>
      <c r="LO48" s="36" t="b">
        <f>IF($B48&lt;&gt;"",IF(ISNUMBER('Таблица для заполнения'!FE48),ABS(ROUND('Таблица для заполнения'!FE48,0))='Таблица для заполнения'!FE48,FALSE),TRUE)</f>
        <v>1</v>
      </c>
      <c r="LP48" s="36" t="b">
        <f>IF($B48&lt;&gt;"",IF(ISNUMBER('Таблица для заполнения'!FF48),ABS(ROUND('Таблица для заполнения'!FF48,0))='Таблица для заполнения'!FF48,FALSE),TRUE)</f>
        <v>1</v>
      </c>
      <c r="LQ48" s="36" t="b">
        <f>IF($B48&lt;&gt;"",IF(ISNUMBER('Таблица для заполнения'!FG48),ABS(ROUND('Таблица для заполнения'!FG48,0))='Таблица для заполнения'!FG48,FALSE),TRUE)</f>
        <v>1</v>
      </c>
      <c r="LR48" s="36" t="b">
        <f>IF($B48&lt;&gt;"",IF(ISNUMBER('Таблица для заполнения'!FH48),ABS(ROUND('Таблица для заполнения'!FH48,0))='Таблица для заполнения'!FH48,FALSE),TRUE)</f>
        <v>1</v>
      </c>
      <c r="LS48" s="36" t="b">
        <f>IF($B48&lt;&gt;"",IF(ISNUMBER('Таблица для заполнения'!FI48),ABS(ROUND('Таблица для заполнения'!FI48,0))='Таблица для заполнения'!FI48,FALSE),TRUE)</f>
        <v>1</v>
      </c>
      <c r="LT48" s="36" t="b">
        <f>IF($B48&lt;&gt;"",IF(ISNUMBER('Таблица для заполнения'!FJ48),ABS(ROUND('Таблица для заполнения'!FJ48,0))='Таблица для заполнения'!FJ48,FALSE),TRUE)</f>
        <v>1</v>
      </c>
      <c r="LU48" s="36" t="b">
        <f>IF($B48&lt;&gt;"",IF(ISNUMBER('Таблица для заполнения'!FK48),ABS(ROUND('Таблица для заполнения'!FK48,0))='Таблица для заполнения'!FK48,FALSE),TRUE)</f>
        <v>1</v>
      </c>
      <c r="LV48" s="36" t="b">
        <f>IF($B48&lt;&gt;"",IF(ISNUMBER('Таблица для заполнения'!FL48),ABS(ROUND('Таблица для заполнения'!FL48,0))='Таблица для заполнения'!FL48,FALSE),TRUE)</f>
        <v>1</v>
      </c>
      <c r="LW48" s="36" t="b">
        <f>IF($B48&lt;&gt;"",IF(ISNUMBER('Таблица для заполнения'!FM48),ABS(ROUND('Таблица для заполнения'!FM48,0))='Таблица для заполнения'!FM48,FALSE),TRUE)</f>
        <v>1</v>
      </c>
      <c r="LX48" s="36" t="b">
        <f>IF($B48&lt;&gt;"",IF(ISNUMBER('Таблица для заполнения'!FN48),ABS(ROUND('Таблица для заполнения'!FN48,0))='Таблица для заполнения'!FN48,FALSE),TRUE)</f>
        <v>1</v>
      </c>
      <c r="LY48" s="36" t="b">
        <f>IF($B48&lt;&gt;"",IF(ISNUMBER('Таблица для заполнения'!FO48),ABS(ROUND('Таблица для заполнения'!FO48,0))='Таблица для заполнения'!FO48,FALSE),TRUE)</f>
        <v>1</v>
      </c>
      <c r="LZ48" s="36" t="b">
        <f>IF($B48&lt;&gt;"",IF(ISNUMBER('Таблица для заполнения'!FP48),ABS(ROUND('Таблица для заполнения'!FP48,0))='Таблица для заполнения'!FP48,FALSE),TRUE)</f>
        <v>1</v>
      </c>
      <c r="MA48" s="36" t="b">
        <f>IF($B48&lt;&gt;"",IF(ISNUMBER('Таблица для заполнения'!FQ48),ABS(ROUND('Таблица для заполнения'!FQ48,0))='Таблица для заполнения'!FQ48,FALSE),TRUE)</f>
        <v>1</v>
      </c>
      <c r="MB48" s="36" t="b">
        <f>IF($B48&lt;&gt;"",IF(ISNUMBER('Таблица для заполнения'!FR48),ABS(ROUND('Таблица для заполнения'!FR48,0))='Таблица для заполнения'!FR48,FALSE),TRUE)</f>
        <v>1</v>
      </c>
      <c r="MC48" s="36" t="b">
        <f>IF($B48&lt;&gt;"",IF(ISNUMBER('Таблица для заполнения'!FS48),ABS(ROUND('Таблица для заполнения'!FS48,0))='Таблица для заполнения'!FS48,FALSE),TRUE)</f>
        <v>1</v>
      </c>
      <c r="MD48" s="36" t="b">
        <f>IF($B48&lt;&gt;"",IF(ISNUMBER('Таблица для заполнения'!FT48),ABS(ROUND('Таблица для заполнения'!FT48,0))='Таблица для заполнения'!FT48,FALSE),TRUE)</f>
        <v>1</v>
      </c>
      <c r="ME48" s="36" t="b">
        <f>IF($B48&lt;&gt;"",IF(ISNUMBER('Таблица для заполнения'!FU48),ABS(ROUND('Таблица для заполнения'!FU48,0))='Таблица для заполнения'!FU48,FALSE),TRUE)</f>
        <v>1</v>
      </c>
      <c r="MF48" s="36" t="b">
        <f>IF($B48&lt;&gt;"",IF(ISNUMBER('Таблица для заполнения'!FV48),ABS(ROUND('Таблица для заполнения'!FV48,0))='Таблица для заполнения'!FV48,FALSE),TRUE)</f>
        <v>1</v>
      </c>
      <c r="MG48" s="36" t="b">
        <f>IF($B48&lt;&gt;"",IF(ISNUMBER('Таблица для заполнения'!FW48),ABS(ROUND('Таблица для заполнения'!FW48,0))='Таблица для заполнения'!FW48,FALSE),TRUE)</f>
        <v>1</v>
      </c>
      <c r="MH48" s="36" t="b">
        <f>IF($B48&lt;&gt;"",IF(ISNUMBER('Таблица для заполнения'!FX48),ABS(ROUND('Таблица для заполнения'!FX48,0))='Таблица для заполнения'!FX48,FALSE),TRUE)</f>
        <v>1</v>
      </c>
      <c r="MI48" s="36" t="b">
        <f>IF($B48&lt;&gt;"",IF(ISNUMBER('Таблица для заполнения'!FY48),ABS(ROUND('Таблица для заполнения'!FY48,0))='Таблица для заполнения'!FY48,FALSE),TRUE)</f>
        <v>1</v>
      </c>
      <c r="MJ48" s="36" t="b">
        <f>IF($B48&lt;&gt;"",IF(ISNUMBER('Таблица для заполнения'!FZ48),ABS(ROUND('Таблица для заполнения'!FZ48,0))='Таблица для заполнения'!FZ48,FALSE),TRUE)</f>
        <v>1</v>
      </c>
      <c r="MK48" s="36" t="b">
        <f>IF($B48&lt;&gt;"",IF(ISNUMBER('Таблица для заполнения'!GA48),ABS(ROUND('Таблица для заполнения'!GA48,0))='Таблица для заполнения'!GA48,FALSE),TRUE)</f>
        <v>1</v>
      </c>
      <c r="ML48" s="36" t="b">
        <f>IF($B48&lt;&gt;"",IF(ISNUMBER('Таблица для заполнения'!GB48),ABS(ROUND('Таблица для заполнения'!GB48,0))='Таблица для заполнения'!GB48,FALSE),TRUE)</f>
        <v>1</v>
      </c>
      <c r="MM48" s="36" t="b">
        <f>IF($B48&lt;&gt;"",IF(ISNUMBER('Таблица для заполнения'!GC48),ABS(ROUND('Таблица для заполнения'!GC48,0))='Таблица для заполнения'!GC48,FALSE),TRUE)</f>
        <v>1</v>
      </c>
      <c r="MN48" s="36" t="b">
        <f>IF($B48&lt;&gt;"",IF(ISNUMBER('Таблица для заполнения'!GD48),ABS(ROUND('Таблица для заполнения'!GD48,0))='Таблица для заполнения'!GD48,FALSE),TRUE)</f>
        <v>1</v>
      </c>
      <c r="MO48" s="36" t="b">
        <f>IF($B48&lt;&gt;"",IF(ISNUMBER('Таблица для заполнения'!GE48),ABS(ROUND('Таблица для заполнения'!GE48,0))='Таблица для заполнения'!GE48,FALSE),TRUE)</f>
        <v>1</v>
      </c>
      <c r="MP48" s="36" t="b">
        <f>IF($B48&lt;&gt;"",IF(ISNUMBER('Таблица для заполнения'!GF48),ABS(ROUND('Таблица для заполнения'!GF48,1))='Таблица для заполнения'!GF48,FALSE),TRUE)</f>
        <v>1</v>
      </c>
      <c r="MQ48" s="36" t="b">
        <f>IF($B48&lt;&gt;"",IF(ISNUMBER('Таблица для заполнения'!GG48),ABS(ROUND('Таблица для заполнения'!GG48,1))='Таблица для заполнения'!GG48,FALSE),TRUE)</f>
        <v>1</v>
      </c>
      <c r="MR48" s="36" t="b">
        <f>IF($B48&lt;&gt;"",IF(ISNUMBER('Таблица для заполнения'!GH48),ABS(ROUND('Таблица для заполнения'!GH48,1))='Таблица для заполнения'!GH48,FALSE),TRUE)</f>
        <v>1</v>
      </c>
      <c r="MS48" s="36" t="b">
        <f>IF($B48&lt;&gt;"",IF(ISNUMBER('Таблица для заполнения'!GI48),ABS(ROUND('Таблица для заполнения'!GI48,1))='Таблица для заполнения'!GI48,FALSE),TRUE)</f>
        <v>1</v>
      </c>
      <c r="MT48" s="36" t="b">
        <f>IF($B48&lt;&gt;"",IF(ISNUMBER('Таблица для заполнения'!GJ48),ABS(ROUND('Таблица для заполнения'!GJ48,1))='Таблица для заполнения'!GJ48,FALSE),TRUE)</f>
        <v>1</v>
      </c>
      <c r="MU48" s="36" t="b">
        <f>IF($B48&lt;&gt;"",IF(ISNUMBER('Таблица для заполнения'!GK48),ABS(ROUND('Таблица для заполнения'!GK48,1))='Таблица для заполнения'!GK48,FALSE),TRUE)</f>
        <v>1</v>
      </c>
      <c r="MV48" s="36" t="b">
        <f>IF($B48&lt;&gt;"",IF(ISNUMBER('Таблица для заполнения'!GL48),ABS(ROUND('Таблица для заполнения'!GL48,1))='Таблица для заполнения'!GL48,FALSE),TRUE)</f>
        <v>1</v>
      </c>
      <c r="MW48" s="36" t="b">
        <f>IF($B48&lt;&gt;"",IF(ISNUMBER('Таблица для заполнения'!GM48),ABS(ROUND('Таблица для заполнения'!GM48,1))='Таблица для заполнения'!GM48,FALSE),TRUE)</f>
        <v>1</v>
      </c>
      <c r="MX48" s="36" t="b">
        <f>IF($B48&lt;&gt;"",IF(ISNUMBER('Таблица для заполнения'!GN48),ABS(ROUND('Таблица для заполнения'!GN48,1))='Таблица для заполнения'!GN48,FALSE),TRUE)</f>
        <v>1</v>
      </c>
      <c r="MY48" s="36" t="b">
        <f>IF($B48&lt;&gt;"",IF(ISNUMBER('Таблица для заполнения'!GO48),ABS(ROUND('Таблица для заполнения'!GO48,1))='Таблица для заполнения'!GO48,FALSE),TRUE)</f>
        <v>1</v>
      </c>
      <c r="MZ48" s="36" t="b">
        <f>IF($B48&lt;&gt;"",IF(ISNUMBER('Таблица для заполнения'!GP48),ABS(ROUND('Таблица для заполнения'!GP48,1))='Таблица для заполнения'!GP48,FALSE),TRUE)</f>
        <v>1</v>
      </c>
      <c r="NA48" s="36" t="b">
        <f>IF($B48&lt;&gt;"",IF(ISNUMBER('Таблица для заполнения'!GQ48),ABS(ROUND('Таблица для заполнения'!GQ48,1))='Таблица для заполнения'!GQ48,FALSE),TRUE)</f>
        <v>1</v>
      </c>
      <c r="NB48" s="36" t="b">
        <f>IF($B48&lt;&gt;"",IF(ISNUMBER('Таблица для заполнения'!GR48),ABS(ROUND('Таблица для заполнения'!GR48,1))='Таблица для заполнения'!GR48,FALSE),TRUE)</f>
        <v>1</v>
      </c>
      <c r="NC48" s="36" t="b">
        <f>IF($B48&lt;&gt;"",IF(ISNUMBER('Таблица для заполнения'!GS48),ABS(ROUND('Таблица для заполнения'!GS48,1))='Таблица для заполнения'!GS48,FALSE),TRUE)</f>
        <v>1</v>
      </c>
      <c r="ND48" s="36" t="b">
        <f>IF($B48&lt;&gt;"",IF(ISNUMBER('Таблица для заполнения'!GT48),ABS(ROUND('Таблица для заполнения'!GT48,1))='Таблица для заполнения'!GT48,FALSE),TRUE)</f>
        <v>1</v>
      </c>
      <c r="NE48" s="36" t="b">
        <f>IF($B48&lt;&gt;"",IF(ISNUMBER('Таблица для заполнения'!GU48),ABS(ROUND('Таблица для заполнения'!GU48,1))='Таблица для заполнения'!GU48,FALSE),TRUE)</f>
        <v>1</v>
      </c>
      <c r="NF48" s="36" t="b">
        <f>IF($B48&lt;&gt;"",IF(ISNUMBER('Таблица для заполнения'!GV48),ABS(ROUND('Таблица для заполнения'!GV48,1))='Таблица для заполнения'!GV48,FALSE),TRUE)</f>
        <v>1</v>
      </c>
      <c r="NG48" s="36" t="b">
        <f>IF($B48&lt;&gt;"",IF(ISNUMBER('Таблица для заполнения'!GW48),ABS(ROUND('Таблица для заполнения'!GW48,1))='Таблица для заполнения'!GW48,FALSE),TRUE)</f>
        <v>1</v>
      </c>
      <c r="NH48" s="36" t="b">
        <f>IF($B48&lt;&gt;"",IF(ISNUMBER('Таблица для заполнения'!GX48),ABS(ROUND('Таблица для заполнения'!GX48,1))='Таблица для заполнения'!GX48,FALSE),TRUE)</f>
        <v>1</v>
      </c>
      <c r="NI48" s="38" t="b">
        <f>IF($B48&lt;&gt;"",IF(ISNUMBER('Таблица для заполнения'!GY48),ABS(ROUND('Таблица для заполнения'!GY48,1))='Таблица для заполнения'!GY48,FALSE),TRUE)</f>
        <v>1</v>
      </c>
    </row>
    <row r="49" spans="1:373" ht="44.25" customHeight="1" thickBot="1" x14ac:dyDescent="0.3">
      <c r="A49" s="2">
        <v>42</v>
      </c>
      <c r="B49" s="17" t="str">
        <f>IF('Таблица для заполнения'!B49=0,"",'Таблица для заполнения'!B49)</f>
        <v/>
      </c>
      <c r="C49" s="35" t="b">
        <f t="shared" si="0"/>
        <v>1</v>
      </c>
      <c r="D49" s="35" t="b">
        <f>'Таблица для заполнения'!F49&lt;='Таблица для заполнения'!E49</f>
        <v>1</v>
      </c>
      <c r="E49" s="119" t="b">
        <f>'Таблица для заполнения'!G49&lt;='Таблица для заполнения'!E49</f>
        <v>1</v>
      </c>
      <c r="F49" s="36" t="b">
        <f>'Таблица для заполнения'!H49&lt;='Таблица для заполнения'!E49</f>
        <v>1</v>
      </c>
      <c r="G49" s="36" t="b">
        <f>'Таблица для заполнения'!I49&lt;='Таблица для заполнения'!E49</f>
        <v>1</v>
      </c>
      <c r="H49" s="36" t="b">
        <f>'Таблица для заполнения'!E49&gt;='Таблица для заполнения'!J49+'Таблица для заполнения'!K49</f>
        <v>1</v>
      </c>
      <c r="I49" s="36" t="b">
        <f>'Таблица для заполнения'!E49='Таблица для заполнения'!L49+'Таблица для заполнения'!M49+'Таблица для заполнения'!N49</f>
        <v>1</v>
      </c>
      <c r="J49" s="36" t="b">
        <f>'Таблица для заполнения'!M49&lt;='Таблица для заполнения'!R49</f>
        <v>1</v>
      </c>
      <c r="K49" s="36" t="b">
        <f>'Таблица для заполнения'!O49&gt;='Таблица для заполнения'!E49</f>
        <v>1</v>
      </c>
      <c r="L49" s="36" t="b">
        <f>'Таблица для заполнения'!O49&gt;='Таблица для заполнения'!P49+'Таблица для заполнения'!Q49</f>
        <v>1</v>
      </c>
      <c r="M49" s="36" t="b">
        <f>'Таблица для заполнения'!R49&lt;='Таблица для заполнения'!O49</f>
        <v>1</v>
      </c>
      <c r="N49" s="36" t="b">
        <f>'Таблица для заполнения'!O49&gt;='Таблица для заполнения'!S49+'Таблица для заполнения'!U49</f>
        <v>1</v>
      </c>
      <c r="O49" s="36" t="b">
        <f>OR(AND('Таблица для заполнения'!S49&gt;0,'Таблица для заполнения'!T49&gt;0),AND('Таблица для заполнения'!S49=0,'Таблица для заполнения'!T49=0))</f>
        <v>1</v>
      </c>
      <c r="P49" s="36" t="b">
        <f>OR(AND('Таблица для заполнения'!U49&gt;0,'Таблица для заполнения'!V49&gt;0),AND('Таблица для заполнения'!U49=0,'Таблица для заполнения'!V49=0))</f>
        <v>1</v>
      </c>
      <c r="Q49" s="36" t="b">
        <f>'Таблица для заполнения'!W49&lt;='Таблица для заполнения'!U49</f>
        <v>1</v>
      </c>
      <c r="R49" s="36" t="b">
        <f>'Таблица для заполнения'!V49&gt;='Таблица для заполнения'!X49+'Таблица для заполнения'!Y49</f>
        <v>1</v>
      </c>
      <c r="S49" s="36" t="b">
        <f>'Таблица для заполнения'!AB49&lt;='Таблица для заполнения'!AA49</f>
        <v>1</v>
      </c>
      <c r="T49" s="36" t="b">
        <f>'Таблица для заполнения'!AD49&lt;='Таблица для заполнения'!AC49</f>
        <v>1</v>
      </c>
      <c r="U49" s="36" t="b">
        <f>OR('Таблица для заполнения'!AA49=0,'Таблица для заполнения'!AA49=1)</f>
        <v>1</v>
      </c>
      <c r="V49" s="36" t="b">
        <f>OR('Таблица для заполнения'!AB49=0,'Таблица для заполнения'!AB49=1)</f>
        <v>1</v>
      </c>
      <c r="W49" s="36" t="b">
        <f>OR('Таблица для заполнения'!AC49=0,'Таблица для заполнения'!AC49=1)</f>
        <v>1</v>
      </c>
      <c r="X49" s="36" t="b">
        <f>OR('Таблица для заполнения'!AD49=0,'Таблица для заполнения'!AD49=1)</f>
        <v>1</v>
      </c>
      <c r="Y49" s="36" t="b">
        <f>'Таблица для заполнения'!AG49&lt;='Таблица для заполнения'!AF49</f>
        <v>1</v>
      </c>
      <c r="Z49" s="36" t="b">
        <f>'Таблица для заполнения'!AI49&lt;='Таблица для заполнения'!AH49</f>
        <v>1</v>
      </c>
      <c r="AA49" s="36" t="b">
        <f>'Таблица для заполнения'!AJ49='Таблица для заполнения'!AM49+'Таблица для заполнения'!AO49</f>
        <v>1</v>
      </c>
      <c r="AB49" s="36" t="b">
        <f>'Таблица для заполнения'!AJ49&gt;='Таблица для заполнения'!AK49+'Таблица для заполнения'!AL49</f>
        <v>1</v>
      </c>
      <c r="AC49" s="36" t="b">
        <f>'Таблица для заполнения'!AN49&lt;='Таблица для заполнения'!AJ49</f>
        <v>1</v>
      </c>
      <c r="AD49" s="36" t="b">
        <f>OR(AND('Таблица для заполнения'!AO49='Таблица для заполнения'!AJ49,AND('Таблица для заполнения'!AK49='Таблица для заполнения'!AP49,'Таблица для заполнения'!AL49='Таблица для заполнения'!AQ49)),'Таблица для заполнения'!AO49&lt;'Таблица для заполнения'!AJ49)</f>
        <v>1</v>
      </c>
      <c r="AE49" s="36" t="b">
        <f>OR(AND('Таблица для заполнения'!AJ49='Таблица для заполнения'!AO49,'Таблица для заполнения'!CM49='Таблица для заполнения'!CR49),AND('Таблица для заполнения'!AJ49&gt;'Таблица для заполнения'!AO49,'Таблица для заполнения'!CM49&gt;'Таблица для заполнения'!CR49))</f>
        <v>1</v>
      </c>
      <c r="AF49" s="36" t="b">
        <f>OR(AND('Таблица для заполнения'!AO49='Таблица для заполнения'!AR49,'Таблица для заполнения'!CR49='Таблица для заполнения'!CU49),AND('Таблица для заполнения'!AO49&gt;'Таблица для заполнения'!AR49,'Таблица для заполнения'!CR49&gt;'Таблица для заполнения'!CU49))</f>
        <v>1</v>
      </c>
      <c r="AG49" s="36" t="b">
        <f>'Таблица для заполнения'!AP49&lt;='Таблица для заполнения'!AK49</f>
        <v>1</v>
      </c>
      <c r="AH49" s="36" t="b">
        <f>'Таблица для заполнения'!AO49&gt;='Таблица для заполнения'!AP49+'Таблица для заполнения'!AQ49</f>
        <v>1</v>
      </c>
      <c r="AI49" s="36" t="b">
        <f>'Таблица для заполнения'!AM49&gt;=('Таблица для заполнения'!AK49+'Таблица для заполнения'!AL49)-('Таблица для заполнения'!AP49+'Таблица для заполнения'!AQ49)</f>
        <v>1</v>
      </c>
      <c r="AJ49" s="36" t="b">
        <f>'Таблица для заполнения'!AQ49&lt;='Таблица для заполнения'!AL49</f>
        <v>1</v>
      </c>
      <c r="AK49" s="36" t="b">
        <f>'Таблица для заполнения'!AO49&gt;='Таблица для заполнения'!AR49+'Таблица для заполнения'!AV49+'Таблица для заполнения'!AW49</f>
        <v>1</v>
      </c>
      <c r="AL49" s="36" t="b">
        <f>OR(AND('Таблица для заполнения'!AR49='Таблица для заполнения'!AO49,AND('Таблица для заполнения'!AP49='Таблица для заполнения'!AS49,'Таблица для заполнения'!AQ49='Таблица для заполнения'!AT49)),'Таблица для заполнения'!AR49&lt;'Таблица для заполнения'!AO49)</f>
        <v>1</v>
      </c>
      <c r="AM49" s="36" t="b">
        <f>'Таблица для заполнения'!AS49&lt;='Таблица для заполнения'!AP49</f>
        <v>1</v>
      </c>
      <c r="AN49" s="36" t="b">
        <f>'Таблица для заполнения'!AR49&gt;='Таблица для заполнения'!AS49+'Таблица для заполнения'!AT49</f>
        <v>1</v>
      </c>
      <c r="AO49" s="36" t="b">
        <f>('Таблица для заполнения'!AO49-'Таблица для заполнения'!AR49)&gt;=('Таблица для заполнения'!AP49+'Таблица для заполнения'!AQ49)-('Таблица для заполнения'!AS49+'Таблица для заполнения'!AT49)</f>
        <v>1</v>
      </c>
      <c r="AP49" s="36" t="b">
        <f>'Таблица для заполнения'!AT49&lt;='Таблица для заполнения'!AQ49</f>
        <v>1</v>
      </c>
      <c r="AQ49" s="36" t="b">
        <f>'Таблица для заполнения'!AU49&lt;='Таблица для заполнения'!AR49</f>
        <v>1</v>
      </c>
      <c r="AR49" s="36" t="b">
        <f>'Таблица для заполнения'!AR49='Таблица для заполнения'!AX49+'Таблица для заполнения'!BF49+'Таблица для заполнения'!BK49+'Таблица для заполнения'!BV49+'Таблица для заполнения'!CA49+'Таблица для заполнения'!CB49+'Таблица для заполнения'!CC49+'Таблица для заполнения'!CD49+'Таблица для заполнения'!CE49+'Таблица для заполнения'!CF49</f>
        <v>1</v>
      </c>
      <c r="AS49" s="36" t="b">
        <f>'Таблица для заполнения'!AX49&gt;='Таблица для заполнения'!AY49+'Таблица для заполнения'!BB49+'Таблица для заполнения'!BE49</f>
        <v>1</v>
      </c>
      <c r="AT49" s="36" t="b">
        <f>'Таблица для заполнения'!AY49='Таблица для заполнения'!AZ49+'Таблица для заполнения'!BA49</f>
        <v>1</v>
      </c>
      <c r="AU49" s="36" t="b">
        <f>'Таблица для заполнения'!BB49='Таблица для заполнения'!BC49+'Таблица для заполнения'!BD49</f>
        <v>1</v>
      </c>
      <c r="AV49" s="36" t="b">
        <f>'Таблица для заполнения'!BF49&gt;='Таблица для заполнения'!BG49+'Таблица для заполнения'!BH49+'Таблица для заполнения'!BI49+'Таблица для заполнения'!BJ49</f>
        <v>1</v>
      </c>
      <c r="AW49" s="36" t="b">
        <f>'Таблица для заполнения'!BK49&gt;='Таблица для заполнения'!BL49+'Таблица для заполнения'!BQ49</f>
        <v>1</v>
      </c>
      <c r="AX49" s="36" t="b">
        <f>'Таблица для заполнения'!BL49&gt;='Таблица для заполнения'!BM49+'Таблица для заполнения'!BN49+'Таблица для заполнения'!BO49+'Таблица для заполнения'!BP49</f>
        <v>1</v>
      </c>
      <c r="AY49" s="36" t="b">
        <f>'Таблица для заполнения'!BQ49&gt;='Таблица для заполнения'!BR49+'Таблица для заполнения'!BS49+'Таблица для заполнения'!BT49+'Таблица для заполнения'!BU49</f>
        <v>1</v>
      </c>
      <c r="AZ49" s="36" t="b">
        <f>'Таблица для заполнения'!BV49&gt;='Таблица для заполнения'!BW49+'Таблица для заполнения'!BX49+'Таблица для заполнения'!BY49+'Таблица для заполнения'!BZ49</f>
        <v>1</v>
      </c>
      <c r="BA49" s="36" t="b">
        <f>'Таблица для заполнения'!CG49+'Таблица для заполнения'!CH49&lt;='Таблица для заполнения'!AO49</f>
        <v>1</v>
      </c>
      <c r="BB49" s="36" t="b">
        <f>'Таблица для заполнения'!CI49&lt;='Таблица для заполнения'!AO49</f>
        <v>1</v>
      </c>
      <c r="BC49" s="36" t="b">
        <f>'Таблица для заполнения'!CJ49&lt;='Таблица для заполнения'!AO49</f>
        <v>1</v>
      </c>
      <c r="BD49" s="36" t="b">
        <f>'Таблица для заполнения'!CK49&lt;='Таблица для заполнения'!AO49</f>
        <v>1</v>
      </c>
      <c r="BE49" s="36" t="b">
        <f>'Таблица для заполнения'!CL49&lt;='Таблица для заполнения'!AO49</f>
        <v>1</v>
      </c>
      <c r="BF49" s="36" t="b">
        <f>'Таблица для заполнения'!CM49='Таблица для заполнения'!CP49+'Таблица для заполнения'!CR49</f>
        <v>1</v>
      </c>
      <c r="BG49" s="36" t="b">
        <f>'Таблица для заполнения'!CM49&gt;='Таблица для заполнения'!CN49+'Таблица для заполнения'!CO49</f>
        <v>1</v>
      </c>
      <c r="BH49" s="36" t="b">
        <f>'Таблица для заполнения'!CQ49&lt;='Таблица для заполнения'!CM49</f>
        <v>1</v>
      </c>
      <c r="BI49" s="36" t="b">
        <f>OR(AND('Таблица для заполнения'!CR49='Таблица для заполнения'!CM49,AND('Таблица для заполнения'!CN49='Таблица для заполнения'!CS49,'Таблица для заполнения'!CO49='Таблица для заполнения'!CT49)),'Таблица для заполнения'!CR49&lt;'Таблица для заполнения'!CM49)</f>
        <v>1</v>
      </c>
      <c r="BJ49" s="36" t="b">
        <f>'Таблица для заполнения'!CS49&lt;='Таблица для заполнения'!CN49</f>
        <v>1</v>
      </c>
      <c r="BK49" s="36" t="b">
        <f>'Таблица для заполнения'!CR49&gt;='Таблица для заполнения'!CS49+'Таблица для заполнения'!CT49</f>
        <v>1</v>
      </c>
      <c r="BL49" s="36" t="b">
        <f>'Таблица для заполнения'!CP49&gt;=('Таблица для заполнения'!CN49+'Таблица для заполнения'!CO49)-('Таблица для заполнения'!CS49+'Таблица для заполнения'!CT49)</f>
        <v>1</v>
      </c>
      <c r="BM49" s="36" t="b">
        <f>'Таблица для заполнения'!CT49&lt;='Таблица для заполнения'!CO49</f>
        <v>1</v>
      </c>
      <c r="BN49" s="36" t="b">
        <f>'Таблица для заполнения'!CR49&gt;='Таблица для заполнения'!CU49+'Таблица для заполнения'!CY49+'Таблица для заполнения'!CZ49</f>
        <v>1</v>
      </c>
      <c r="BO49" s="36" t="b">
        <f>OR(AND('Таблица для заполнения'!CU49='Таблица для заполнения'!CR49,AND('Таблица для заполнения'!CS49='Таблица для заполнения'!CV49,'Таблица для заполнения'!CT49='Таблица для заполнения'!CW49)),'Таблица для заполнения'!CU49&lt;'Таблица для заполнения'!CR49)</f>
        <v>1</v>
      </c>
      <c r="BP49" s="36" t="b">
        <f>'Таблица для заполнения'!CV49&lt;='Таблица для заполнения'!CS49</f>
        <v>1</v>
      </c>
      <c r="BQ49" s="36" t="b">
        <f>'Таблица для заполнения'!CU49&gt;='Таблица для заполнения'!CV49+'Таблица для заполнения'!CW49</f>
        <v>1</v>
      </c>
      <c r="BR49" s="36" t="b">
        <f>'Таблица для заполнения'!CR49-'Таблица для заполнения'!CU49&gt;=('Таблица для заполнения'!CS49+'Таблица для заполнения'!CT49)-('Таблица для заполнения'!CV49+'Таблица для заполнения'!CW49)</f>
        <v>1</v>
      </c>
      <c r="BS49" s="36" t="b">
        <f>'Таблица для заполнения'!CW49&lt;='Таблица для заполнения'!CT49</f>
        <v>1</v>
      </c>
      <c r="BT49" s="36" t="b">
        <f>'Таблица для заполнения'!CX49&lt;='Таблица для заполнения'!CU49</f>
        <v>1</v>
      </c>
      <c r="BU49" s="36" t="b">
        <f>'Таблица для заполнения'!CU49='Таблица для заполнения'!DA49+'Таблица для заполнения'!DI49+'Таблица для заполнения'!DN49+'Таблица для заполнения'!DY49+'Таблица для заполнения'!ED49+'Таблица для заполнения'!EE49+'Таблица для заполнения'!EF49+'Таблица для заполнения'!EG49+'Таблица для заполнения'!EH49+'Таблица для заполнения'!EI49</f>
        <v>1</v>
      </c>
      <c r="BV49" s="36" t="b">
        <f>'Таблица для заполнения'!DA49&gt;='Таблица для заполнения'!DB49+'Таблица для заполнения'!DE49+'Таблица для заполнения'!DH49</f>
        <v>1</v>
      </c>
      <c r="BW49" s="36" t="b">
        <f>'Таблица для заполнения'!DB49='Таблица для заполнения'!DC49+'Таблица для заполнения'!DD49</f>
        <v>1</v>
      </c>
      <c r="BX49" s="36" t="b">
        <f>'Таблица для заполнения'!DE49='Таблица для заполнения'!DF49+'Таблица для заполнения'!DG49</f>
        <v>1</v>
      </c>
      <c r="BY49" s="36" t="b">
        <f>'Таблица для заполнения'!DI49&gt;='Таблица для заполнения'!DJ49+'Таблица для заполнения'!DK49+'Таблица для заполнения'!DL49+'Таблица для заполнения'!DM49</f>
        <v>1</v>
      </c>
      <c r="BZ49" s="36" t="b">
        <f>'Таблица для заполнения'!DN49&gt;='Таблица для заполнения'!DO49+'Таблица для заполнения'!DT49</f>
        <v>1</v>
      </c>
      <c r="CA49" s="36" t="b">
        <f>'Таблица для заполнения'!DO49&gt;='Таблица для заполнения'!DP49+'Таблица для заполнения'!DQ49+'Таблица для заполнения'!DR49+'Таблица для заполнения'!DS49</f>
        <v>1</v>
      </c>
      <c r="CB49" s="36" t="b">
        <f>'Таблица для заполнения'!DT49&gt;='Таблица для заполнения'!DU49+'Таблица для заполнения'!DV49+'Таблица для заполнения'!DW49+'Таблица для заполнения'!DX49</f>
        <v>1</v>
      </c>
      <c r="CC49" s="36" t="b">
        <f>'Таблица для заполнения'!DY49&gt;='Таблица для заполнения'!DZ49+'Таблица для заполнения'!EA49+'Таблица для заполнения'!EB49+'Таблица для заполнения'!EC49</f>
        <v>1</v>
      </c>
      <c r="CD49" s="36" t="b">
        <f>'Таблица для заполнения'!EJ49+'Таблица для заполнения'!EK49&lt;='Таблица для заполнения'!CR49</f>
        <v>1</v>
      </c>
      <c r="CE49" s="36" t="b">
        <f>'Таблица для заполнения'!EL49&lt;='Таблица для заполнения'!CR49</f>
        <v>1</v>
      </c>
      <c r="CF49" s="36" t="b">
        <f>'Таблица для заполнения'!EM49&lt;='Таблица для заполнения'!CR49</f>
        <v>1</v>
      </c>
      <c r="CG49" s="36" t="b">
        <f>'Таблица для заполнения'!EN49&lt;='Таблица для заполнения'!CR49</f>
        <v>1</v>
      </c>
      <c r="CH49" s="36" t="b">
        <f>'Таблица для заполнения'!EO49&lt;='Таблица для заполнения'!CR49</f>
        <v>1</v>
      </c>
      <c r="CI49" s="36" t="b">
        <f>OR(AND('Таблица для заполнения'!AJ49='Таблица для заполнения'!AK49+'Таблица для заполнения'!AL49,'Таблица для заполнения'!CM49='Таблица для заполнения'!CN49+'Таблица для заполнения'!CO49),AND('Таблица для заполнения'!AJ49&gt;'Таблица для заполнения'!AK49+'Таблица для заполнения'!AL49,'Таблица для заполнения'!CM49&gt;'Таблица для заполнения'!CN49+'Таблица для заполнения'!CO49))</f>
        <v>1</v>
      </c>
      <c r="CJ49" s="36" t="b">
        <f>OR(AND('Таблица для заполнения'!AO49='Таблица для заполнения'!AP49+'Таблица для заполнения'!AQ49,'Таблица для заполнения'!CR49='Таблица для заполнения'!CS49+'Таблица для заполнения'!CT49),AND('Таблица для заполнения'!AO49&gt;'Таблица для заполнения'!AP49+'Таблица для заполнения'!AQ49,'Таблица для заполнения'!CR49&gt;'Таблица для заполнения'!CS49+'Таблица для заполнения'!CT49))</f>
        <v>1</v>
      </c>
      <c r="CK49" s="36" t="b">
        <f>OR(AND('Таблица для заполнения'!AR49='Таблица для заполнения'!AS49+'Таблица для заполнения'!AT49,'Таблица для заполнения'!CU49='Таблица для заполнения'!CV49+'Таблица для заполнения'!CW49),AND('Таблица для заполнения'!AR49&gt;'Таблица для заполнения'!AS49+'Таблица для заполнения'!AT49,'Таблица для заполнения'!CU49&gt;'Таблица для заполнения'!CV49+'Таблица для заполнения'!CW49))</f>
        <v>1</v>
      </c>
      <c r="CL49" s="36" t="b">
        <f>OR(AND('Таблица для заполнения'!AO49='Таблица для заполнения'!AR49+'Таблица для заполнения'!AV49+'Таблица для заполнения'!AW49,'Таблица для заполнения'!CR49='Таблица для заполнения'!CU49+'Таблица для заполнения'!CY49+'Таблица для заполнения'!CZ49),AND('Таблица для заполнения'!AO49&gt;'Таблица для заполнения'!AR49+'Таблица для заполнения'!AV49+'Таблица для заполнения'!AW49,'Таблица для заполнения'!CR49&gt;'Таблица для заполнения'!CU49+'Таблица для заполнения'!CY49+'Таблица для заполнения'!CZ49))</f>
        <v>1</v>
      </c>
      <c r="CM49" s="36" t="b">
        <f>OR(AND('Таблица для заполнения'!AX49='Таблица для заполнения'!AY49+'Таблица для заполнения'!BB49+'Таблица для заполнения'!BE49,'Таблица для заполнения'!DA49='Таблица для заполнения'!DB49+'Таблица для заполнения'!DE49+'Таблица для заполнения'!DH49),AND('Таблица для заполнения'!AX49&gt;'Таблица для заполнения'!AY49+'Таблица для заполнения'!BB49+'Таблица для заполнения'!BE49,'Таблица для заполнения'!DA49&gt;'Таблица для заполнения'!DB49+'Таблица для заполнения'!DE49+'Таблица для заполнения'!DH49))</f>
        <v>1</v>
      </c>
      <c r="CN49" s="36" t="b">
        <f>OR(AND('Таблица для заполнения'!BF49='Таблица для заполнения'!BG49+'Таблица для заполнения'!BH49+'Таблица для заполнения'!BI49+'Таблица для заполнения'!BJ49,'Таблица для заполнения'!DI49='Таблица для заполнения'!DJ49+'Таблица для заполнения'!DK49+'Таблица для заполнения'!DL49+'Таблица для заполнения'!DM49),AND('Таблица для заполнения'!BF49&gt;'Таблица для заполнения'!BG49+'Таблица для заполнения'!BH49+'Таблица для заполнения'!BI49+'Таблица для заполнения'!BJ49,'Таблица для заполнения'!DI49&gt;'Таблица для заполнения'!DJ49+'Таблица для заполнения'!DK49+'Таблица для заполнения'!DL49+'Таблица для заполнения'!DM49))</f>
        <v>1</v>
      </c>
      <c r="CO49" s="36" t="b">
        <f>OR(AND('Таблица для заполнения'!BK49='Таблица для заполнения'!BL49+'Таблица для заполнения'!BQ49,'Таблица для заполнения'!DN49='Таблица для заполнения'!DO49+'Таблица для заполнения'!DT49),AND('Таблица для заполнения'!BK49&gt;'Таблица для заполнения'!BL49+'Таблица для заполнения'!BQ49,'Таблица для заполнения'!DN49&gt;'Таблица для заполнения'!DO49+'Таблица для заполнения'!DT49))</f>
        <v>1</v>
      </c>
      <c r="CP49" s="36" t="b">
        <f>AND(IF('Таблица для заполнения'!AJ49=0,'Таблица для заполнения'!CM49=0,'Таблица для заполнения'!CM49&gt;='Таблица для заполнения'!AJ49),IF('Таблица для заполнения'!AK49=0,'Таблица для заполнения'!CN49=0,'Таблица для заполнения'!CN49&gt;='Таблица для заполнения'!AK49),IF('Таблица для заполнения'!AL49=0,'Таблица для заполнения'!CO49=0,'Таблица для заполнения'!CO49&gt;='Таблица для заполнения'!AL49),IF('Таблица для заполнения'!AM49=0,'Таблица для заполнения'!CP49=0,'Таблица для заполнения'!CP49&gt;='Таблица для заполнения'!AM49),IF('Таблица для заполнения'!AN49=0,'Таблица для заполнения'!CQ49=0,'Таблица для заполнения'!CQ49&gt;='Таблица для заполнения'!AN49),IF('Таблица для заполнения'!AO49=0,'Таблица для заполнения'!CR49=0,'Таблица для заполнения'!CR49&gt;='Таблица для заполнения'!AO49),IF('Таблица для заполнения'!AP49=0,'Таблица для заполнения'!CS49=0,'Таблица для заполнения'!CS49&gt;='Таблица для заполнения'!AP49),IF('Таблица для заполнения'!AQ49=0,'Таблица для заполнения'!CT49=0,'Таблица для заполнения'!CT49&gt;='Таблица для заполнения'!AQ49),IF('Таблица для заполнения'!AR49=0,'Таблица для заполнения'!CU49=0,'Таблица для заполнения'!CU49&gt;='Таблица для заполнения'!AR49),IF('Таблица для заполнения'!AS49=0,'Таблица для заполнения'!CV49=0,'Таблица для заполнения'!CV49&gt;='Таблица для заполнения'!AS49),IF('Таблица для заполнения'!AT49=0,'Таблица для заполнения'!CW49=0,'Таблица для заполнения'!CW49&gt;='Таблица для заполнения'!AT49),IF('Таблица для заполнения'!AU49=0,'Таблица для заполнения'!CX49=0,'Таблица для заполнения'!CX49&gt;='Таблица для заполнения'!AU49),IF('Таблица для заполнения'!AV49=0,'Таблица для заполнения'!CY49=0,'Таблица для заполнения'!CY49&gt;='Таблица для заполнения'!AV49),IF('Таблица для заполнения'!AW49=0,'Таблица для заполнения'!CZ49=0,'Таблица для заполнения'!CZ49&gt;='Таблица для заполнения'!AW49),IF('Таблица для заполнения'!AX49=0,'Таблица для заполнения'!DA49=0,'Таблица для заполнения'!DA49&gt;='Таблица для заполнения'!AX49),IF('Таблица для заполнения'!AY49=0,'Таблица для заполнения'!DB49=0,'Таблица для заполнения'!DB49&gt;='Таблица для заполнения'!AY49),IF('Таблица для заполнения'!AZ49=0,'Таблица для заполнения'!DC49=0,'Таблица для заполнения'!DC49&gt;='Таблица для заполнения'!AZ49),IF('Таблица для заполнения'!BA49=0,'Таблица для заполнения'!DD49=0,'Таблица для заполнения'!DD49&gt;='Таблица для заполнения'!BA49),IF('Таблица для заполнения'!BB49=0,'Таблица для заполнения'!DE49=0,'Таблица для заполнения'!DE49&gt;='Таблица для заполнения'!BB49),IF('Таблица для заполнения'!BC49=0,'Таблица для заполнения'!DF49=0,'Таблица для заполнения'!DF49&gt;='Таблица для заполнения'!BC49),IF('Таблица для заполнения'!BD49=0,'Таблица для заполнения'!DG49=0,'Таблица для заполнения'!DG49&gt;='Таблица для заполнения'!BD49),IF('Таблица для заполнения'!BE49=0,'Таблица для заполнения'!DH49=0,'Таблица для заполнения'!DH49&gt;='Таблица для заполнения'!BE49),IF('Таблица для заполнения'!BF49=0,'Таблица для заполнения'!DI49=0,'Таблица для заполнения'!DI49&gt;='Таблица для заполнения'!BF49),IF('Таблица для заполнения'!BG49=0,'Таблица для заполнения'!DJ49=0,'Таблица для заполнения'!DJ49&gt;='Таблица для заполнения'!BG49),IF('Таблица для заполнения'!BH49=0,'Таблица для заполнения'!DK49=0,'Таблица для заполнения'!DK49&gt;='Таблица для заполнения'!BH49),IF('Таблица для заполнения'!BI49=0,'Таблица для заполнения'!DL49=0,'Таблица для заполнения'!DL49&gt;='Таблица для заполнения'!BI49),IF('Таблица для заполнения'!BJ49=0,'Таблица для заполнения'!DM49=0,'Таблица для заполнения'!DM49&gt;='Таблица для заполнения'!BJ49),IF('Таблица для заполнения'!BK49=0,'Таблица для заполнения'!DN49=0,'Таблица для заполнения'!DN49&gt;='Таблица для заполнения'!BK49),IF('Таблица для заполнения'!BL49=0,'Таблица для заполнения'!DO49=0,'Таблица для заполнения'!DO49&gt;='Таблица для заполнения'!BL49),IF('Таблица для заполнения'!BM49=0,'Таблица для заполнения'!DP49=0,'Таблица для заполнения'!DP49&gt;='Таблица для заполнения'!BM49),IF('Таблица для заполнения'!BN49=0,'Таблица для заполнения'!DQ49=0,'Таблица для заполнения'!DQ49&gt;='Таблица для заполнения'!BN49),IF('Таблица для заполнения'!BO49=0,'Таблица для заполнения'!DR49=0,'Таблица для заполнения'!DR49&gt;='Таблица для заполнения'!BO49),IF('Таблица для заполнения'!BP49=0,'Таблица для заполнения'!DS49=0,'Таблица для заполнения'!DS49&gt;='Таблица для заполнения'!BP49),IF('Таблица для заполнения'!BQ49=0,'Таблица для заполнения'!DT49=0,'Таблица для заполнения'!DT49&gt;='Таблица для заполнения'!BQ49),IF('Таблица для заполнения'!BR49=0,'Таблица для заполнения'!DU49=0,'Таблица для заполнения'!DU49&gt;='Таблица для заполнения'!BR49),IF('Таблица для заполнения'!BS49=0,'Таблица для заполнения'!DV49=0,'Таблица для заполнения'!DV49&gt;='Таблица для заполнения'!BS49),IF('Таблица для заполнения'!BT49=0,'Таблица для заполнения'!DW49=0,'Таблица для заполнения'!DW49&gt;='Таблица для заполнения'!BT49),IF('Таблица для заполнения'!BU49=0,'Таблица для заполнения'!DX49=0,'Таблица для заполнения'!DX49&gt;='Таблица для заполнения'!BU49),IF('Таблица для заполнения'!BV49=0,'Таблица для заполнения'!DY49=0,'Таблица для заполнения'!DY49&gt;='Таблица для заполнения'!BV49),IF('Таблица для заполнения'!BW49=0,'Таблица для заполнения'!DZ49=0,'Таблица для заполнения'!DZ49&gt;='Таблица для заполнения'!BW49),IF('Таблица для заполнения'!BX49=0,'Таблица для заполнения'!EA49=0,'Таблица для заполнения'!EA49&gt;='Таблица для заполнения'!BX49),IF('Таблица для заполнения'!BY49=0,'Таблица для заполнения'!EB49=0,'Таблица для заполнения'!EB49&gt;='Таблица для заполнения'!BY49),IF('Таблица для заполнения'!BZ49=0,'Таблица для заполнения'!EC49=0,'Таблица для заполнения'!EC49&gt;='Таблица для заполнения'!BZ49),IF('Таблица для заполнения'!CA49=0,'Таблица для заполнения'!ED49=0,'Таблица для заполнения'!ED49&gt;='Таблица для заполнения'!CA49),IF('Таблица для заполнения'!CB49=0,'Таблица для заполнения'!EE49=0,'Таблица для заполнения'!EE49&gt;='Таблица для заполнения'!CB49),IF('Таблица для заполнения'!CC49=0,'Таблица для заполнения'!EF49=0,'Таблица для заполнения'!EF49&gt;='Таблица для заполнения'!CC49),IF('Таблица для заполнения'!CD49=0,'Таблица для заполнения'!EG49=0,'Таблица для заполнения'!EG49&gt;='Таблица для заполнения'!CD49),IF('Таблица для заполнения'!CE49=0,'Таблица для заполнения'!EH49=0,'Таблица для заполнения'!EH49&gt;='Таблица для заполнения'!CE49),IF('Таблица для заполнения'!CF49=0,'Таблица для заполнения'!EI49=0,'Таблица для заполнения'!EI49&gt;='Таблица для заполнения'!CF49),IF('Таблица для заполнения'!CG49=0,'Таблица для заполнения'!EJ49=0,'Таблица для заполнения'!EJ49&gt;='Таблица для заполнения'!CG49),IF('Таблица для заполнения'!CH49=0,'Таблица для заполнения'!EK49=0,'Таблица для заполнения'!EK49&gt;='Таблица для заполнения'!CH49),IF('Таблица для заполнения'!CI49=0,'Таблица для заполнения'!EL49=0,'Таблица для заполнения'!EL49&gt;='Таблица для заполнения'!CI49),IF('Таблица для заполнения'!CJ49=0,'Таблица для заполнения'!EM49=0,'Таблица для заполнения'!EM49&gt;='Таблица для заполнения'!CJ49),IF('Таблица для заполнения'!CK49=0,'Таблица для заполнения'!EN49=0,'Таблица для заполнения'!EN49&gt;='Таблица для заполнения'!CK49),IF('Таблица для заполнения'!CL49=0,'Таблица для заполнения'!EO49=0,'Таблица для заполнения'!EO49&gt;='Таблица для заполнения'!CL49))</f>
        <v>1</v>
      </c>
      <c r="CQ49" s="36" t="b">
        <f>'Таблица для заполнения'!EP49&gt;='Таблица для заполнения'!EQ49+'Таблица для заполнения'!ER49</f>
        <v>1</v>
      </c>
      <c r="CR49" s="36" t="b">
        <f>'Таблица для заполнения'!ES49&lt;='Таблица для заполнения'!EP49</f>
        <v>1</v>
      </c>
      <c r="CS49" s="36" t="b">
        <f>OR(AND('Таблица для заполнения'!EP49='Таблица для заполнения'!ES49,AND('Таблица для заполнения'!EQ49='Таблица для заполнения'!ET49,'Таблица для заполнения'!ER49='Таблица для заполнения'!EU49)),'Таблица для заполнения'!ES49&lt;'Таблица для заполнения'!EP49)</f>
        <v>1</v>
      </c>
      <c r="CT49" s="36" t="b">
        <f>'Таблица для заполнения'!ET49&lt;='Таблица для заполнения'!EQ49</f>
        <v>1</v>
      </c>
      <c r="CU49" s="36" t="b">
        <f>'Таблица для заполнения'!ES49&gt;='Таблица для заполнения'!ET49+'Таблица для заполнения'!EU49</f>
        <v>1</v>
      </c>
      <c r="CV49" s="36" t="b">
        <f>'Таблица для заполнения'!EU49&lt;='Таблица для заполнения'!ER49</f>
        <v>1</v>
      </c>
      <c r="CW49" s="36" t="b">
        <f>'Таблица для заполнения'!EP49-'Таблица для заполнения'!ES49&gt;=('Таблица для заполнения'!EQ49+'Таблица для заполнения'!ER49)-('Таблица для заполнения'!ET49+'Таблица для заполнения'!EU49)</f>
        <v>1</v>
      </c>
      <c r="CX49" s="36" t="b">
        <f>'Таблица для заполнения'!EV49&lt;='Таблица для заполнения'!EP49</f>
        <v>1</v>
      </c>
      <c r="CY49" s="36" t="b">
        <f>'Таблица для заполнения'!EW49&lt;='Таблица для заполнения'!EP49</f>
        <v>1</v>
      </c>
      <c r="CZ49" s="36" t="b">
        <f>'Таблица для заполнения'!EX49&lt;='Таблица для заполнения'!EP49</f>
        <v>1</v>
      </c>
      <c r="DA49" s="36" t="b">
        <f>IF('Таблица для заполнения'!AF49&gt;0,'Таблица для заполнения'!EX49&gt;=0,'Таблица для заполнения'!EX49=0)</f>
        <v>1</v>
      </c>
      <c r="DB49" s="36" t="b">
        <f>OR(AND('Таблица для заполнения'!EP49='Таблица для заполнения'!ES49,'Таблица для заполнения'!FH49='Таблица для заполнения'!FK49),AND('Таблица для заполнения'!EP49&gt;'Таблица для заполнения'!ES49,'Таблица для заполнения'!FH49&gt;'Таблица для заполнения'!FK49))</f>
        <v>1</v>
      </c>
      <c r="DC49" s="36" t="b">
        <f>OR(AND('Таблица для заполнения'!EQ49='Таблица для заполнения'!ET49,'Таблица для заполнения'!FI49='Таблица для заполнения'!FL49),AND('Таблица для заполнения'!EQ49&gt;'Таблица для заполнения'!ET49,'Таблица для заполнения'!FI49&gt;'Таблица для заполнения'!FL49))</f>
        <v>1</v>
      </c>
      <c r="DD49" s="36" t="b">
        <f>OR(AND('Таблица для заполнения'!ER49='Таблица для заполнения'!EU49,'Таблица для заполнения'!FJ49='Таблица для заполнения'!FM49),AND('Таблица для заполнения'!ER49&gt;'Таблица для заполнения'!EU49,'Таблица для заполнения'!FJ49&gt;'Таблица для заполнения'!FM49))</f>
        <v>1</v>
      </c>
      <c r="DE49" s="36" t="b">
        <f>OR(AND('Таблица для заполнения'!EP49='Таблица для заполнения'!EQ49+'Таблица для заполнения'!ER49,'Таблица для заполнения'!FH49='Таблица для заполнения'!FI49+'Таблица для заполнения'!FJ49),AND('Таблица для заполнения'!EP49&gt;'Таблица для заполнения'!EQ49+'Таблица для заполнения'!ER49,'Таблица для заполнения'!FH49&gt;'Таблица для заполнения'!FI49+'Таблица для заполнения'!FJ49))</f>
        <v>1</v>
      </c>
      <c r="DF49" s="36" t="b">
        <f>OR(AND('Таблица для заполнения'!ES49='Таблица для заполнения'!ET49+'Таблица для заполнения'!EU49,'Таблица для заполнения'!FK49='Таблица для заполнения'!FL49+'Таблица для заполнения'!FM49),AND('Таблица для заполнения'!ES49&gt;'Таблица для заполнения'!ET49+'Таблица для заполнения'!EU49,'Таблица для заполнения'!FK49&gt;'Таблица для заполнения'!FL49+'Таблица для заполнения'!FM49))</f>
        <v>1</v>
      </c>
      <c r="DG49" s="36" t="b">
        <f>'Таблица для заполнения'!EP49-'Таблица для заполнения'!EY49&gt;=('Таблица для заполнения'!EQ49+'Таблица для заполнения'!ER49)-('Таблица для заполнения'!EZ49+'Таблица для заполнения'!FA49)</f>
        <v>1</v>
      </c>
      <c r="DH49" s="36" t="b">
        <f>'Таблица для заполнения'!ES49-'Таблица для заполнения'!FB49&gt;=('Таблица для заполнения'!ET49+'Таблица для заполнения'!EU49)-('Таблица для заполнения'!FC49+'Таблица для заполнения'!FD49)</f>
        <v>1</v>
      </c>
      <c r="DI49" s="36" t="b">
        <f>'Таблица для заполнения'!EY49&gt;='Таблица для заполнения'!EZ49+'Таблица для заполнения'!FA49</f>
        <v>1</v>
      </c>
      <c r="DJ49" s="36" t="b">
        <f>'Таблица для заполнения'!FB49&lt;='Таблица для заполнения'!EY49</f>
        <v>1</v>
      </c>
      <c r="DK49" s="36" t="b">
        <f>OR(AND('Таблица для заполнения'!EY49='Таблица для заполнения'!FB49,AND('Таблица для заполнения'!EZ49='Таблица для заполнения'!FC49,'Таблица для заполнения'!FA49='Таблица для заполнения'!FD49)),'Таблица для заполнения'!FB49&lt;'Таблица для заполнения'!EY49)</f>
        <v>1</v>
      </c>
      <c r="DL49" s="36" t="b">
        <f>'Таблица для заполнения'!FC49&lt;='Таблица для заполнения'!EZ49</f>
        <v>1</v>
      </c>
      <c r="DM49" s="36" t="b">
        <f>'Таблица для заполнения'!FB49&gt;='Таблица для заполнения'!FC49+'Таблица для заполнения'!FD49</f>
        <v>1</v>
      </c>
      <c r="DN49" s="36" t="b">
        <f>'Таблица для заполнения'!FD49&lt;='Таблица для заполнения'!FA49</f>
        <v>1</v>
      </c>
      <c r="DO49" s="36" t="b">
        <f>'Таблица для заполнения'!EY49-'Таблица для заполнения'!FB49&gt;=('Таблица для заполнения'!EZ49+'Таблица для заполнения'!FA49)-('Таблица для заполнения'!FC49+'Таблица для заполнения'!FD49)</f>
        <v>1</v>
      </c>
      <c r="DP49" s="36" t="b">
        <f>'Таблица для заполнения'!FE49&lt;='Таблица для заполнения'!EY49</f>
        <v>1</v>
      </c>
      <c r="DQ49" s="36" t="b">
        <f>'Таблица для заполнения'!FF49&lt;='Таблица для заполнения'!EY49</f>
        <v>1</v>
      </c>
      <c r="DR49" s="36" t="b">
        <f>'Таблица для заполнения'!FG49&lt;='Таблица для заполнения'!EY49</f>
        <v>1</v>
      </c>
      <c r="DS49" s="36" t="b">
        <f>OR(AND('Таблица для заполнения'!EY49='Таблица для заполнения'!FB49,'Таблица для заполнения'!FO49='Таблица для заполнения'!FR49),AND('Таблица для заполнения'!EY49&gt;'Таблица для заполнения'!FB49,'Таблица для заполнения'!FO49&gt;'Таблица для заполнения'!FR49))</f>
        <v>1</v>
      </c>
      <c r="DT49" s="36" t="b">
        <f>OR(AND('Таблица для заполнения'!EZ49='Таблица для заполнения'!FC49,'Таблица для заполнения'!FP49='Таблица для заполнения'!FS49),AND('Таблица для заполнения'!EZ49&gt;'Таблица для заполнения'!FC49,'Таблица для заполнения'!FP49&gt;'Таблица для заполнения'!FS49))</f>
        <v>1</v>
      </c>
      <c r="DU49" s="36" t="b">
        <f>OR(AND('Таблица для заполнения'!FA49='Таблица для заполнения'!FD49,'Таблица для заполнения'!FQ49='Таблица для заполнения'!FT49),AND('Таблица для заполнения'!FA49&gt;'Таблица для заполнения'!FD49,'Таблица для заполнения'!FQ49&gt;'Таблица для заполнения'!FT49))</f>
        <v>1</v>
      </c>
      <c r="DV49" s="36" t="b">
        <f>OR(AND('Таблица для заполнения'!EY49='Таблица для заполнения'!EZ49+'Таблица для заполнения'!FA49,'Таблица для заполнения'!FO49='Таблица для заполнения'!FP49+'Таблица для заполнения'!FQ49),AND('Таблица для заполнения'!EY49&gt;'Таблица для заполнения'!EZ49+'Таблица для заполнения'!FA49,'Таблица для заполнения'!FO49&gt;'Таблица для заполнения'!FP49+'Таблица для заполнения'!FQ49))</f>
        <v>1</v>
      </c>
      <c r="DW49" s="36" t="b">
        <f>OR(AND('Таблица для заполнения'!FB49='Таблица для заполнения'!FC49+'Таблица для заполнения'!FD49,'Таблица для заполнения'!FR49='Таблица для заполнения'!FS49+'Таблица для заполнения'!FT49),AND('Таблица для заполнения'!FB49&gt;'Таблица для заполнения'!FC49+'Таблица для заполнения'!FD49,'Таблица для заполнения'!FR49&gt;'Таблица для заполнения'!FS49+'Таблица для заполнения'!FT49))</f>
        <v>1</v>
      </c>
      <c r="DX49" s="36" t="b">
        <f>'Таблица для заполнения'!FH49-'Таблица для заполнения'!FO49&gt;=('Таблица для заполнения'!FI49+'Таблица для заполнения'!FJ49)-('Таблица для заполнения'!FP49+'Таблица для заполнения'!FQ49)</f>
        <v>1</v>
      </c>
      <c r="DY49" s="36" t="b">
        <f>'Таблица для заполнения'!FK49-'Таблица для заполнения'!FR49&gt;=('Таблица для заполнения'!FL49+'Таблица для заполнения'!FM49)-('Таблица для заполнения'!FS49+'Таблица для заполнения'!FT49)</f>
        <v>1</v>
      </c>
      <c r="DZ49" s="36" t="b">
        <f>AND('Таблица для заполнения'!EP49&gt;='Таблица для заполнения'!EY49,'Таблица для заполнения'!EQ49&gt;='Таблица для заполнения'!EZ49,'Таблица для заполнения'!ER49&gt;='Таблица для заполнения'!FA49,'Таблица для заполнения'!ES49&gt;='Таблица для заполнения'!FB49,'Таблица для заполнения'!ET49&gt;='Таблица для заполнения'!FC49,'Таблица для заполнения'!EU49&gt;='Таблица для заполнения'!FD49,'Таблица для заполнения'!EV49&gt;='Таблица для заполнения'!FE49,'Таблица для заполнения'!EW49&gt;='Таблица для заполнения'!FF49,'Таблица для заполнения'!EX49&gt;='Таблица для заполнения'!FG49)</f>
        <v>1</v>
      </c>
      <c r="EA49" s="36" t="b">
        <f>'Таблица для заполнения'!FH49&gt;='Таблица для заполнения'!FI49+'Таблица для заполнения'!FJ49</f>
        <v>1</v>
      </c>
      <c r="EB49" s="36" t="b">
        <f>'Таблица для заполнения'!FK49&lt;='Таблица для заполнения'!FH49</f>
        <v>1</v>
      </c>
      <c r="EC49" s="36" t="b">
        <f>OR(AND('Таблица для заполнения'!FH49='Таблица для заполнения'!FK49,AND('Таблица для заполнения'!FI49='Таблица для заполнения'!FL49,'Таблица для заполнения'!FJ49='Таблица для заполнения'!FM49)),'Таблица для заполнения'!FK49&lt;'Таблица для заполнения'!FH49)</f>
        <v>1</v>
      </c>
      <c r="ED49" s="36" t="b">
        <f>'Таблица для заполнения'!FL49&lt;='Таблица для заполнения'!FI49</f>
        <v>1</v>
      </c>
      <c r="EE49" s="36" t="b">
        <f>'Таблица для заполнения'!FK49&gt;='Таблица для заполнения'!FL49+'Таблица для заполнения'!FM49</f>
        <v>1</v>
      </c>
      <c r="EF49" s="36" t="b">
        <f>'Таблица для заполнения'!FM49&lt;='Таблица для заполнения'!FJ49</f>
        <v>1</v>
      </c>
      <c r="EG49" s="36" t="b">
        <f>'Таблица для заполнения'!FH49-'Таблица для заполнения'!FK49&gt;=('Таблица для заполнения'!FI49+'Таблица для заполнения'!FJ49)-('Таблица для заполнения'!FL49+'Таблица для заполнения'!FM49)</f>
        <v>1</v>
      </c>
      <c r="EH49" s="36" t="b">
        <f>'Таблица для заполнения'!FN49&lt;='Таблица для заполнения'!FH49</f>
        <v>1</v>
      </c>
      <c r="EI49" s="36" t="b">
        <f>AND(IF('Таблица для заполнения'!EP49=0,'Таблица для заполнения'!FH49=0,'Таблица для заполнения'!FH49&gt;='Таблица для заполнения'!EP49),IF('Таблица для заполнения'!EQ49=0,'Таблица для заполнения'!FI49=0,'Таблица для заполнения'!FI49&gt;='Таблица для заполнения'!EQ49),IF('Таблица для заполнения'!ER49=0,'Таблица для заполнения'!FJ49=0,'Таблица для заполнения'!FJ49&gt;='Таблица для заполнения'!ER49),IF('Таблица для заполнения'!ES49=0,'Таблица для заполнения'!FK49=0,'Таблица для заполнения'!FK49&gt;='Таблица для заполнения'!ES49),IF('Таблица для заполнения'!ET49=0,'Таблица для заполнения'!FL49=0,'Таблица для заполнения'!FL49&gt;='Таблица для заполнения'!ET49),IF('Таблица для заполнения'!EU49=0,'Таблица для заполнения'!FM49=0,'Таблица для заполнения'!FM49&gt;='Таблица для заполнения'!EU49),IF('Таблица для заполнения'!EX49=0,'Таблица для заполнения'!FN49=0,'Таблица для заполнения'!FN49&gt;='Таблица для заполнения'!EX49))</f>
        <v>1</v>
      </c>
      <c r="EJ49" s="36" t="b">
        <f>'Таблица для заполнения'!FO49&gt;='Таблица для заполнения'!FP49+'Таблица для заполнения'!FQ49</f>
        <v>1</v>
      </c>
      <c r="EK49" s="36" t="b">
        <f>'Таблица для заполнения'!FR49&lt;='Таблица для заполнения'!FO49</f>
        <v>1</v>
      </c>
      <c r="EL49" s="36" t="b">
        <f>OR(AND('Таблица для заполнения'!FO49='Таблица для заполнения'!FR49,AND('Таблица для заполнения'!FP49='Таблица для заполнения'!FS49,'Таблица для заполнения'!FQ49='Таблица для заполнения'!FT49)),'Таблица для заполнения'!FR49&lt;'Таблица для заполнения'!FO49)</f>
        <v>1</v>
      </c>
      <c r="EM49" s="36" t="b">
        <f>'Таблица для заполнения'!FS49&lt;='Таблица для заполнения'!FP49</f>
        <v>1</v>
      </c>
      <c r="EN49" s="36" t="b">
        <f>'Таблица для заполнения'!FR49&gt;='Таблица для заполнения'!FS49+'Таблица для заполнения'!FT49</f>
        <v>1</v>
      </c>
      <c r="EO49" s="36" t="b">
        <f>'Таблица для заполнения'!FT49&lt;='Таблица для заполнения'!FQ49</f>
        <v>1</v>
      </c>
      <c r="EP49" s="36" t="b">
        <f>'Таблица для заполнения'!FO49-'Таблица для заполнения'!FR49&gt;=('Таблица для заполнения'!FP49+'Таблица для заполнения'!FQ49)-('Таблица для заполнения'!FS49+'Таблица для заполнения'!FT49)</f>
        <v>1</v>
      </c>
      <c r="EQ49" s="36" t="b">
        <f>'Таблица для заполнения'!FU49&lt;='Таблица для заполнения'!FO49</f>
        <v>1</v>
      </c>
      <c r="ER49" s="36" t="b">
        <f>AND(IF('Таблица для заполнения'!EY49=0,'Таблица для заполнения'!FO49=0,'Таблица для заполнения'!FO49&gt;='Таблица для заполнения'!EY49),IF('Таблица для заполнения'!EZ49=0,'Таблица для заполнения'!FP49=0,'Таблица для заполнения'!FP49&gt;='Таблица для заполнения'!EZ49),IF('Таблица для заполнения'!FA49=0,'Таблица для заполнения'!FQ49=0,'Таблица для заполнения'!FQ49&gt;='Таблица для заполнения'!FA49),IF('Таблица для заполнения'!FB49=0,'Таблица для заполнения'!FR49=0,'Таблица для заполнения'!FR49&gt;='Таблица для заполнения'!FB49),IF('Таблица для заполнения'!FC49=0,'Таблица для заполнения'!FS49=0,'Таблица для заполнения'!FS49&gt;='Таблица для заполнения'!FC49),IF('Таблица для заполнения'!FD49=0,'Таблица для заполнения'!FT49=0,'Таблица для заполнения'!FT49&gt;='Таблица для заполнения'!FD49),IF('Таблица для заполнения'!FG49=0,'Таблица для заполнения'!FU49=0,'Таблица для заполнения'!FU49&gt;='Таблица для заполнения'!FG49))</f>
        <v>1</v>
      </c>
      <c r="ES49" s="36" t="b">
        <f>AND('Таблица для заполнения'!FH49&gt;='Таблица для заполнения'!FO49,'Таблица для заполнения'!FI49&gt;='Таблица для заполнения'!FP49,'Таблица для заполнения'!FJ49&gt;='Таблица для заполнения'!FQ49,'Таблица для заполнения'!FK49&gt;='Таблица для заполнения'!FR49,'Таблица для заполнения'!FL49&gt;='Таблица для заполнения'!FS49,'Таблица для заполнения'!FM49&gt;='Таблица для заполнения'!FT49,'Таблица для заполнения'!FN49&gt;='Таблица для заполнения'!FU49)</f>
        <v>1</v>
      </c>
      <c r="ET49" s="36" t="b">
        <f>AND(OR(AND('Таблица для заполнения'!EP49='Таблица для заполнения'!EY49,'Таблица для заполнения'!FH49='Таблица для заполнения'!FO49),AND('Таблица для заполнения'!EP49&gt;'Таблица для заполнения'!EY49,'Таблица для заполнения'!FH49&gt;'Таблица для заполнения'!FO49)),OR(AND('Таблица для заполнения'!EQ49='Таблица для заполнения'!EZ49,'Таблица для заполнения'!FI49='Таблица для заполнения'!FP49),AND('Таблица для заполнения'!EQ49&gt;'Таблица для заполнения'!EZ49,'Таблица для заполнения'!FI49&gt;'Таблица для заполнения'!FP49)),OR(AND('Таблица для заполнения'!ER49='Таблица для заполнения'!FA49,'Таблица для заполнения'!FJ49='Таблица для заполнения'!FQ49),AND('Таблица для заполнения'!ER49&gt;'Таблица для заполнения'!FA49,'Таблица для заполнения'!FJ49&gt;'Таблица для заполнения'!FQ49)),OR(AND('Таблица для заполнения'!ES49='Таблица для заполнения'!FB49,'Таблица для заполнения'!FK49='Таблица для заполнения'!FR49),AND('Таблица для заполнения'!ES49&gt;'Таблица для заполнения'!FB49,'Таблица для заполнения'!FK49&gt;'Таблица для заполнения'!FR49)),OR(AND('Таблица для заполнения'!ET49='Таблица для заполнения'!FC49,'Таблица для заполнения'!FL49='Таблица для заполнения'!FS49),AND('Таблица для заполнения'!ET49&gt;'Таблица для заполнения'!FC49,'Таблица для заполнения'!FL49&gt;'Таблица для заполнения'!FS49)),OR(AND('Таблица для заполнения'!EU49='Таблица для заполнения'!FD49,'Таблица для заполнения'!FM49='Таблица для заполнения'!FT49),AND('Таблица для заполнения'!EU49&gt;'Таблица для заполнения'!FD49,'Таблица для заполнения'!FM49&gt;'Таблица для заполнения'!FT49)),OR(AND('Таблица для заполнения'!EX49='Таблица для заполнения'!FG49,'Таблица для заполнения'!FN49='Таблица для заполнения'!FU49),AND('Таблица для заполнения'!EX49&gt;'Таблица для заполнения'!FG49,'Таблица для заполнения'!FN49&gt;'Таблица для заполнения'!FU49)))</f>
        <v>1</v>
      </c>
      <c r="EU49" s="36" t="b">
        <f>'Таблица для заполнения'!FW49&lt;='Таблица для заполнения'!FV49</f>
        <v>1</v>
      </c>
      <c r="EV49" s="36" t="b">
        <f>'Таблица для заполнения'!FX49&lt;='Таблица для заполнения'!FV49</f>
        <v>1</v>
      </c>
      <c r="EW49" s="36" t="b">
        <f>IF('Таблица для заполнения'!GQ49&gt;0,'Таблица для заполнения'!FX49&gt;0,'Таблица для заполнения'!FX49=0)</f>
        <v>1</v>
      </c>
      <c r="EX49" s="36" t="b">
        <f>'Таблица для заполнения'!FY49&lt;='Таблица для заполнения'!FV49</f>
        <v>1</v>
      </c>
      <c r="EY49" s="36" t="b">
        <f>'Таблица для заполнения'!FZ49&lt;='Таблица для заполнения'!FV49</f>
        <v>1</v>
      </c>
      <c r="EZ49" s="36" t="b">
        <f>'Таблица для заполнения'!FX49&gt;='Таблица для заполнения'!GA49+'Таблица для заполнения'!GB49</f>
        <v>1</v>
      </c>
      <c r="FA49" s="36" t="b">
        <f>'Таблица для заполнения'!FW49='Таблица для заполнения'!GC49+'Таблица для заполнения'!GD49+'Таблица для заполнения'!GE49</f>
        <v>1</v>
      </c>
      <c r="FB49" s="36" t="b">
        <f>'Таблица для заполнения'!GF49='Таблица для заполнения'!GG49+'Таблица для заполнения'!GH49+'Таблица для заполнения'!GI49+'Таблица для заполнения'!GM49</f>
        <v>1</v>
      </c>
      <c r="FC49" s="36" t="b">
        <f>'Таблица для заполнения'!GI49&gt;='Таблица для заполнения'!GJ49+'Таблица для заполнения'!GK49+'Таблица для заполнения'!GL49</f>
        <v>1</v>
      </c>
      <c r="FD49" s="36" t="b">
        <f>'Таблица для заполнения'!GN49&gt;='Таблица для заполнения'!GO49+'Таблица для заполнения'!GS49+'Таблица для заполнения'!GU49+'Таблица для заполнения'!GX49</f>
        <v>1</v>
      </c>
      <c r="FE49" s="36" t="b">
        <f>'Таблица для заполнения'!GP49&lt;='Таблица для заполнения'!GO49</f>
        <v>1</v>
      </c>
      <c r="FF49" s="36" t="b">
        <f>'Таблица для заполнения'!GQ49&lt;='Таблица для заполнения'!GO49</f>
        <v>1</v>
      </c>
      <c r="FG49" s="36" t="b">
        <f>IF('Таблица для заполнения'!FX49&gt;0,'Таблица для заполнения'!GQ49&gt;0,'Таблица для заполнения'!GQ49=0)</f>
        <v>1</v>
      </c>
      <c r="FH49" s="36" t="b">
        <f>'Таблица для заполнения'!GR49&lt;='Таблица для заполнения'!GQ49</f>
        <v>1</v>
      </c>
      <c r="FI49" s="36" t="b">
        <f>'Таблица для заполнения'!GR49&lt;='Таблица для заполнения'!GP49</f>
        <v>1</v>
      </c>
      <c r="FJ49" s="36" t="b">
        <f>'Таблица для заполнения'!GT49&lt;='Таблица для заполнения'!GS49</f>
        <v>1</v>
      </c>
      <c r="FK49" s="36" t="b">
        <f>'Таблица для заполнения'!GV49&lt;='Таблица для заполнения'!GU49</f>
        <v>1</v>
      </c>
      <c r="FL49" s="36" t="b">
        <f>'Таблица для заполнения'!GW49&lt;='Таблица для заполнения'!GU49</f>
        <v>1</v>
      </c>
      <c r="FM49" s="38" t="b">
        <f>'Таблица для заполнения'!GY49&lt;='Таблица для заполнения'!GX49</f>
        <v>1</v>
      </c>
      <c r="FN49" s="42" t="b">
        <f t="shared" si="1"/>
        <v>1</v>
      </c>
      <c r="FO49" s="35" t="b">
        <f>IF($B49&lt;&gt;"",IF(ISNUMBER('Таблица для заполнения'!E49),ABS(ROUND('Таблица для заполнения'!E49,0))='Таблица для заполнения'!E49,FALSE),TRUE)</f>
        <v>1</v>
      </c>
      <c r="FP49" s="36" t="b">
        <f>IF($B49&lt;&gt;"",IF(ISNUMBER('Таблица для заполнения'!F49),ABS(ROUND('Таблица для заполнения'!F49,0))='Таблица для заполнения'!F49,FALSE),TRUE)</f>
        <v>1</v>
      </c>
      <c r="FQ49" s="36" t="b">
        <f>IF($B49&lt;&gt;"",IF(ISNUMBER('Таблица для заполнения'!G49),ABS(ROUND('Таблица для заполнения'!G49,0))='Таблица для заполнения'!G49,FALSE),TRUE)</f>
        <v>1</v>
      </c>
      <c r="FR49" s="36" t="b">
        <f>IF($B49&lt;&gt;"",IF(ISNUMBER('Таблица для заполнения'!H49),ABS(ROUND('Таблица для заполнения'!H49,0))='Таблица для заполнения'!H49,FALSE),TRUE)</f>
        <v>1</v>
      </c>
      <c r="FS49" s="36" t="b">
        <f>IF($B49&lt;&gt;"",IF(ISNUMBER('Таблица для заполнения'!I49),ABS(ROUND('Таблица для заполнения'!I49,0))='Таблица для заполнения'!I49,FALSE),TRUE)</f>
        <v>1</v>
      </c>
      <c r="FT49" s="36" t="b">
        <f>IF($B49&lt;&gt;"",IF(ISNUMBER('Таблица для заполнения'!J49),ABS(ROUND('Таблица для заполнения'!J49,0))='Таблица для заполнения'!J49,FALSE),TRUE)</f>
        <v>1</v>
      </c>
      <c r="FU49" s="36" t="b">
        <f>IF($B49&lt;&gt;"",IF(ISNUMBER('Таблица для заполнения'!K49),ABS(ROUND('Таблица для заполнения'!K49,0))='Таблица для заполнения'!K49,FALSE),TRUE)</f>
        <v>1</v>
      </c>
      <c r="FV49" s="36" t="b">
        <f>IF($B49&lt;&gt;"",IF(ISNUMBER('Таблица для заполнения'!L49),ABS(ROUND('Таблица для заполнения'!L49,0))='Таблица для заполнения'!L49,FALSE),TRUE)</f>
        <v>1</v>
      </c>
      <c r="FW49" s="36" t="b">
        <f>IF($B49&lt;&gt;"",IF(ISNUMBER('Таблица для заполнения'!M49),ABS(ROUND('Таблица для заполнения'!M49,0))='Таблица для заполнения'!M49,FALSE),TRUE)</f>
        <v>1</v>
      </c>
      <c r="FX49" s="36" t="b">
        <f>IF($B49&lt;&gt;"",IF(ISNUMBER('Таблица для заполнения'!N49),ABS(ROUND('Таблица для заполнения'!N49,0))='Таблица для заполнения'!N49,FALSE),TRUE)</f>
        <v>1</v>
      </c>
      <c r="FY49" s="36" t="b">
        <f>IF($B49&lt;&gt;"",IF(ISNUMBER('Таблица для заполнения'!O49),ABS(ROUND('Таблица для заполнения'!O49,0))='Таблица для заполнения'!O49,FALSE),TRUE)</f>
        <v>1</v>
      </c>
      <c r="FZ49" s="36" t="b">
        <f>IF($B49&lt;&gt;"",IF(ISNUMBER('Таблица для заполнения'!P49),ABS(ROUND('Таблица для заполнения'!P49,0))='Таблица для заполнения'!P49,FALSE),TRUE)</f>
        <v>1</v>
      </c>
      <c r="GA49" s="36" t="b">
        <f>IF($B49&lt;&gt;"",IF(ISNUMBER('Таблица для заполнения'!Q49),ABS(ROUND('Таблица для заполнения'!Q49,0))='Таблица для заполнения'!Q49,FALSE),TRUE)</f>
        <v>1</v>
      </c>
      <c r="GB49" s="36" t="b">
        <f>IF($B49&lt;&gt;"",IF(ISNUMBER('Таблица для заполнения'!R49),ABS(ROUND('Таблица для заполнения'!R49,0))='Таблица для заполнения'!R49,FALSE),TRUE)</f>
        <v>1</v>
      </c>
      <c r="GC49" s="36" t="b">
        <f>IF($B49&lt;&gt;"",IF(ISNUMBER('Таблица для заполнения'!S49),ABS(ROUND('Таблица для заполнения'!S49,0))='Таблица для заполнения'!S49,FALSE),TRUE)</f>
        <v>1</v>
      </c>
      <c r="GD49" s="36" t="b">
        <f>IF($B49&lt;&gt;"",IF(ISNUMBER('Таблица для заполнения'!T49),ABS(ROUND('Таблица для заполнения'!T49,0))='Таблица для заполнения'!T49,FALSE),TRUE)</f>
        <v>1</v>
      </c>
      <c r="GE49" s="36" t="b">
        <f>IF($B49&lt;&gt;"",IF(ISNUMBER('Таблица для заполнения'!U49),ABS(ROUND('Таблица для заполнения'!U49,0))='Таблица для заполнения'!U49,FALSE),TRUE)</f>
        <v>1</v>
      </c>
      <c r="GF49" s="36" t="b">
        <f>IF($B49&lt;&gt;"",IF(ISNUMBER('Таблица для заполнения'!V49),ABS(ROUND('Таблица для заполнения'!V49,1))='Таблица для заполнения'!V49,FALSE),TRUE)</f>
        <v>1</v>
      </c>
      <c r="GG49" s="36" t="b">
        <f>IF($B49&lt;&gt;"",IF(ISNUMBER('Таблица для заполнения'!W49),ABS(ROUND('Таблица для заполнения'!W49,0))='Таблица для заполнения'!W49,FALSE),TRUE)</f>
        <v>1</v>
      </c>
      <c r="GH49" s="36" t="b">
        <f>IF($B49&lt;&gt;"",IF(ISNUMBER('Таблица для заполнения'!X49),ABS(ROUND('Таблица для заполнения'!X49,1))='Таблица для заполнения'!X49,FALSE),TRUE)</f>
        <v>1</v>
      </c>
      <c r="GI49" s="36" t="b">
        <f>IF($B49&lt;&gt;"",IF(ISNUMBER('Таблица для заполнения'!Y49),ABS(ROUND('Таблица для заполнения'!Y49,1))='Таблица для заполнения'!Y49,FALSE),TRUE)</f>
        <v>1</v>
      </c>
      <c r="GJ49" s="36" t="b">
        <f>IF($B49&lt;&gt;"",IF(ISNUMBER('Таблица для заполнения'!Z49),ABS(ROUND('Таблица для заполнения'!Z49,0))='Таблица для заполнения'!Z49,FALSE),TRUE)</f>
        <v>1</v>
      </c>
      <c r="GK49" s="36" t="b">
        <f>IF($B49&lt;&gt;"",IF(ISNUMBER('Таблица для заполнения'!AA49),ABS(ROUND('Таблица для заполнения'!AA49,0))='Таблица для заполнения'!AA49,FALSE),TRUE)</f>
        <v>1</v>
      </c>
      <c r="GL49" s="36" t="b">
        <f>IF($B49&lt;&gt;"",IF(ISNUMBER('Таблица для заполнения'!AB49),ABS(ROUND('Таблица для заполнения'!AB49,0))='Таблица для заполнения'!AB49,FALSE),TRUE)</f>
        <v>1</v>
      </c>
      <c r="GM49" s="36" t="b">
        <f>IF($B49&lt;&gt;"",IF(ISNUMBER('Таблица для заполнения'!AC49),ABS(ROUND('Таблица для заполнения'!AC49,0))='Таблица для заполнения'!AC49,FALSE),TRUE)</f>
        <v>1</v>
      </c>
      <c r="GN49" s="36" t="b">
        <f>IF($B49&lt;&gt;"",IF(ISNUMBER('Таблица для заполнения'!AD49),ABS(ROUND('Таблица для заполнения'!AD49,0))='Таблица для заполнения'!AD49,FALSE),TRUE)</f>
        <v>1</v>
      </c>
      <c r="GO49" s="36" t="b">
        <f>IF($B49&lt;&gt;"",IF(ISNUMBER('Таблица для заполнения'!AE49),ABS(ROUND('Таблица для заполнения'!AE49,0))='Таблица для заполнения'!AE49,FALSE),TRUE)</f>
        <v>1</v>
      </c>
      <c r="GP49" s="36" t="b">
        <f>IF($B49&lt;&gt;"",IF(ISNUMBER('Таблица для заполнения'!AF49),ABS(ROUND('Таблица для заполнения'!AF49,0))='Таблица для заполнения'!AF49,FALSE),TRUE)</f>
        <v>1</v>
      </c>
      <c r="GQ49" s="36" t="b">
        <f>IF($B49&lt;&gt;"",IF(ISNUMBER('Таблица для заполнения'!AG49),ABS(ROUND('Таблица для заполнения'!AG49,0))='Таблица для заполнения'!AG49,FALSE),TRUE)</f>
        <v>1</v>
      </c>
      <c r="GR49" s="36" t="b">
        <f>IF($B49&lt;&gt;"",IF(ISNUMBER('Таблица для заполнения'!AH49),ABS(ROUND('Таблица для заполнения'!AH49,0))='Таблица для заполнения'!AH49,FALSE),TRUE)</f>
        <v>1</v>
      </c>
      <c r="GS49" s="36" t="b">
        <f>IF($B49&lt;&gt;"",IF(ISNUMBER('Таблица для заполнения'!AI49),ABS(ROUND('Таблица для заполнения'!AI49,0))='Таблица для заполнения'!AI49,FALSE),TRUE)</f>
        <v>1</v>
      </c>
      <c r="GT49" s="36" t="b">
        <f>IF($B49&lt;&gt;"",IF(ISNUMBER('Таблица для заполнения'!AJ49),ABS(ROUND('Таблица для заполнения'!AJ49,0))='Таблица для заполнения'!AJ49,FALSE),TRUE)</f>
        <v>1</v>
      </c>
      <c r="GU49" s="36" t="b">
        <f>IF($B49&lt;&gt;"",IF(ISNUMBER('Таблица для заполнения'!AK49),ABS(ROUND('Таблица для заполнения'!AK49,0))='Таблица для заполнения'!AK49,FALSE),TRUE)</f>
        <v>1</v>
      </c>
      <c r="GV49" s="36" t="b">
        <f>IF($B49&lt;&gt;"",IF(ISNUMBER('Таблица для заполнения'!AL49),ABS(ROUND('Таблица для заполнения'!AL49,0))='Таблица для заполнения'!AL49,FALSE),TRUE)</f>
        <v>1</v>
      </c>
      <c r="GW49" s="36" t="b">
        <f>IF($B49&lt;&gt;"",IF(ISNUMBER('Таблица для заполнения'!AM49),ABS(ROUND('Таблица для заполнения'!AM49,0))='Таблица для заполнения'!AM49,FALSE),TRUE)</f>
        <v>1</v>
      </c>
      <c r="GX49" s="36" t="b">
        <f>IF($B49&lt;&gt;"",IF(ISNUMBER('Таблица для заполнения'!AN49),ABS(ROUND('Таблица для заполнения'!AN49,0))='Таблица для заполнения'!AN49,FALSE),TRUE)</f>
        <v>1</v>
      </c>
      <c r="GY49" s="36" t="b">
        <f>IF($B49&lt;&gt;"",IF(ISNUMBER('Таблица для заполнения'!AO49),ABS(ROUND('Таблица для заполнения'!AO49,0))='Таблица для заполнения'!AO49,FALSE),TRUE)</f>
        <v>1</v>
      </c>
      <c r="GZ49" s="36" t="b">
        <f>IF($B49&lt;&gt;"",IF(ISNUMBER('Таблица для заполнения'!AP49),ABS(ROUND('Таблица для заполнения'!AP49,0))='Таблица для заполнения'!AP49,FALSE),TRUE)</f>
        <v>1</v>
      </c>
      <c r="HA49" s="36" t="b">
        <f>IF($B49&lt;&gt;"",IF(ISNUMBER('Таблица для заполнения'!AQ49),ABS(ROUND('Таблица для заполнения'!AQ49,0))='Таблица для заполнения'!AQ49,FALSE),TRUE)</f>
        <v>1</v>
      </c>
      <c r="HB49" s="36" t="b">
        <f>IF($B49&lt;&gt;"",IF(ISNUMBER('Таблица для заполнения'!AR49),ABS(ROUND('Таблица для заполнения'!AR49,0))='Таблица для заполнения'!AR49,FALSE),TRUE)</f>
        <v>1</v>
      </c>
      <c r="HC49" s="36" t="b">
        <f>IF($B49&lt;&gt;"",IF(ISNUMBER('Таблица для заполнения'!AS49),ABS(ROUND('Таблица для заполнения'!AS49,0))='Таблица для заполнения'!AS49,FALSE),TRUE)</f>
        <v>1</v>
      </c>
      <c r="HD49" s="36" t="b">
        <f>IF($B49&lt;&gt;"",IF(ISNUMBER('Таблица для заполнения'!AT49),ABS(ROUND('Таблица для заполнения'!AT49,0))='Таблица для заполнения'!AT49,FALSE),TRUE)</f>
        <v>1</v>
      </c>
      <c r="HE49" s="36" t="b">
        <f>IF($B49&lt;&gt;"",IF(ISNUMBER('Таблица для заполнения'!AU49),ABS(ROUND('Таблица для заполнения'!AU49,0))='Таблица для заполнения'!AU49,FALSE),TRUE)</f>
        <v>1</v>
      </c>
      <c r="HF49" s="36" t="b">
        <f>IF($B49&lt;&gt;"",IF(ISNUMBER('Таблица для заполнения'!AV49),ABS(ROUND('Таблица для заполнения'!AV49,0))='Таблица для заполнения'!AV49,FALSE),TRUE)</f>
        <v>1</v>
      </c>
      <c r="HG49" s="36" t="b">
        <f>IF($B49&lt;&gt;"",IF(ISNUMBER('Таблица для заполнения'!AW49),ABS(ROUND('Таблица для заполнения'!AW49,0))='Таблица для заполнения'!AW49,FALSE),TRUE)</f>
        <v>1</v>
      </c>
      <c r="HH49" s="36" t="b">
        <f>IF($B49&lt;&gt;"",IF(ISNUMBER('Таблица для заполнения'!AX49),ABS(ROUND('Таблица для заполнения'!AX49,0))='Таблица для заполнения'!AX49,FALSE),TRUE)</f>
        <v>1</v>
      </c>
      <c r="HI49" s="36" t="b">
        <f>IF($B49&lt;&gt;"",IF(ISNUMBER('Таблица для заполнения'!AY49),ABS(ROUND('Таблица для заполнения'!AY49,0))='Таблица для заполнения'!AY49,FALSE),TRUE)</f>
        <v>1</v>
      </c>
      <c r="HJ49" s="36" t="b">
        <f>IF($B49&lt;&gt;"",IF(ISNUMBER('Таблица для заполнения'!AZ49),ABS(ROUND('Таблица для заполнения'!AZ49,0))='Таблица для заполнения'!AZ49,FALSE),TRUE)</f>
        <v>1</v>
      </c>
      <c r="HK49" s="36" t="b">
        <f>IF($B49&lt;&gt;"",IF(ISNUMBER('Таблица для заполнения'!BA49),ABS(ROUND('Таблица для заполнения'!BA49,0))='Таблица для заполнения'!BA49,FALSE),TRUE)</f>
        <v>1</v>
      </c>
      <c r="HL49" s="36" t="b">
        <f>IF($B49&lt;&gt;"",IF(ISNUMBER('Таблица для заполнения'!BB49),ABS(ROUND('Таблица для заполнения'!BB49,0))='Таблица для заполнения'!BB49,FALSE),TRUE)</f>
        <v>1</v>
      </c>
      <c r="HM49" s="36" t="b">
        <f>IF($B49&lt;&gt;"",IF(ISNUMBER('Таблица для заполнения'!BC49),ABS(ROUND('Таблица для заполнения'!BC49,0))='Таблица для заполнения'!BC49,FALSE),TRUE)</f>
        <v>1</v>
      </c>
      <c r="HN49" s="36" t="b">
        <f>IF($B49&lt;&gt;"",IF(ISNUMBER('Таблица для заполнения'!BD49),ABS(ROUND('Таблица для заполнения'!BD49,0))='Таблица для заполнения'!BD49,FALSE),TRUE)</f>
        <v>1</v>
      </c>
      <c r="HO49" s="36" t="b">
        <f>IF($B49&lt;&gt;"",IF(ISNUMBER('Таблица для заполнения'!BE49),ABS(ROUND('Таблица для заполнения'!BE49,0))='Таблица для заполнения'!BE49,FALSE),TRUE)</f>
        <v>1</v>
      </c>
      <c r="HP49" s="36" t="b">
        <f>IF($B49&lt;&gt;"",IF(ISNUMBER('Таблица для заполнения'!BF49),ABS(ROUND('Таблица для заполнения'!BF49,0))='Таблица для заполнения'!BF49,FALSE),TRUE)</f>
        <v>1</v>
      </c>
      <c r="HQ49" s="36" t="b">
        <f>IF($B49&lt;&gt;"",IF(ISNUMBER('Таблица для заполнения'!BG49),ABS(ROUND('Таблица для заполнения'!BG49,0))='Таблица для заполнения'!BG49,FALSE),TRUE)</f>
        <v>1</v>
      </c>
      <c r="HR49" s="36" t="b">
        <f>IF($B49&lt;&gt;"",IF(ISNUMBER('Таблица для заполнения'!BH49),ABS(ROUND('Таблица для заполнения'!BH49,0))='Таблица для заполнения'!BH49,FALSE),TRUE)</f>
        <v>1</v>
      </c>
      <c r="HS49" s="36" t="b">
        <f>IF($B49&lt;&gt;"",IF(ISNUMBER('Таблица для заполнения'!BI49),ABS(ROUND('Таблица для заполнения'!BI49,0))='Таблица для заполнения'!BI49,FALSE),TRUE)</f>
        <v>1</v>
      </c>
      <c r="HT49" s="36" t="b">
        <f>IF($B49&lt;&gt;"",IF(ISNUMBER('Таблица для заполнения'!BJ49),ABS(ROUND('Таблица для заполнения'!BJ49,0))='Таблица для заполнения'!BJ49,FALSE),TRUE)</f>
        <v>1</v>
      </c>
      <c r="HU49" s="36" t="b">
        <f>IF($B49&lt;&gt;"",IF(ISNUMBER('Таблица для заполнения'!BK49),ABS(ROUND('Таблица для заполнения'!BK49,0))='Таблица для заполнения'!BK49,FALSE),TRUE)</f>
        <v>1</v>
      </c>
      <c r="HV49" s="36" t="b">
        <f>IF($B49&lt;&gt;"",IF(ISNUMBER('Таблица для заполнения'!BL49),ABS(ROUND('Таблица для заполнения'!BL49,0))='Таблица для заполнения'!BL49,FALSE),TRUE)</f>
        <v>1</v>
      </c>
      <c r="HW49" s="36" t="b">
        <f>IF($B49&lt;&gt;"",IF(ISNUMBER('Таблица для заполнения'!BM49),ABS(ROUND('Таблица для заполнения'!BM49,0))='Таблица для заполнения'!BM49,FALSE),TRUE)</f>
        <v>1</v>
      </c>
      <c r="HX49" s="36" t="b">
        <f>IF($B49&lt;&gt;"",IF(ISNUMBER('Таблица для заполнения'!BN49),ABS(ROUND('Таблица для заполнения'!BN49,0))='Таблица для заполнения'!BN49,FALSE),TRUE)</f>
        <v>1</v>
      </c>
      <c r="HY49" s="36" t="b">
        <f>IF($B49&lt;&gt;"",IF(ISNUMBER('Таблица для заполнения'!BO49),ABS(ROUND('Таблица для заполнения'!BO49,0))='Таблица для заполнения'!BO49,FALSE),TRUE)</f>
        <v>1</v>
      </c>
      <c r="HZ49" s="36" t="b">
        <f>IF($B49&lt;&gt;"",IF(ISNUMBER('Таблица для заполнения'!BP49),ABS(ROUND('Таблица для заполнения'!BP49,0))='Таблица для заполнения'!BP49,FALSE),TRUE)</f>
        <v>1</v>
      </c>
      <c r="IA49" s="36" t="b">
        <f>IF($B49&lt;&gt;"",IF(ISNUMBER('Таблица для заполнения'!BQ49),ABS(ROUND('Таблица для заполнения'!BQ49,0))='Таблица для заполнения'!BQ49,FALSE),TRUE)</f>
        <v>1</v>
      </c>
      <c r="IB49" s="36" t="b">
        <f>IF($B49&lt;&gt;"",IF(ISNUMBER('Таблица для заполнения'!BR49),ABS(ROUND('Таблица для заполнения'!BR49,0))='Таблица для заполнения'!BR49,FALSE),TRUE)</f>
        <v>1</v>
      </c>
      <c r="IC49" s="36" t="b">
        <f>IF($B49&lt;&gt;"",IF(ISNUMBER('Таблица для заполнения'!BS49),ABS(ROUND('Таблица для заполнения'!BS49,0))='Таблица для заполнения'!BS49,FALSE),TRUE)</f>
        <v>1</v>
      </c>
      <c r="ID49" s="36" t="b">
        <f>IF($B49&lt;&gt;"",IF(ISNUMBER('Таблица для заполнения'!BT49),ABS(ROUND('Таблица для заполнения'!BT49,0))='Таблица для заполнения'!BT49,FALSE),TRUE)</f>
        <v>1</v>
      </c>
      <c r="IE49" s="36" t="b">
        <f>IF($B49&lt;&gt;"",IF(ISNUMBER('Таблица для заполнения'!BU49),ABS(ROUND('Таблица для заполнения'!BU49,0))='Таблица для заполнения'!BU49,FALSE),TRUE)</f>
        <v>1</v>
      </c>
      <c r="IF49" s="36" t="b">
        <f>IF($B49&lt;&gt;"",IF(ISNUMBER('Таблица для заполнения'!BV49),ABS(ROUND('Таблица для заполнения'!BV49,0))='Таблица для заполнения'!BV49,FALSE),TRUE)</f>
        <v>1</v>
      </c>
      <c r="IG49" s="36" t="b">
        <f>IF($B49&lt;&gt;"",IF(ISNUMBER('Таблица для заполнения'!BW49),ABS(ROUND('Таблица для заполнения'!BW49,0))='Таблица для заполнения'!BW49,FALSE),TRUE)</f>
        <v>1</v>
      </c>
      <c r="IH49" s="36" t="b">
        <f>IF($B49&lt;&gt;"",IF(ISNUMBER('Таблица для заполнения'!BX49),ABS(ROUND('Таблица для заполнения'!BX49,0))='Таблица для заполнения'!BX49,FALSE),TRUE)</f>
        <v>1</v>
      </c>
      <c r="II49" s="36" t="b">
        <f>IF($B49&lt;&gt;"",IF(ISNUMBER('Таблица для заполнения'!BY49),ABS(ROUND('Таблица для заполнения'!BY49,0))='Таблица для заполнения'!BY49,FALSE),TRUE)</f>
        <v>1</v>
      </c>
      <c r="IJ49" s="36" t="b">
        <f>IF($B49&lt;&gt;"",IF(ISNUMBER('Таблица для заполнения'!BZ49),ABS(ROUND('Таблица для заполнения'!BZ49,0))='Таблица для заполнения'!BZ49,FALSE),TRUE)</f>
        <v>1</v>
      </c>
      <c r="IK49" s="36" t="b">
        <f>IF($B49&lt;&gt;"",IF(ISNUMBER('Таблица для заполнения'!CA49),ABS(ROUND('Таблица для заполнения'!CA49,0))='Таблица для заполнения'!CA49,FALSE),TRUE)</f>
        <v>1</v>
      </c>
      <c r="IL49" s="36" t="b">
        <f>IF($B49&lt;&gt;"",IF(ISNUMBER('Таблица для заполнения'!CB49),ABS(ROUND('Таблица для заполнения'!CB49,0))='Таблица для заполнения'!CB49,FALSE),TRUE)</f>
        <v>1</v>
      </c>
      <c r="IM49" s="36" t="b">
        <f>IF($B49&lt;&gt;"",IF(ISNUMBER('Таблица для заполнения'!CC49),ABS(ROUND('Таблица для заполнения'!CC49,0))='Таблица для заполнения'!CC49,FALSE),TRUE)</f>
        <v>1</v>
      </c>
      <c r="IN49" s="36" t="b">
        <f>IF($B49&lt;&gt;"",IF(ISNUMBER('Таблица для заполнения'!CD49),ABS(ROUND('Таблица для заполнения'!CD49,0))='Таблица для заполнения'!CD49,FALSE),TRUE)</f>
        <v>1</v>
      </c>
      <c r="IO49" s="36" t="b">
        <f>IF($B49&lt;&gt;"",IF(ISNUMBER('Таблица для заполнения'!CE49),ABS(ROUND('Таблица для заполнения'!CE49,0))='Таблица для заполнения'!CE49,FALSE),TRUE)</f>
        <v>1</v>
      </c>
      <c r="IP49" s="36" t="b">
        <f>IF($B49&lt;&gt;"",IF(ISNUMBER('Таблица для заполнения'!CF49),ABS(ROUND('Таблица для заполнения'!CF49,0))='Таблица для заполнения'!CF49,FALSE),TRUE)</f>
        <v>1</v>
      </c>
      <c r="IQ49" s="36" t="b">
        <f>IF($B49&lt;&gt;"",IF(ISNUMBER('Таблица для заполнения'!CG49),ABS(ROUND('Таблица для заполнения'!CG49,0))='Таблица для заполнения'!CG49,FALSE),TRUE)</f>
        <v>1</v>
      </c>
      <c r="IR49" s="36" t="b">
        <f>IF($B49&lt;&gt;"",IF(ISNUMBER('Таблица для заполнения'!CH49),ABS(ROUND('Таблица для заполнения'!CH49,0))='Таблица для заполнения'!CH49,FALSE),TRUE)</f>
        <v>1</v>
      </c>
      <c r="IS49" s="36" t="b">
        <f>IF($B49&lt;&gt;"",IF(ISNUMBER('Таблица для заполнения'!CI49),ABS(ROUND('Таблица для заполнения'!CI49,0))='Таблица для заполнения'!CI49,FALSE),TRUE)</f>
        <v>1</v>
      </c>
      <c r="IT49" s="36" t="b">
        <f>IF($B49&lt;&gt;"",IF(ISNUMBER('Таблица для заполнения'!CJ49),ABS(ROUND('Таблица для заполнения'!CJ49,0))='Таблица для заполнения'!CJ49,FALSE),TRUE)</f>
        <v>1</v>
      </c>
      <c r="IU49" s="36" t="b">
        <f>IF($B49&lt;&gt;"",IF(ISNUMBER('Таблица для заполнения'!CK49),ABS(ROUND('Таблица для заполнения'!CK49,0))='Таблица для заполнения'!CK49,FALSE),TRUE)</f>
        <v>1</v>
      </c>
      <c r="IV49" s="36" t="b">
        <f>IF($B49&lt;&gt;"",IF(ISNUMBER('Таблица для заполнения'!CL49),ABS(ROUND('Таблица для заполнения'!CL49,0))='Таблица для заполнения'!CL49,FALSE),TRUE)</f>
        <v>1</v>
      </c>
      <c r="IW49" s="36" t="b">
        <f>IF($B49&lt;&gt;"",IF(ISNUMBER('Таблица для заполнения'!CM49),ABS(ROUND('Таблица для заполнения'!CM49,0))='Таблица для заполнения'!CM49,FALSE),TRUE)</f>
        <v>1</v>
      </c>
      <c r="IX49" s="36" t="b">
        <f>IF($B49&lt;&gt;"",IF(ISNUMBER('Таблица для заполнения'!CN49),ABS(ROUND('Таблица для заполнения'!CN49,0))='Таблица для заполнения'!CN49,FALSE),TRUE)</f>
        <v>1</v>
      </c>
      <c r="IY49" s="36" t="b">
        <f>IF($B49&lt;&gt;"",IF(ISNUMBER('Таблица для заполнения'!CO49),ABS(ROUND('Таблица для заполнения'!CO49,0))='Таблица для заполнения'!CO49,FALSE),TRUE)</f>
        <v>1</v>
      </c>
      <c r="IZ49" s="36" t="b">
        <f>IF($B49&lt;&gt;"",IF(ISNUMBER('Таблица для заполнения'!CP49),ABS(ROUND('Таблица для заполнения'!CP49,0))='Таблица для заполнения'!CP49,FALSE),TRUE)</f>
        <v>1</v>
      </c>
      <c r="JA49" s="36" t="b">
        <f>IF($B49&lt;&gt;"",IF(ISNUMBER('Таблица для заполнения'!CQ49),ABS(ROUND('Таблица для заполнения'!CQ49,0))='Таблица для заполнения'!CQ49,FALSE),TRUE)</f>
        <v>1</v>
      </c>
      <c r="JB49" s="36" t="b">
        <f>IF($B49&lt;&gt;"",IF(ISNUMBER('Таблица для заполнения'!CR49),ABS(ROUND('Таблица для заполнения'!CR49,0))='Таблица для заполнения'!CR49,FALSE),TRUE)</f>
        <v>1</v>
      </c>
      <c r="JC49" s="36" t="b">
        <f>IF($B49&lt;&gt;"",IF(ISNUMBER('Таблица для заполнения'!CS49),ABS(ROUND('Таблица для заполнения'!CS49,0))='Таблица для заполнения'!CS49,FALSE),TRUE)</f>
        <v>1</v>
      </c>
      <c r="JD49" s="36" t="b">
        <f>IF($B49&lt;&gt;"",IF(ISNUMBER('Таблица для заполнения'!CT49),ABS(ROUND('Таблица для заполнения'!CT49,0))='Таблица для заполнения'!CT49,FALSE),TRUE)</f>
        <v>1</v>
      </c>
      <c r="JE49" s="36" t="b">
        <f>IF($B49&lt;&gt;"",IF(ISNUMBER('Таблица для заполнения'!CU49),ABS(ROUND('Таблица для заполнения'!CU49,0))='Таблица для заполнения'!CU49,FALSE),TRUE)</f>
        <v>1</v>
      </c>
      <c r="JF49" s="36" t="b">
        <f>IF($B49&lt;&gt;"",IF(ISNUMBER('Таблица для заполнения'!CV49),ABS(ROUND('Таблица для заполнения'!CV49,0))='Таблица для заполнения'!CV49,FALSE),TRUE)</f>
        <v>1</v>
      </c>
      <c r="JG49" s="36" t="b">
        <f>IF($B49&lt;&gt;"",IF(ISNUMBER('Таблица для заполнения'!CW49),ABS(ROUND('Таблица для заполнения'!CW49,0))='Таблица для заполнения'!CW49,FALSE),TRUE)</f>
        <v>1</v>
      </c>
      <c r="JH49" s="36" t="b">
        <f>IF($B49&lt;&gt;"",IF(ISNUMBER('Таблица для заполнения'!CX49),ABS(ROUND('Таблица для заполнения'!CX49,0))='Таблица для заполнения'!CX49,FALSE),TRUE)</f>
        <v>1</v>
      </c>
      <c r="JI49" s="36" t="b">
        <f>IF($B49&lt;&gt;"",IF(ISNUMBER('Таблица для заполнения'!CY49),ABS(ROUND('Таблица для заполнения'!CY49,0))='Таблица для заполнения'!CY49,FALSE),TRUE)</f>
        <v>1</v>
      </c>
      <c r="JJ49" s="36" t="b">
        <f>IF($B49&lt;&gt;"",IF(ISNUMBER('Таблица для заполнения'!CZ49),ABS(ROUND('Таблица для заполнения'!CZ49,0))='Таблица для заполнения'!CZ49,FALSE),TRUE)</f>
        <v>1</v>
      </c>
      <c r="JK49" s="36" t="b">
        <f>IF($B49&lt;&gt;"",IF(ISNUMBER('Таблица для заполнения'!DA49),ABS(ROUND('Таблица для заполнения'!DA49,0))='Таблица для заполнения'!DA49,FALSE),TRUE)</f>
        <v>1</v>
      </c>
      <c r="JL49" s="36" t="b">
        <f>IF($B49&lt;&gt;"",IF(ISNUMBER('Таблица для заполнения'!DB49),ABS(ROUND('Таблица для заполнения'!DB49,0))='Таблица для заполнения'!DB49,FALSE),TRUE)</f>
        <v>1</v>
      </c>
      <c r="JM49" s="36" t="b">
        <f>IF($B49&lt;&gt;"",IF(ISNUMBER('Таблица для заполнения'!DC49),ABS(ROUND('Таблица для заполнения'!DC49,0))='Таблица для заполнения'!DC49,FALSE),TRUE)</f>
        <v>1</v>
      </c>
      <c r="JN49" s="36" t="b">
        <f>IF($B49&lt;&gt;"",IF(ISNUMBER('Таблица для заполнения'!DD49),ABS(ROUND('Таблица для заполнения'!DD49,0))='Таблица для заполнения'!DD49,FALSE),TRUE)</f>
        <v>1</v>
      </c>
      <c r="JO49" s="36" t="b">
        <f>IF($B49&lt;&gt;"",IF(ISNUMBER('Таблица для заполнения'!DE49),ABS(ROUND('Таблица для заполнения'!DE49,0))='Таблица для заполнения'!DE49,FALSE),TRUE)</f>
        <v>1</v>
      </c>
      <c r="JP49" s="36" t="b">
        <f>IF($B49&lt;&gt;"",IF(ISNUMBER('Таблица для заполнения'!DF49),ABS(ROUND('Таблица для заполнения'!DF49,0))='Таблица для заполнения'!DF49,FALSE),TRUE)</f>
        <v>1</v>
      </c>
      <c r="JQ49" s="36" t="b">
        <f>IF($B49&lt;&gt;"",IF(ISNUMBER('Таблица для заполнения'!DG49),ABS(ROUND('Таблица для заполнения'!DG49,0))='Таблица для заполнения'!DG49,FALSE),TRUE)</f>
        <v>1</v>
      </c>
      <c r="JR49" s="36" t="b">
        <f>IF($B49&lt;&gt;"",IF(ISNUMBER('Таблица для заполнения'!DH49),ABS(ROUND('Таблица для заполнения'!DH49,0))='Таблица для заполнения'!DH49,FALSE),TRUE)</f>
        <v>1</v>
      </c>
      <c r="JS49" s="36" t="b">
        <f>IF($B49&lt;&gt;"",IF(ISNUMBER('Таблица для заполнения'!DI49),ABS(ROUND('Таблица для заполнения'!DI49,0))='Таблица для заполнения'!DI49,FALSE),TRUE)</f>
        <v>1</v>
      </c>
      <c r="JT49" s="36" t="b">
        <f>IF($B49&lt;&gt;"",IF(ISNUMBER('Таблица для заполнения'!DJ49),ABS(ROUND('Таблица для заполнения'!DJ49,0))='Таблица для заполнения'!DJ49,FALSE),TRUE)</f>
        <v>1</v>
      </c>
      <c r="JU49" s="36" t="b">
        <f>IF($B49&lt;&gt;"",IF(ISNUMBER('Таблица для заполнения'!DK49),ABS(ROUND('Таблица для заполнения'!DK49,0))='Таблица для заполнения'!DK49,FALSE),TRUE)</f>
        <v>1</v>
      </c>
      <c r="JV49" s="36" t="b">
        <f>IF($B49&lt;&gt;"",IF(ISNUMBER('Таблица для заполнения'!DL49),ABS(ROUND('Таблица для заполнения'!DL49,0))='Таблица для заполнения'!DL49,FALSE),TRUE)</f>
        <v>1</v>
      </c>
      <c r="JW49" s="36" t="b">
        <f>IF($B49&lt;&gt;"",IF(ISNUMBER('Таблица для заполнения'!DM49),ABS(ROUND('Таблица для заполнения'!DM49,0))='Таблица для заполнения'!DM49,FALSE),TRUE)</f>
        <v>1</v>
      </c>
      <c r="JX49" s="36" t="b">
        <f>IF($B49&lt;&gt;"",IF(ISNUMBER('Таблица для заполнения'!DN49),ABS(ROUND('Таблица для заполнения'!DN49,0))='Таблица для заполнения'!DN49,FALSE),TRUE)</f>
        <v>1</v>
      </c>
      <c r="JY49" s="36" t="b">
        <f>IF($B49&lt;&gt;"",IF(ISNUMBER('Таблица для заполнения'!DO49),ABS(ROUND('Таблица для заполнения'!DO49,0))='Таблица для заполнения'!DO49,FALSE),TRUE)</f>
        <v>1</v>
      </c>
      <c r="JZ49" s="36" t="b">
        <f>IF($B49&lt;&gt;"",IF(ISNUMBER('Таблица для заполнения'!DP49),ABS(ROUND('Таблица для заполнения'!DP49,0))='Таблица для заполнения'!DP49,FALSE),TRUE)</f>
        <v>1</v>
      </c>
      <c r="KA49" s="36" t="b">
        <f>IF($B49&lt;&gt;"",IF(ISNUMBER('Таблица для заполнения'!DQ49),ABS(ROUND('Таблица для заполнения'!DQ49,0))='Таблица для заполнения'!DQ49,FALSE),TRUE)</f>
        <v>1</v>
      </c>
      <c r="KB49" s="36" t="b">
        <f>IF($B49&lt;&gt;"",IF(ISNUMBER('Таблица для заполнения'!DR49),ABS(ROUND('Таблица для заполнения'!DR49,0))='Таблица для заполнения'!DR49,FALSE),TRUE)</f>
        <v>1</v>
      </c>
      <c r="KC49" s="36" t="b">
        <f>IF($B49&lt;&gt;"",IF(ISNUMBER('Таблица для заполнения'!DS49),ABS(ROUND('Таблица для заполнения'!DS49,0))='Таблица для заполнения'!DS49,FALSE),TRUE)</f>
        <v>1</v>
      </c>
      <c r="KD49" s="36" t="b">
        <f>IF($B49&lt;&gt;"",IF(ISNUMBER('Таблица для заполнения'!DT49),ABS(ROUND('Таблица для заполнения'!DT49,0))='Таблица для заполнения'!DT49,FALSE),TRUE)</f>
        <v>1</v>
      </c>
      <c r="KE49" s="36" t="b">
        <f>IF($B49&lt;&gt;"",IF(ISNUMBER('Таблица для заполнения'!DU49),ABS(ROUND('Таблица для заполнения'!DU49,0))='Таблица для заполнения'!DU49,FALSE),TRUE)</f>
        <v>1</v>
      </c>
      <c r="KF49" s="36" t="b">
        <f>IF($B49&lt;&gt;"",IF(ISNUMBER('Таблица для заполнения'!DV49),ABS(ROUND('Таблица для заполнения'!DV49,0))='Таблица для заполнения'!DV49,FALSE),TRUE)</f>
        <v>1</v>
      </c>
      <c r="KG49" s="36" t="b">
        <f>IF($B49&lt;&gt;"",IF(ISNUMBER('Таблица для заполнения'!DW49),ABS(ROUND('Таблица для заполнения'!DW49,0))='Таблица для заполнения'!DW49,FALSE),TRUE)</f>
        <v>1</v>
      </c>
      <c r="KH49" s="36" t="b">
        <f>IF($B49&lt;&gt;"",IF(ISNUMBER('Таблица для заполнения'!DX49),ABS(ROUND('Таблица для заполнения'!DX49,0))='Таблица для заполнения'!DX49,FALSE),TRUE)</f>
        <v>1</v>
      </c>
      <c r="KI49" s="36" t="b">
        <f>IF($B49&lt;&gt;"",IF(ISNUMBER('Таблица для заполнения'!DY49),ABS(ROUND('Таблица для заполнения'!DY49,0))='Таблица для заполнения'!DY49,FALSE),TRUE)</f>
        <v>1</v>
      </c>
      <c r="KJ49" s="36" t="b">
        <f>IF($B49&lt;&gt;"",IF(ISNUMBER('Таблица для заполнения'!DZ49),ABS(ROUND('Таблица для заполнения'!DZ49,0))='Таблица для заполнения'!DZ49,FALSE),TRUE)</f>
        <v>1</v>
      </c>
      <c r="KK49" s="36" t="b">
        <f>IF($B49&lt;&gt;"",IF(ISNUMBER('Таблица для заполнения'!EA49),ABS(ROUND('Таблица для заполнения'!EA49,0))='Таблица для заполнения'!EA49,FALSE),TRUE)</f>
        <v>1</v>
      </c>
      <c r="KL49" s="36" t="b">
        <f>IF($B49&lt;&gt;"",IF(ISNUMBER('Таблица для заполнения'!EB49),ABS(ROUND('Таблица для заполнения'!EB49,0))='Таблица для заполнения'!EB49,FALSE),TRUE)</f>
        <v>1</v>
      </c>
      <c r="KM49" s="36" t="b">
        <f>IF($B49&lt;&gt;"",IF(ISNUMBER('Таблица для заполнения'!EC49),ABS(ROUND('Таблица для заполнения'!EC49,0))='Таблица для заполнения'!EC49,FALSE),TRUE)</f>
        <v>1</v>
      </c>
      <c r="KN49" s="36" t="b">
        <f>IF($B49&lt;&gt;"",IF(ISNUMBER('Таблица для заполнения'!ED49),ABS(ROUND('Таблица для заполнения'!ED49,0))='Таблица для заполнения'!ED49,FALSE),TRUE)</f>
        <v>1</v>
      </c>
      <c r="KO49" s="36" t="b">
        <f>IF($B49&lt;&gt;"",IF(ISNUMBER('Таблица для заполнения'!EE49),ABS(ROUND('Таблица для заполнения'!EE49,0))='Таблица для заполнения'!EE49,FALSE),TRUE)</f>
        <v>1</v>
      </c>
      <c r="KP49" s="36" t="b">
        <f>IF($B49&lt;&gt;"",IF(ISNUMBER('Таблица для заполнения'!EF49),ABS(ROUND('Таблица для заполнения'!EF49,0))='Таблица для заполнения'!EF49,FALSE),TRUE)</f>
        <v>1</v>
      </c>
      <c r="KQ49" s="36" t="b">
        <f>IF($B49&lt;&gt;"",IF(ISNUMBER('Таблица для заполнения'!EG49),ABS(ROUND('Таблица для заполнения'!EG49,0))='Таблица для заполнения'!EG49,FALSE),TRUE)</f>
        <v>1</v>
      </c>
      <c r="KR49" s="36" t="b">
        <f>IF($B49&lt;&gt;"",IF(ISNUMBER('Таблица для заполнения'!EH49),ABS(ROUND('Таблица для заполнения'!EH49,0))='Таблица для заполнения'!EH49,FALSE),TRUE)</f>
        <v>1</v>
      </c>
      <c r="KS49" s="36" t="b">
        <f>IF($B49&lt;&gt;"",IF(ISNUMBER('Таблица для заполнения'!EI49),ABS(ROUND('Таблица для заполнения'!EI49,0))='Таблица для заполнения'!EI49,FALSE),TRUE)</f>
        <v>1</v>
      </c>
      <c r="KT49" s="36" t="b">
        <f>IF($B49&lt;&gt;"",IF(ISNUMBER('Таблица для заполнения'!EJ49),ABS(ROUND('Таблица для заполнения'!EJ49,0))='Таблица для заполнения'!EJ49,FALSE),TRUE)</f>
        <v>1</v>
      </c>
      <c r="KU49" s="36" t="b">
        <f>IF($B49&lt;&gt;"",IF(ISNUMBER('Таблица для заполнения'!EK49),ABS(ROUND('Таблица для заполнения'!EK49,0))='Таблица для заполнения'!EK49,FALSE),TRUE)</f>
        <v>1</v>
      </c>
      <c r="KV49" s="36" t="b">
        <f>IF($B49&lt;&gt;"",IF(ISNUMBER('Таблица для заполнения'!EL49),ABS(ROUND('Таблица для заполнения'!EL49,0))='Таблица для заполнения'!EL49,FALSE),TRUE)</f>
        <v>1</v>
      </c>
      <c r="KW49" s="36" t="b">
        <f>IF($B49&lt;&gt;"",IF(ISNUMBER('Таблица для заполнения'!EM49),ABS(ROUND('Таблица для заполнения'!EM49,0))='Таблица для заполнения'!EM49,FALSE),TRUE)</f>
        <v>1</v>
      </c>
      <c r="KX49" s="36" t="b">
        <f>IF($B49&lt;&gt;"",IF(ISNUMBER('Таблица для заполнения'!EN49),ABS(ROUND('Таблица для заполнения'!EN49,0))='Таблица для заполнения'!EN49,FALSE),TRUE)</f>
        <v>1</v>
      </c>
      <c r="KY49" s="36" t="b">
        <f>IF($B49&lt;&gt;"",IF(ISNUMBER('Таблица для заполнения'!EO49),ABS(ROUND('Таблица для заполнения'!EO49,0))='Таблица для заполнения'!EO49,FALSE),TRUE)</f>
        <v>1</v>
      </c>
      <c r="KZ49" s="36" t="b">
        <f>IF($B49&lt;&gt;"",IF(ISNUMBER('Таблица для заполнения'!EP49),ABS(ROUND('Таблица для заполнения'!EP49,0))='Таблица для заполнения'!EP49,FALSE),TRUE)</f>
        <v>1</v>
      </c>
      <c r="LA49" s="36" t="b">
        <f>IF($B49&lt;&gt;"",IF(ISNUMBER('Таблица для заполнения'!EQ49),ABS(ROUND('Таблица для заполнения'!EQ49,0))='Таблица для заполнения'!EQ49,FALSE),TRUE)</f>
        <v>1</v>
      </c>
      <c r="LB49" s="36" t="b">
        <f>IF($B49&lt;&gt;"",IF(ISNUMBER('Таблица для заполнения'!ER49),ABS(ROUND('Таблица для заполнения'!ER49,0))='Таблица для заполнения'!ER49,FALSE),TRUE)</f>
        <v>1</v>
      </c>
      <c r="LC49" s="36" t="b">
        <f>IF($B49&lt;&gt;"",IF(ISNUMBER('Таблица для заполнения'!ES49),ABS(ROUND('Таблица для заполнения'!ES49,0))='Таблица для заполнения'!ES49,FALSE),TRUE)</f>
        <v>1</v>
      </c>
      <c r="LD49" s="36" t="b">
        <f>IF($B49&lt;&gt;"",IF(ISNUMBER('Таблица для заполнения'!ET49),ABS(ROUND('Таблица для заполнения'!ET49,0))='Таблица для заполнения'!ET49,FALSE),TRUE)</f>
        <v>1</v>
      </c>
      <c r="LE49" s="36" t="b">
        <f>IF($B49&lt;&gt;"",IF(ISNUMBER('Таблица для заполнения'!EU49),ABS(ROUND('Таблица для заполнения'!EU49,0))='Таблица для заполнения'!EU49,FALSE),TRUE)</f>
        <v>1</v>
      </c>
      <c r="LF49" s="36" t="b">
        <f>IF($B49&lt;&gt;"",IF(ISNUMBER('Таблица для заполнения'!EV49),ABS(ROUND('Таблица для заполнения'!EV49,0))='Таблица для заполнения'!EV49,FALSE),TRUE)</f>
        <v>1</v>
      </c>
      <c r="LG49" s="36" t="b">
        <f>IF($B49&lt;&gt;"",IF(ISNUMBER('Таблица для заполнения'!EW49),ABS(ROUND('Таблица для заполнения'!EW49,0))='Таблица для заполнения'!EW49,FALSE),TRUE)</f>
        <v>1</v>
      </c>
      <c r="LH49" s="36" t="b">
        <f>IF($B49&lt;&gt;"",IF(ISNUMBER('Таблица для заполнения'!EX49),ABS(ROUND('Таблица для заполнения'!EX49,0))='Таблица для заполнения'!EX49,FALSE),TRUE)</f>
        <v>1</v>
      </c>
      <c r="LI49" s="36" t="b">
        <f>IF($B49&lt;&gt;"",IF(ISNUMBER('Таблица для заполнения'!EY49),ABS(ROUND('Таблица для заполнения'!EY49,0))='Таблица для заполнения'!EY49,FALSE),TRUE)</f>
        <v>1</v>
      </c>
      <c r="LJ49" s="36" t="b">
        <f>IF($B49&lt;&gt;"",IF(ISNUMBER('Таблица для заполнения'!EZ49),ABS(ROUND('Таблица для заполнения'!EZ49,0))='Таблица для заполнения'!EZ49,FALSE),TRUE)</f>
        <v>1</v>
      </c>
      <c r="LK49" s="36" t="b">
        <f>IF($B49&lt;&gt;"",IF(ISNUMBER('Таблица для заполнения'!FA49),ABS(ROUND('Таблица для заполнения'!FA49,0))='Таблица для заполнения'!FA49,FALSE),TRUE)</f>
        <v>1</v>
      </c>
      <c r="LL49" s="36" t="b">
        <f>IF($B49&lt;&gt;"",IF(ISNUMBER('Таблица для заполнения'!FB49),ABS(ROUND('Таблица для заполнения'!FB49,0))='Таблица для заполнения'!FB49,FALSE),TRUE)</f>
        <v>1</v>
      </c>
      <c r="LM49" s="36" t="b">
        <f>IF($B49&lt;&gt;"",IF(ISNUMBER('Таблица для заполнения'!FC49),ABS(ROUND('Таблица для заполнения'!FC49,0))='Таблица для заполнения'!FC49,FALSE),TRUE)</f>
        <v>1</v>
      </c>
      <c r="LN49" s="36" t="b">
        <f>IF($B49&lt;&gt;"",IF(ISNUMBER('Таблица для заполнения'!FD49),ABS(ROUND('Таблица для заполнения'!FD49,0))='Таблица для заполнения'!FD49,FALSE),TRUE)</f>
        <v>1</v>
      </c>
      <c r="LO49" s="36" t="b">
        <f>IF($B49&lt;&gt;"",IF(ISNUMBER('Таблица для заполнения'!FE49),ABS(ROUND('Таблица для заполнения'!FE49,0))='Таблица для заполнения'!FE49,FALSE),TRUE)</f>
        <v>1</v>
      </c>
      <c r="LP49" s="36" t="b">
        <f>IF($B49&lt;&gt;"",IF(ISNUMBER('Таблица для заполнения'!FF49),ABS(ROUND('Таблица для заполнения'!FF49,0))='Таблица для заполнения'!FF49,FALSE),TRUE)</f>
        <v>1</v>
      </c>
      <c r="LQ49" s="36" t="b">
        <f>IF($B49&lt;&gt;"",IF(ISNUMBER('Таблица для заполнения'!FG49),ABS(ROUND('Таблица для заполнения'!FG49,0))='Таблица для заполнения'!FG49,FALSE),TRUE)</f>
        <v>1</v>
      </c>
      <c r="LR49" s="36" t="b">
        <f>IF($B49&lt;&gt;"",IF(ISNUMBER('Таблица для заполнения'!FH49),ABS(ROUND('Таблица для заполнения'!FH49,0))='Таблица для заполнения'!FH49,FALSE),TRUE)</f>
        <v>1</v>
      </c>
      <c r="LS49" s="36" t="b">
        <f>IF($B49&lt;&gt;"",IF(ISNUMBER('Таблица для заполнения'!FI49),ABS(ROUND('Таблица для заполнения'!FI49,0))='Таблица для заполнения'!FI49,FALSE),TRUE)</f>
        <v>1</v>
      </c>
      <c r="LT49" s="36" t="b">
        <f>IF($B49&lt;&gt;"",IF(ISNUMBER('Таблица для заполнения'!FJ49),ABS(ROUND('Таблица для заполнения'!FJ49,0))='Таблица для заполнения'!FJ49,FALSE),TRUE)</f>
        <v>1</v>
      </c>
      <c r="LU49" s="36" t="b">
        <f>IF($B49&lt;&gt;"",IF(ISNUMBER('Таблица для заполнения'!FK49),ABS(ROUND('Таблица для заполнения'!FK49,0))='Таблица для заполнения'!FK49,FALSE),TRUE)</f>
        <v>1</v>
      </c>
      <c r="LV49" s="36" t="b">
        <f>IF($B49&lt;&gt;"",IF(ISNUMBER('Таблица для заполнения'!FL49),ABS(ROUND('Таблица для заполнения'!FL49,0))='Таблица для заполнения'!FL49,FALSE),TRUE)</f>
        <v>1</v>
      </c>
      <c r="LW49" s="36" t="b">
        <f>IF($B49&lt;&gt;"",IF(ISNUMBER('Таблица для заполнения'!FM49),ABS(ROUND('Таблица для заполнения'!FM49,0))='Таблица для заполнения'!FM49,FALSE),TRUE)</f>
        <v>1</v>
      </c>
      <c r="LX49" s="36" t="b">
        <f>IF($B49&lt;&gt;"",IF(ISNUMBER('Таблица для заполнения'!FN49),ABS(ROUND('Таблица для заполнения'!FN49,0))='Таблица для заполнения'!FN49,FALSE),TRUE)</f>
        <v>1</v>
      </c>
      <c r="LY49" s="36" t="b">
        <f>IF($B49&lt;&gt;"",IF(ISNUMBER('Таблица для заполнения'!FO49),ABS(ROUND('Таблица для заполнения'!FO49,0))='Таблица для заполнения'!FO49,FALSE),TRUE)</f>
        <v>1</v>
      </c>
      <c r="LZ49" s="36" t="b">
        <f>IF($B49&lt;&gt;"",IF(ISNUMBER('Таблица для заполнения'!FP49),ABS(ROUND('Таблица для заполнения'!FP49,0))='Таблица для заполнения'!FP49,FALSE),TRUE)</f>
        <v>1</v>
      </c>
      <c r="MA49" s="36" t="b">
        <f>IF($B49&lt;&gt;"",IF(ISNUMBER('Таблица для заполнения'!FQ49),ABS(ROUND('Таблица для заполнения'!FQ49,0))='Таблица для заполнения'!FQ49,FALSE),TRUE)</f>
        <v>1</v>
      </c>
      <c r="MB49" s="36" t="b">
        <f>IF($B49&lt;&gt;"",IF(ISNUMBER('Таблица для заполнения'!FR49),ABS(ROUND('Таблица для заполнения'!FR49,0))='Таблица для заполнения'!FR49,FALSE),TRUE)</f>
        <v>1</v>
      </c>
      <c r="MC49" s="36" t="b">
        <f>IF($B49&lt;&gt;"",IF(ISNUMBER('Таблица для заполнения'!FS49),ABS(ROUND('Таблица для заполнения'!FS49,0))='Таблица для заполнения'!FS49,FALSE),TRUE)</f>
        <v>1</v>
      </c>
      <c r="MD49" s="36" t="b">
        <f>IF($B49&lt;&gt;"",IF(ISNUMBER('Таблица для заполнения'!FT49),ABS(ROUND('Таблица для заполнения'!FT49,0))='Таблица для заполнения'!FT49,FALSE),TRUE)</f>
        <v>1</v>
      </c>
      <c r="ME49" s="36" t="b">
        <f>IF($B49&lt;&gt;"",IF(ISNUMBER('Таблица для заполнения'!FU49),ABS(ROUND('Таблица для заполнения'!FU49,0))='Таблица для заполнения'!FU49,FALSE),TRUE)</f>
        <v>1</v>
      </c>
      <c r="MF49" s="36" t="b">
        <f>IF($B49&lt;&gt;"",IF(ISNUMBER('Таблица для заполнения'!FV49),ABS(ROUND('Таблица для заполнения'!FV49,0))='Таблица для заполнения'!FV49,FALSE),TRUE)</f>
        <v>1</v>
      </c>
      <c r="MG49" s="36" t="b">
        <f>IF($B49&lt;&gt;"",IF(ISNUMBER('Таблица для заполнения'!FW49),ABS(ROUND('Таблица для заполнения'!FW49,0))='Таблица для заполнения'!FW49,FALSE),TRUE)</f>
        <v>1</v>
      </c>
      <c r="MH49" s="36" t="b">
        <f>IF($B49&lt;&gt;"",IF(ISNUMBER('Таблица для заполнения'!FX49),ABS(ROUND('Таблица для заполнения'!FX49,0))='Таблица для заполнения'!FX49,FALSE),TRUE)</f>
        <v>1</v>
      </c>
      <c r="MI49" s="36" t="b">
        <f>IF($B49&lt;&gt;"",IF(ISNUMBER('Таблица для заполнения'!FY49),ABS(ROUND('Таблица для заполнения'!FY49,0))='Таблица для заполнения'!FY49,FALSE),TRUE)</f>
        <v>1</v>
      </c>
      <c r="MJ49" s="36" t="b">
        <f>IF($B49&lt;&gt;"",IF(ISNUMBER('Таблица для заполнения'!FZ49),ABS(ROUND('Таблица для заполнения'!FZ49,0))='Таблица для заполнения'!FZ49,FALSE),TRUE)</f>
        <v>1</v>
      </c>
      <c r="MK49" s="36" t="b">
        <f>IF($B49&lt;&gt;"",IF(ISNUMBER('Таблица для заполнения'!GA49),ABS(ROUND('Таблица для заполнения'!GA49,0))='Таблица для заполнения'!GA49,FALSE),TRUE)</f>
        <v>1</v>
      </c>
      <c r="ML49" s="36" t="b">
        <f>IF($B49&lt;&gt;"",IF(ISNUMBER('Таблица для заполнения'!GB49),ABS(ROUND('Таблица для заполнения'!GB49,0))='Таблица для заполнения'!GB49,FALSE),TRUE)</f>
        <v>1</v>
      </c>
      <c r="MM49" s="36" t="b">
        <f>IF($B49&lt;&gt;"",IF(ISNUMBER('Таблица для заполнения'!GC49),ABS(ROUND('Таблица для заполнения'!GC49,0))='Таблица для заполнения'!GC49,FALSE),TRUE)</f>
        <v>1</v>
      </c>
      <c r="MN49" s="36" t="b">
        <f>IF($B49&lt;&gt;"",IF(ISNUMBER('Таблица для заполнения'!GD49),ABS(ROUND('Таблица для заполнения'!GD49,0))='Таблица для заполнения'!GD49,FALSE),TRUE)</f>
        <v>1</v>
      </c>
      <c r="MO49" s="36" t="b">
        <f>IF($B49&lt;&gt;"",IF(ISNUMBER('Таблица для заполнения'!GE49),ABS(ROUND('Таблица для заполнения'!GE49,0))='Таблица для заполнения'!GE49,FALSE),TRUE)</f>
        <v>1</v>
      </c>
      <c r="MP49" s="36" t="b">
        <f>IF($B49&lt;&gt;"",IF(ISNUMBER('Таблица для заполнения'!GF49),ABS(ROUND('Таблица для заполнения'!GF49,1))='Таблица для заполнения'!GF49,FALSE),TRUE)</f>
        <v>1</v>
      </c>
      <c r="MQ49" s="36" t="b">
        <f>IF($B49&lt;&gt;"",IF(ISNUMBER('Таблица для заполнения'!GG49),ABS(ROUND('Таблица для заполнения'!GG49,1))='Таблица для заполнения'!GG49,FALSE),TRUE)</f>
        <v>1</v>
      </c>
      <c r="MR49" s="36" t="b">
        <f>IF($B49&lt;&gt;"",IF(ISNUMBER('Таблица для заполнения'!GH49),ABS(ROUND('Таблица для заполнения'!GH49,1))='Таблица для заполнения'!GH49,FALSE),TRUE)</f>
        <v>1</v>
      </c>
      <c r="MS49" s="36" t="b">
        <f>IF($B49&lt;&gt;"",IF(ISNUMBER('Таблица для заполнения'!GI49),ABS(ROUND('Таблица для заполнения'!GI49,1))='Таблица для заполнения'!GI49,FALSE),TRUE)</f>
        <v>1</v>
      </c>
      <c r="MT49" s="36" t="b">
        <f>IF($B49&lt;&gt;"",IF(ISNUMBER('Таблица для заполнения'!GJ49),ABS(ROUND('Таблица для заполнения'!GJ49,1))='Таблица для заполнения'!GJ49,FALSE),TRUE)</f>
        <v>1</v>
      </c>
      <c r="MU49" s="36" t="b">
        <f>IF($B49&lt;&gt;"",IF(ISNUMBER('Таблица для заполнения'!GK49),ABS(ROUND('Таблица для заполнения'!GK49,1))='Таблица для заполнения'!GK49,FALSE),TRUE)</f>
        <v>1</v>
      </c>
      <c r="MV49" s="36" t="b">
        <f>IF($B49&lt;&gt;"",IF(ISNUMBER('Таблица для заполнения'!GL49),ABS(ROUND('Таблица для заполнения'!GL49,1))='Таблица для заполнения'!GL49,FALSE),TRUE)</f>
        <v>1</v>
      </c>
      <c r="MW49" s="36" t="b">
        <f>IF($B49&lt;&gt;"",IF(ISNUMBER('Таблица для заполнения'!GM49),ABS(ROUND('Таблица для заполнения'!GM49,1))='Таблица для заполнения'!GM49,FALSE),TRUE)</f>
        <v>1</v>
      </c>
      <c r="MX49" s="36" t="b">
        <f>IF($B49&lt;&gt;"",IF(ISNUMBER('Таблица для заполнения'!GN49),ABS(ROUND('Таблица для заполнения'!GN49,1))='Таблица для заполнения'!GN49,FALSE),TRUE)</f>
        <v>1</v>
      </c>
      <c r="MY49" s="36" t="b">
        <f>IF($B49&lt;&gt;"",IF(ISNUMBER('Таблица для заполнения'!GO49),ABS(ROUND('Таблица для заполнения'!GO49,1))='Таблица для заполнения'!GO49,FALSE),TRUE)</f>
        <v>1</v>
      </c>
      <c r="MZ49" s="36" t="b">
        <f>IF($B49&lt;&gt;"",IF(ISNUMBER('Таблица для заполнения'!GP49),ABS(ROUND('Таблица для заполнения'!GP49,1))='Таблица для заполнения'!GP49,FALSE),TRUE)</f>
        <v>1</v>
      </c>
      <c r="NA49" s="36" t="b">
        <f>IF($B49&lt;&gt;"",IF(ISNUMBER('Таблица для заполнения'!GQ49),ABS(ROUND('Таблица для заполнения'!GQ49,1))='Таблица для заполнения'!GQ49,FALSE),TRUE)</f>
        <v>1</v>
      </c>
      <c r="NB49" s="36" t="b">
        <f>IF($B49&lt;&gt;"",IF(ISNUMBER('Таблица для заполнения'!GR49),ABS(ROUND('Таблица для заполнения'!GR49,1))='Таблица для заполнения'!GR49,FALSE),TRUE)</f>
        <v>1</v>
      </c>
      <c r="NC49" s="36" t="b">
        <f>IF($B49&lt;&gt;"",IF(ISNUMBER('Таблица для заполнения'!GS49),ABS(ROUND('Таблица для заполнения'!GS49,1))='Таблица для заполнения'!GS49,FALSE),TRUE)</f>
        <v>1</v>
      </c>
      <c r="ND49" s="36" t="b">
        <f>IF($B49&lt;&gt;"",IF(ISNUMBER('Таблица для заполнения'!GT49),ABS(ROUND('Таблица для заполнения'!GT49,1))='Таблица для заполнения'!GT49,FALSE),TRUE)</f>
        <v>1</v>
      </c>
      <c r="NE49" s="36" t="b">
        <f>IF($B49&lt;&gt;"",IF(ISNUMBER('Таблица для заполнения'!GU49),ABS(ROUND('Таблица для заполнения'!GU49,1))='Таблица для заполнения'!GU49,FALSE),TRUE)</f>
        <v>1</v>
      </c>
      <c r="NF49" s="36" t="b">
        <f>IF($B49&lt;&gt;"",IF(ISNUMBER('Таблица для заполнения'!GV49),ABS(ROUND('Таблица для заполнения'!GV49,1))='Таблица для заполнения'!GV49,FALSE),TRUE)</f>
        <v>1</v>
      </c>
      <c r="NG49" s="36" t="b">
        <f>IF($B49&lt;&gt;"",IF(ISNUMBER('Таблица для заполнения'!GW49),ABS(ROUND('Таблица для заполнения'!GW49,1))='Таблица для заполнения'!GW49,FALSE),TRUE)</f>
        <v>1</v>
      </c>
      <c r="NH49" s="36" t="b">
        <f>IF($B49&lt;&gt;"",IF(ISNUMBER('Таблица для заполнения'!GX49),ABS(ROUND('Таблица для заполнения'!GX49,1))='Таблица для заполнения'!GX49,FALSE),TRUE)</f>
        <v>1</v>
      </c>
      <c r="NI49" s="38" t="b">
        <f>IF($B49&lt;&gt;"",IF(ISNUMBER('Таблица для заполнения'!GY49),ABS(ROUND('Таблица для заполнения'!GY49,1))='Таблица для заполнения'!GY49,FALSE),TRUE)</f>
        <v>1</v>
      </c>
    </row>
    <row r="50" spans="1:373" ht="44.25" customHeight="1" thickBot="1" x14ac:dyDescent="0.3">
      <c r="A50" s="2">
        <v>43</v>
      </c>
      <c r="B50" s="17" t="str">
        <f>IF('Таблица для заполнения'!B50=0,"",'Таблица для заполнения'!B50)</f>
        <v/>
      </c>
      <c r="C50" s="35" t="b">
        <f t="shared" si="0"/>
        <v>1</v>
      </c>
      <c r="D50" s="35" t="b">
        <f>'Таблица для заполнения'!F50&lt;='Таблица для заполнения'!E50</f>
        <v>1</v>
      </c>
      <c r="E50" s="119" t="b">
        <f>'Таблица для заполнения'!G50&lt;='Таблица для заполнения'!E50</f>
        <v>1</v>
      </c>
      <c r="F50" s="36" t="b">
        <f>'Таблица для заполнения'!H50&lt;='Таблица для заполнения'!E50</f>
        <v>1</v>
      </c>
      <c r="G50" s="36" t="b">
        <f>'Таблица для заполнения'!I50&lt;='Таблица для заполнения'!E50</f>
        <v>1</v>
      </c>
      <c r="H50" s="36" t="b">
        <f>'Таблица для заполнения'!E50&gt;='Таблица для заполнения'!J50+'Таблица для заполнения'!K50</f>
        <v>1</v>
      </c>
      <c r="I50" s="36" t="b">
        <f>'Таблица для заполнения'!E50='Таблица для заполнения'!L50+'Таблица для заполнения'!M50+'Таблица для заполнения'!N50</f>
        <v>1</v>
      </c>
      <c r="J50" s="36" t="b">
        <f>'Таблица для заполнения'!M50&lt;='Таблица для заполнения'!R50</f>
        <v>1</v>
      </c>
      <c r="K50" s="36" t="b">
        <f>'Таблица для заполнения'!O50&gt;='Таблица для заполнения'!E50</f>
        <v>1</v>
      </c>
      <c r="L50" s="36" t="b">
        <f>'Таблица для заполнения'!O50&gt;='Таблица для заполнения'!P50+'Таблица для заполнения'!Q50</f>
        <v>1</v>
      </c>
      <c r="M50" s="36" t="b">
        <f>'Таблица для заполнения'!R50&lt;='Таблица для заполнения'!O50</f>
        <v>1</v>
      </c>
      <c r="N50" s="36" t="b">
        <f>'Таблица для заполнения'!O50&gt;='Таблица для заполнения'!S50+'Таблица для заполнения'!U50</f>
        <v>1</v>
      </c>
      <c r="O50" s="36" t="b">
        <f>OR(AND('Таблица для заполнения'!S50&gt;0,'Таблица для заполнения'!T50&gt;0),AND('Таблица для заполнения'!S50=0,'Таблица для заполнения'!T50=0))</f>
        <v>1</v>
      </c>
      <c r="P50" s="36" t="b">
        <f>OR(AND('Таблица для заполнения'!U50&gt;0,'Таблица для заполнения'!V50&gt;0),AND('Таблица для заполнения'!U50=0,'Таблица для заполнения'!V50=0))</f>
        <v>1</v>
      </c>
      <c r="Q50" s="36" t="b">
        <f>'Таблица для заполнения'!W50&lt;='Таблица для заполнения'!U50</f>
        <v>1</v>
      </c>
      <c r="R50" s="36" t="b">
        <f>'Таблица для заполнения'!V50&gt;='Таблица для заполнения'!X50+'Таблица для заполнения'!Y50</f>
        <v>1</v>
      </c>
      <c r="S50" s="36" t="b">
        <f>'Таблица для заполнения'!AB50&lt;='Таблица для заполнения'!AA50</f>
        <v>1</v>
      </c>
      <c r="T50" s="36" t="b">
        <f>'Таблица для заполнения'!AD50&lt;='Таблица для заполнения'!AC50</f>
        <v>1</v>
      </c>
      <c r="U50" s="36" t="b">
        <f>OR('Таблица для заполнения'!AA50=0,'Таблица для заполнения'!AA50=1)</f>
        <v>1</v>
      </c>
      <c r="V50" s="36" t="b">
        <f>OR('Таблица для заполнения'!AB50=0,'Таблица для заполнения'!AB50=1)</f>
        <v>1</v>
      </c>
      <c r="W50" s="36" t="b">
        <f>OR('Таблица для заполнения'!AC50=0,'Таблица для заполнения'!AC50=1)</f>
        <v>1</v>
      </c>
      <c r="X50" s="36" t="b">
        <f>OR('Таблица для заполнения'!AD50=0,'Таблица для заполнения'!AD50=1)</f>
        <v>1</v>
      </c>
      <c r="Y50" s="36" t="b">
        <f>'Таблица для заполнения'!AG50&lt;='Таблица для заполнения'!AF50</f>
        <v>1</v>
      </c>
      <c r="Z50" s="36" t="b">
        <f>'Таблица для заполнения'!AI50&lt;='Таблица для заполнения'!AH50</f>
        <v>1</v>
      </c>
      <c r="AA50" s="36" t="b">
        <f>'Таблица для заполнения'!AJ50='Таблица для заполнения'!AM50+'Таблица для заполнения'!AO50</f>
        <v>1</v>
      </c>
      <c r="AB50" s="36" t="b">
        <f>'Таблица для заполнения'!AJ50&gt;='Таблица для заполнения'!AK50+'Таблица для заполнения'!AL50</f>
        <v>1</v>
      </c>
      <c r="AC50" s="36" t="b">
        <f>'Таблица для заполнения'!AN50&lt;='Таблица для заполнения'!AJ50</f>
        <v>1</v>
      </c>
      <c r="AD50" s="36" t="b">
        <f>OR(AND('Таблица для заполнения'!AO50='Таблица для заполнения'!AJ50,AND('Таблица для заполнения'!AK50='Таблица для заполнения'!AP50,'Таблица для заполнения'!AL50='Таблица для заполнения'!AQ50)),'Таблица для заполнения'!AO50&lt;'Таблица для заполнения'!AJ50)</f>
        <v>1</v>
      </c>
      <c r="AE50" s="36" t="b">
        <f>OR(AND('Таблица для заполнения'!AJ50='Таблица для заполнения'!AO50,'Таблица для заполнения'!CM50='Таблица для заполнения'!CR50),AND('Таблица для заполнения'!AJ50&gt;'Таблица для заполнения'!AO50,'Таблица для заполнения'!CM50&gt;'Таблица для заполнения'!CR50))</f>
        <v>1</v>
      </c>
      <c r="AF50" s="36" t="b">
        <f>OR(AND('Таблица для заполнения'!AO50='Таблица для заполнения'!AR50,'Таблица для заполнения'!CR50='Таблица для заполнения'!CU50),AND('Таблица для заполнения'!AO50&gt;'Таблица для заполнения'!AR50,'Таблица для заполнения'!CR50&gt;'Таблица для заполнения'!CU50))</f>
        <v>1</v>
      </c>
      <c r="AG50" s="36" t="b">
        <f>'Таблица для заполнения'!AP50&lt;='Таблица для заполнения'!AK50</f>
        <v>1</v>
      </c>
      <c r="AH50" s="36" t="b">
        <f>'Таблица для заполнения'!AO50&gt;='Таблица для заполнения'!AP50+'Таблица для заполнения'!AQ50</f>
        <v>1</v>
      </c>
      <c r="AI50" s="36" t="b">
        <f>'Таблица для заполнения'!AM50&gt;=('Таблица для заполнения'!AK50+'Таблица для заполнения'!AL50)-('Таблица для заполнения'!AP50+'Таблица для заполнения'!AQ50)</f>
        <v>1</v>
      </c>
      <c r="AJ50" s="36" t="b">
        <f>'Таблица для заполнения'!AQ50&lt;='Таблица для заполнения'!AL50</f>
        <v>1</v>
      </c>
      <c r="AK50" s="36" t="b">
        <f>'Таблица для заполнения'!AO50&gt;='Таблица для заполнения'!AR50+'Таблица для заполнения'!AV50+'Таблица для заполнения'!AW50</f>
        <v>1</v>
      </c>
      <c r="AL50" s="36" t="b">
        <f>OR(AND('Таблица для заполнения'!AR50='Таблица для заполнения'!AO50,AND('Таблица для заполнения'!AP50='Таблица для заполнения'!AS50,'Таблица для заполнения'!AQ50='Таблица для заполнения'!AT50)),'Таблица для заполнения'!AR50&lt;'Таблица для заполнения'!AO50)</f>
        <v>1</v>
      </c>
      <c r="AM50" s="36" t="b">
        <f>'Таблица для заполнения'!AS50&lt;='Таблица для заполнения'!AP50</f>
        <v>1</v>
      </c>
      <c r="AN50" s="36" t="b">
        <f>'Таблица для заполнения'!AR50&gt;='Таблица для заполнения'!AS50+'Таблица для заполнения'!AT50</f>
        <v>1</v>
      </c>
      <c r="AO50" s="36" t="b">
        <f>('Таблица для заполнения'!AO50-'Таблица для заполнения'!AR50)&gt;=('Таблица для заполнения'!AP50+'Таблица для заполнения'!AQ50)-('Таблица для заполнения'!AS50+'Таблица для заполнения'!AT50)</f>
        <v>1</v>
      </c>
      <c r="AP50" s="36" t="b">
        <f>'Таблица для заполнения'!AT50&lt;='Таблица для заполнения'!AQ50</f>
        <v>1</v>
      </c>
      <c r="AQ50" s="36" t="b">
        <f>'Таблица для заполнения'!AU50&lt;='Таблица для заполнения'!AR50</f>
        <v>1</v>
      </c>
      <c r="AR50" s="36" t="b">
        <f>'Таблица для заполнения'!AR50='Таблица для заполнения'!AX50+'Таблица для заполнения'!BF50+'Таблица для заполнения'!BK50+'Таблица для заполнения'!BV50+'Таблица для заполнения'!CA50+'Таблица для заполнения'!CB50+'Таблица для заполнения'!CC50+'Таблица для заполнения'!CD50+'Таблица для заполнения'!CE50+'Таблица для заполнения'!CF50</f>
        <v>1</v>
      </c>
      <c r="AS50" s="36" t="b">
        <f>'Таблица для заполнения'!AX50&gt;='Таблица для заполнения'!AY50+'Таблица для заполнения'!BB50+'Таблица для заполнения'!BE50</f>
        <v>1</v>
      </c>
      <c r="AT50" s="36" t="b">
        <f>'Таблица для заполнения'!AY50='Таблица для заполнения'!AZ50+'Таблица для заполнения'!BA50</f>
        <v>1</v>
      </c>
      <c r="AU50" s="36" t="b">
        <f>'Таблица для заполнения'!BB50='Таблица для заполнения'!BC50+'Таблица для заполнения'!BD50</f>
        <v>1</v>
      </c>
      <c r="AV50" s="36" t="b">
        <f>'Таблица для заполнения'!BF50&gt;='Таблица для заполнения'!BG50+'Таблица для заполнения'!BH50+'Таблица для заполнения'!BI50+'Таблица для заполнения'!BJ50</f>
        <v>1</v>
      </c>
      <c r="AW50" s="36" t="b">
        <f>'Таблица для заполнения'!BK50&gt;='Таблица для заполнения'!BL50+'Таблица для заполнения'!BQ50</f>
        <v>1</v>
      </c>
      <c r="AX50" s="36" t="b">
        <f>'Таблица для заполнения'!BL50&gt;='Таблица для заполнения'!BM50+'Таблица для заполнения'!BN50+'Таблица для заполнения'!BO50+'Таблица для заполнения'!BP50</f>
        <v>1</v>
      </c>
      <c r="AY50" s="36" t="b">
        <f>'Таблица для заполнения'!BQ50&gt;='Таблица для заполнения'!BR50+'Таблица для заполнения'!BS50+'Таблица для заполнения'!BT50+'Таблица для заполнения'!BU50</f>
        <v>1</v>
      </c>
      <c r="AZ50" s="36" t="b">
        <f>'Таблица для заполнения'!BV50&gt;='Таблица для заполнения'!BW50+'Таблица для заполнения'!BX50+'Таблица для заполнения'!BY50+'Таблица для заполнения'!BZ50</f>
        <v>1</v>
      </c>
      <c r="BA50" s="36" t="b">
        <f>'Таблица для заполнения'!CG50+'Таблица для заполнения'!CH50&lt;='Таблица для заполнения'!AO50</f>
        <v>1</v>
      </c>
      <c r="BB50" s="36" t="b">
        <f>'Таблица для заполнения'!CI50&lt;='Таблица для заполнения'!AO50</f>
        <v>1</v>
      </c>
      <c r="BC50" s="36" t="b">
        <f>'Таблица для заполнения'!CJ50&lt;='Таблица для заполнения'!AO50</f>
        <v>1</v>
      </c>
      <c r="BD50" s="36" t="b">
        <f>'Таблица для заполнения'!CK50&lt;='Таблица для заполнения'!AO50</f>
        <v>1</v>
      </c>
      <c r="BE50" s="36" t="b">
        <f>'Таблица для заполнения'!CL50&lt;='Таблица для заполнения'!AO50</f>
        <v>1</v>
      </c>
      <c r="BF50" s="36" t="b">
        <f>'Таблица для заполнения'!CM50='Таблица для заполнения'!CP50+'Таблица для заполнения'!CR50</f>
        <v>1</v>
      </c>
      <c r="BG50" s="36" t="b">
        <f>'Таблица для заполнения'!CM50&gt;='Таблица для заполнения'!CN50+'Таблица для заполнения'!CO50</f>
        <v>1</v>
      </c>
      <c r="BH50" s="36" t="b">
        <f>'Таблица для заполнения'!CQ50&lt;='Таблица для заполнения'!CM50</f>
        <v>1</v>
      </c>
      <c r="BI50" s="36" t="b">
        <f>OR(AND('Таблица для заполнения'!CR50='Таблица для заполнения'!CM50,AND('Таблица для заполнения'!CN50='Таблица для заполнения'!CS50,'Таблица для заполнения'!CO50='Таблица для заполнения'!CT50)),'Таблица для заполнения'!CR50&lt;'Таблица для заполнения'!CM50)</f>
        <v>1</v>
      </c>
      <c r="BJ50" s="36" t="b">
        <f>'Таблица для заполнения'!CS50&lt;='Таблица для заполнения'!CN50</f>
        <v>1</v>
      </c>
      <c r="BK50" s="36" t="b">
        <f>'Таблица для заполнения'!CR50&gt;='Таблица для заполнения'!CS50+'Таблица для заполнения'!CT50</f>
        <v>1</v>
      </c>
      <c r="BL50" s="36" t="b">
        <f>'Таблица для заполнения'!CP50&gt;=('Таблица для заполнения'!CN50+'Таблица для заполнения'!CO50)-('Таблица для заполнения'!CS50+'Таблица для заполнения'!CT50)</f>
        <v>1</v>
      </c>
      <c r="BM50" s="36" t="b">
        <f>'Таблица для заполнения'!CT50&lt;='Таблица для заполнения'!CO50</f>
        <v>1</v>
      </c>
      <c r="BN50" s="36" t="b">
        <f>'Таблица для заполнения'!CR50&gt;='Таблица для заполнения'!CU50+'Таблица для заполнения'!CY50+'Таблица для заполнения'!CZ50</f>
        <v>1</v>
      </c>
      <c r="BO50" s="36" t="b">
        <f>OR(AND('Таблица для заполнения'!CU50='Таблица для заполнения'!CR50,AND('Таблица для заполнения'!CS50='Таблица для заполнения'!CV50,'Таблица для заполнения'!CT50='Таблица для заполнения'!CW50)),'Таблица для заполнения'!CU50&lt;'Таблица для заполнения'!CR50)</f>
        <v>1</v>
      </c>
      <c r="BP50" s="36" t="b">
        <f>'Таблица для заполнения'!CV50&lt;='Таблица для заполнения'!CS50</f>
        <v>1</v>
      </c>
      <c r="BQ50" s="36" t="b">
        <f>'Таблица для заполнения'!CU50&gt;='Таблица для заполнения'!CV50+'Таблица для заполнения'!CW50</f>
        <v>1</v>
      </c>
      <c r="BR50" s="36" t="b">
        <f>'Таблица для заполнения'!CR50-'Таблица для заполнения'!CU50&gt;=('Таблица для заполнения'!CS50+'Таблица для заполнения'!CT50)-('Таблица для заполнения'!CV50+'Таблица для заполнения'!CW50)</f>
        <v>1</v>
      </c>
      <c r="BS50" s="36" t="b">
        <f>'Таблица для заполнения'!CW50&lt;='Таблица для заполнения'!CT50</f>
        <v>1</v>
      </c>
      <c r="BT50" s="36" t="b">
        <f>'Таблица для заполнения'!CX50&lt;='Таблица для заполнения'!CU50</f>
        <v>1</v>
      </c>
      <c r="BU50" s="36" t="b">
        <f>'Таблица для заполнения'!CU50='Таблица для заполнения'!DA50+'Таблица для заполнения'!DI50+'Таблица для заполнения'!DN50+'Таблица для заполнения'!DY50+'Таблица для заполнения'!ED50+'Таблица для заполнения'!EE50+'Таблица для заполнения'!EF50+'Таблица для заполнения'!EG50+'Таблица для заполнения'!EH50+'Таблица для заполнения'!EI50</f>
        <v>1</v>
      </c>
      <c r="BV50" s="36" t="b">
        <f>'Таблица для заполнения'!DA50&gt;='Таблица для заполнения'!DB50+'Таблица для заполнения'!DE50+'Таблица для заполнения'!DH50</f>
        <v>1</v>
      </c>
      <c r="BW50" s="36" t="b">
        <f>'Таблица для заполнения'!DB50='Таблица для заполнения'!DC50+'Таблица для заполнения'!DD50</f>
        <v>1</v>
      </c>
      <c r="BX50" s="36" t="b">
        <f>'Таблица для заполнения'!DE50='Таблица для заполнения'!DF50+'Таблица для заполнения'!DG50</f>
        <v>1</v>
      </c>
      <c r="BY50" s="36" t="b">
        <f>'Таблица для заполнения'!DI50&gt;='Таблица для заполнения'!DJ50+'Таблица для заполнения'!DK50+'Таблица для заполнения'!DL50+'Таблица для заполнения'!DM50</f>
        <v>1</v>
      </c>
      <c r="BZ50" s="36" t="b">
        <f>'Таблица для заполнения'!DN50&gt;='Таблица для заполнения'!DO50+'Таблица для заполнения'!DT50</f>
        <v>1</v>
      </c>
      <c r="CA50" s="36" t="b">
        <f>'Таблица для заполнения'!DO50&gt;='Таблица для заполнения'!DP50+'Таблица для заполнения'!DQ50+'Таблица для заполнения'!DR50+'Таблица для заполнения'!DS50</f>
        <v>1</v>
      </c>
      <c r="CB50" s="36" t="b">
        <f>'Таблица для заполнения'!DT50&gt;='Таблица для заполнения'!DU50+'Таблица для заполнения'!DV50+'Таблица для заполнения'!DW50+'Таблица для заполнения'!DX50</f>
        <v>1</v>
      </c>
      <c r="CC50" s="36" t="b">
        <f>'Таблица для заполнения'!DY50&gt;='Таблица для заполнения'!DZ50+'Таблица для заполнения'!EA50+'Таблица для заполнения'!EB50+'Таблица для заполнения'!EC50</f>
        <v>1</v>
      </c>
      <c r="CD50" s="36" t="b">
        <f>'Таблица для заполнения'!EJ50+'Таблица для заполнения'!EK50&lt;='Таблица для заполнения'!CR50</f>
        <v>1</v>
      </c>
      <c r="CE50" s="36" t="b">
        <f>'Таблица для заполнения'!EL50&lt;='Таблица для заполнения'!CR50</f>
        <v>1</v>
      </c>
      <c r="CF50" s="36" t="b">
        <f>'Таблица для заполнения'!EM50&lt;='Таблица для заполнения'!CR50</f>
        <v>1</v>
      </c>
      <c r="CG50" s="36" t="b">
        <f>'Таблица для заполнения'!EN50&lt;='Таблица для заполнения'!CR50</f>
        <v>1</v>
      </c>
      <c r="CH50" s="36" t="b">
        <f>'Таблица для заполнения'!EO50&lt;='Таблица для заполнения'!CR50</f>
        <v>1</v>
      </c>
      <c r="CI50" s="36" t="b">
        <f>OR(AND('Таблица для заполнения'!AJ50='Таблица для заполнения'!AK50+'Таблица для заполнения'!AL50,'Таблица для заполнения'!CM50='Таблица для заполнения'!CN50+'Таблица для заполнения'!CO50),AND('Таблица для заполнения'!AJ50&gt;'Таблица для заполнения'!AK50+'Таблица для заполнения'!AL50,'Таблица для заполнения'!CM50&gt;'Таблица для заполнения'!CN50+'Таблица для заполнения'!CO50))</f>
        <v>1</v>
      </c>
      <c r="CJ50" s="36" t="b">
        <f>OR(AND('Таблица для заполнения'!AO50='Таблица для заполнения'!AP50+'Таблица для заполнения'!AQ50,'Таблица для заполнения'!CR50='Таблица для заполнения'!CS50+'Таблица для заполнения'!CT50),AND('Таблица для заполнения'!AO50&gt;'Таблица для заполнения'!AP50+'Таблица для заполнения'!AQ50,'Таблица для заполнения'!CR50&gt;'Таблица для заполнения'!CS50+'Таблица для заполнения'!CT50))</f>
        <v>1</v>
      </c>
      <c r="CK50" s="36" t="b">
        <f>OR(AND('Таблица для заполнения'!AR50='Таблица для заполнения'!AS50+'Таблица для заполнения'!AT50,'Таблица для заполнения'!CU50='Таблица для заполнения'!CV50+'Таблица для заполнения'!CW50),AND('Таблица для заполнения'!AR50&gt;'Таблица для заполнения'!AS50+'Таблица для заполнения'!AT50,'Таблица для заполнения'!CU50&gt;'Таблица для заполнения'!CV50+'Таблица для заполнения'!CW50))</f>
        <v>1</v>
      </c>
      <c r="CL50" s="36" t="b">
        <f>OR(AND('Таблица для заполнения'!AO50='Таблица для заполнения'!AR50+'Таблица для заполнения'!AV50+'Таблица для заполнения'!AW50,'Таблица для заполнения'!CR50='Таблица для заполнения'!CU50+'Таблица для заполнения'!CY50+'Таблица для заполнения'!CZ50),AND('Таблица для заполнения'!AO50&gt;'Таблица для заполнения'!AR50+'Таблица для заполнения'!AV50+'Таблица для заполнения'!AW50,'Таблица для заполнения'!CR50&gt;'Таблица для заполнения'!CU50+'Таблица для заполнения'!CY50+'Таблица для заполнения'!CZ50))</f>
        <v>1</v>
      </c>
      <c r="CM50" s="36" t="b">
        <f>OR(AND('Таблица для заполнения'!AX50='Таблица для заполнения'!AY50+'Таблица для заполнения'!BB50+'Таблица для заполнения'!BE50,'Таблица для заполнения'!DA50='Таблица для заполнения'!DB50+'Таблица для заполнения'!DE50+'Таблица для заполнения'!DH50),AND('Таблица для заполнения'!AX50&gt;'Таблица для заполнения'!AY50+'Таблица для заполнения'!BB50+'Таблица для заполнения'!BE50,'Таблица для заполнения'!DA50&gt;'Таблица для заполнения'!DB50+'Таблица для заполнения'!DE50+'Таблица для заполнения'!DH50))</f>
        <v>1</v>
      </c>
      <c r="CN50" s="36" t="b">
        <f>OR(AND('Таблица для заполнения'!BF50='Таблица для заполнения'!BG50+'Таблица для заполнения'!BH50+'Таблица для заполнения'!BI50+'Таблица для заполнения'!BJ50,'Таблица для заполнения'!DI50='Таблица для заполнения'!DJ50+'Таблица для заполнения'!DK50+'Таблица для заполнения'!DL50+'Таблица для заполнения'!DM50),AND('Таблица для заполнения'!BF50&gt;'Таблица для заполнения'!BG50+'Таблица для заполнения'!BH50+'Таблица для заполнения'!BI50+'Таблица для заполнения'!BJ50,'Таблица для заполнения'!DI50&gt;'Таблица для заполнения'!DJ50+'Таблица для заполнения'!DK50+'Таблица для заполнения'!DL50+'Таблица для заполнения'!DM50))</f>
        <v>1</v>
      </c>
      <c r="CO50" s="36" t="b">
        <f>OR(AND('Таблица для заполнения'!BK50='Таблица для заполнения'!BL50+'Таблица для заполнения'!BQ50,'Таблица для заполнения'!DN50='Таблица для заполнения'!DO50+'Таблица для заполнения'!DT50),AND('Таблица для заполнения'!BK50&gt;'Таблица для заполнения'!BL50+'Таблица для заполнения'!BQ50,'Таблица для заполнения'!DN50&gt;'Таблица для заполнения'!DO50+'Таблица для заполнения'!DT50))</f>
        <v>1</v>
      </c>
      <c r="CP50" s="36" t="b">
        <f>AND(IF('Таблица для заполнения'!AJ50=0,'Таблица для заполнения'!CM50=0,'Таблица для заполнения'!CM50&gt;='Таблица для заполнения'!AJ50),IF('Таблица для заполнения'!AK50=0,'Таблица для заполнения'!CN50=0,'Таблица для заполнения'!CN50&gt;='Таблица для заполнения'!AK50),IF('Таблица для заполнения'!AL50=0,'Таблица для заполнения'!CO50=0,'Таблица для заполнения'!CO50&gt;='Таблица для заполнения'!AL50),IF('Таблица для заполнения'!AM50=0,'Таблица для заполнения'!CP50=0,'Таблица для заполнения'!CP50&gt;='Таблица для заполнения'!AM50),IF('Таблица для заполнения'!AN50=0,'Таблица для заполнения'!CQ50=0,'Таблица для заполнения'!CQ50&gt;='Таблица для заполнения'!AN50),IF('Таблица для заполнения'!AO50=0,'Таблица для заполнения'!CR50=0,'Таблица для заполнения'!CR50&gt;='Таблица для заполнения'!AO50),IF('Таблица для заполнения'!AP50=0,'Таблица для заполнения'!CS50=0,'Таблица для заполнения'!CS50&gt;='Таблица для заполнения'!AP50),IF('Таблица для заполнения'!AQ50=0,'Таблица для заполнения'!CT50=0,'Таблица для заполнения'!CT50&gt;='Таблица для заполнения'!AQ50),IF('Таблица для заполнения'!AR50=0,'Таблица для заполнения'!CU50=0,'Таблица для заполнения'!CU50&gt;='Таблица для заполнения'!AR50),IF('Таблица для заполнения'!AS50=0,'Таблица для заполнения'!CV50=0,'Таблица для заполнения'!CV50&gt;='Таблица для заполнения'!AS50),IF('Таблица для заполнения'!AT50=0,'Таблица для заполнения'!CW50=0,'Таблица для заполнения'!CW50&gt;='Таблица для заполнения'!AT50),IF('Таблица для заполнения'!AU50=0,'Таблица для заполнения'!CX50=0,'Таблица для заполнения'!CX50&gt;='Таблица для заполнения'!AU50),IF('Таблица для заполнения'!AV50=0,'Таблица для заполнения'!CY50=0,'Таблица для заполнения'!CY50&gt;='Таблица для заполнения'!AV50),IF('Таблица для заполнения'!AW50=0,'Таблица для заполнения'!CZ50=0,'Таблица для заполнения'!CZ50&gt;='Таблица для заполнения'!AW50),IF('Таблица для заполнения'!AX50=0,'Таблица для заполнения'!DA50=0,'Таблица для заполнения'!DA50&gt;='Таблица для заполнения'!AX50),IF('Таблица для заполнения'!AY50=0,'Таблица для заполнения'!DB50=0,'Таблица для заполнения'!DB50&gt;='Таблица для заполнения'!AY50),IF('Таблица для заполнения'!AZ50=0,'Таблица для заполнения'!DC50=0,'Таблица для заполнения'!DC50&gt;='Таблица для заполнения'!AZ50),IF('Таблица для заполнения'!BA50=0,'Таблица для заполнения'!DD50=0,'Таблица для заполнения'!DD50&gt;='Таблица для заполнения'!BA50),IF('Таблица для заполнения'!BB50=0,'Таблица для заполнения'!DE50=0,'Таблица для заполнения'!DE50&gt;='Таблица для заполнения'!BB50),IF('Таблица для заполнения'!BC50=0,'Таблица для заполнения'!DF50=0,'Таблица для заполнения'!DF50&gt;='Таблица для заполнения'!BC50),IF('Таблица для заполнения'!BD50=0,'Таблица для заполнения'!DG50=0,'Таблица для заполнения'!DG50&gt;='Таблица для заполнения'!BD50),IF('Таблица для заполнения'!BE50=0,'Таблица для заполнения'!DH50=0,'Таблица для заполнения'!DH50&gt;='Таблица для заполнения'!BE50),IF('Таблица для заполнения'!BF50=0,'Таблица для заполнения'!DI50=0,'Таблица для заполнения'!DI50&gt;='Таблица для заполнения'!BF50),IF('Таблица для заполнения'!BG50=0,'Таблица для заполнения'!DJ50=0,'Таблица для заполнения'!DJ50&gt;='Таблица для заполнения'!BG50),IF('Таблица для заполнения'!BH50=0,'Таблица для заполнения'!DK50=0,'Таблица для заполнения'!DK50&gt;='Таблица для заполнения'!BH50),IF('Таблица для заполнения'!BI50=0,'Таблица для заполнения'!DL50=0,'Таблица для заполнения'!DL50&gt;='Таблица для заполнения'!BI50),IF('Таблица для заполнения'!BJ50=0,'Таблица для заполнения'!DM50=0,'Таблица для заполнения'!DM50&gt;='Таблица для заполнения'!BJ50),IF('Таблица для заполнения'!BK50=0,'Таблица для заполнения'!DN50=0,'Таблица для заполнения'!DN50&gt;='Таблица для заполнения'!BK50),IF('Таблица для заполнения'!BL50=0,'Таблица для заполнения'!DO50=0,'Таблица для заполнения'!DO50&gt;='Таблица для заполнения'!BL50),IF('Таблица для заполнения'!BM50=0,'Таблица для заполнения'!DP50=0,'Таблица для заполнения'!DP50&gt;='Таблица для заполнения'!BM50),IF('Таблица для заполнения'!BN50=0,'Таблица для заполнения'!DQ50=0,'Таблица для заполнения'!DQ50&gt;='Таблица для заполнения'!BN50),IF('Таблица для заполнения'!BO50=0,'Таблица для заполнения'!DR50=0,'Таблица для заполнения'!DR50&gt;='Таблица для заполнения'!BO50),IF('Таблица для заполнения'!BP50=0,'Таблица для заполнения'!DS50=0,'Таблица для заполнения'!DS50&gt;='Таблица для заполнения'!BP50),IF('Таблица для заполнения'!BQ50=0,'Таблица для заполнения'!DT50=0,'Таблица для заполнения'!DT50&gt;='Таблица для заполнения'!BQ50),IF('Таблица для заполнения'!BR50=0,'Таблица для заполнения'!DU50=0,'Таблица для заполнения'!DU50&gt;='Таблица для заполнения'!BR50),IF('Таблица для заполнения'!BS50=0,'Таблица для заполнения'!DV50=0,'Таблица для заполнения'!DV50&gt;='Таблица для заполнения'!BS50),IF('Таблица для заполнения'!BT50=0,'Таблица для заполнения'!DW50=0,'Таблица для заполнения'!DW50&gt;='Таблица для заполнения'!BT50),IF('Таблица для заполнения'!BU50=0,'Таблица для заполнения'!DX50=0,'Таблица для заполнения'!DX50&gt;='Таблица для заполнения'!BU50),IF('Таблица для заполнения'!BV50=0,'Таблица для заполнения'!DY50=0,'Таблица для заполнения'!DY50&gt;='Таблица для заполнения'!BV50),IF('Таблица для заполнения'!BW50=0,'Таблица для заполнения'!DZ50=0,'Таблица для заполнения'!DZ50&gt;='Таблица для заполнения'!BW50),IF('Таблица для заполнения'!BX50=0,'Таблица для заполнения'!EA50=0,'Таблица для заполнения'!EA50&gt;='Таблица для заполнения'!BX50),IF('Таблица для заполнения'!BY50=0,'Таблица для заполнения'!EB50=0,'Таблица для заполнения'!EB50&gt;='Таблица для заполнения'!BY50),IF('Таблица для заполнения'!BZ50=0,'Таблица для заполнения'!EC50=0,'Таблица для заполнения'!EC50&gt;='Таблица для заполнения'!BZ50),IF('Таблица для заполнения'!CA50=0,'Таблица для заполнения'!ED50=0,'Таблица для заполнения'!ED50&gt;='Таблица для заполнения'!CA50),IF('Таблица для заполнения'!CB50=0,'Таблица для заполнения'!EE50=0,'Таблица для заполнения'!EE50&gt;='Таблица для заполнения'!CB50),IF('Таблица для заполнения'!CC50=0,'Таблица для заполнения'!EF50=0,'Таблица для заполнения'!EF50&gt;='Таблица для заполнения'!CC50),IF('Таблица для заполнения'!CD50=0,'Таблица для заполнения'!EG50=0,'Таблица для заполнения'!EG50&gt;='Таблица для заполнения'!CD50),IF('Таблица для заполнения'!CE50=0,'Таблица для заполнения'!EH50=0,'Таблица для заполнения'!EH50&gt;='Таблица для заполнения'!CE50),IF('Таблица для заполнения'!CF50=0,'Таблица для заполнения'!EI50=0,'Таблица для заполнения'!EI50&gt;='Таблица для заполнения'!CF50),IF('Таблица для заполнения'!CG50=0,'Таблица для заполнения'!EJ50=0,'Таблица для заполнения'!EJ50&gt;='Таблица для заполнения'!CG50),IF('Таблица для заполнения'!CH50=0,'Таблица для заполнения'!EK50=0,'Таблица для заполнения'!EK50&gt;='Таблица для заполнения'!CH50),IF('Таблица для заполнения'!CI50=0,'Таблица для заполнения'!EL50=0,'Таблица для заполнения'!EL50&gt;='Таблица для заполнения'!CI50),IF('Таблица для заполнения'!CJ50=0,'Таблица для заполнения'!EM50=0,'Таблица для заполнения'!EM50&gt;='Таблица для заполнения'!CJ50),IF('Таблица для заполнения'!CK50=0,'Таблица для заполнения'!EN50=0,'Таблица для заполнения'!EN50&gt;='Таблица для заполнения'!CK50),IF('Таблица для заполнения'!CL50=0,'Таблица для заполнения'!EO50=0,'Таблица для заполнения'!EO50&gt;='Таблица для заполнения'!CL50))</f>
        <v>1</v>
      </c>
      <c r="CQ50" s="36" t="b">
        <f>'Таблица для заполнения'!EP50&gt;='Таблица для заполнения'!EQ50+'Таблица для заполнения'!ER50</f>
        <v>1</v>
      </c>
      <c r="CR50" s="36" t="b">
        <f>'Таблица для заполнения'!ES50&lt;='Таблица для заполнения'!EP50</f>
        <v>1</v>
      </c>
      <c r="CS50" s="36" t="b">
        <f>OR(AND('Таблица для заполнения'!EP50='Таблица для заполнения'!ES50,AND('Таблица для заполнения'!EQ50='Таблица для заполнения'!ET50,'Таблица для заполнения'!ER50='Таблица для заполнения'!EU50)),'Таблица для заполнения'!ES50&lt;'Таблица для заполнения'!EP50)</f>
        <v>1</v>
      </c>
      <c r="CT50" s="36" t="b">
        <f>'Таблица для заполнения'!ET50&lt;='Таблица для заполнения'!EQ50</f>
        <v>1</v>
      </c>
      <c r="CU50" s="36" t="b">
        <f>'Таблица для заполнения'!ES50&gt;='Таблица для заполнения'!ET50+'Таблица для заполнения'!EU50</f>
        <v>1</v>
      </c>
      <c r="CV50" s="36" t="b">
        <f>'Таблица для заполнения'!EU50&lt;='Таблица для заполнения'!ER50</f>
        <v>1</v>
      </c>
      <c r="CW50" s="36" t="b">
        <f>'Таблица для заполнения'!EP50-'Таблица для заполнения'!ES50&gt;=('Таблица для заполнения'!EQ50+'Таблица для заполнения'!ER50)-('Таблица для заполнения'!ET50+'Таблица для заполнения'!EU50)</f>
        <v>1</v>
      </c>
      <c r="CX50" s="36" t="b">
        <f>'Таблица для заполнения'!EV50&lt;='Таблица для заполнения'!EP50</f>
        <v>1</v>
      </c>
      <c r="CY50" s="36" t="b">
        <f>'Таблица для заполнения'!EW50&lt;='Таблица для заполнения'!EP50</f>
        <v>1</v>
      </c>
      <c r="CZ50" s="36" t="b">
        <f>'Таблица для заполнения'!EX50&lt;='Таблица для заполнения'!EP50</f>
        <v>1</v>
      </c>
      <c r="DA50" s="36" t="b">
        <f>IF('Таблица для заполнения'!AF50&gt;0,'Таблица для заполнения'!EX50&gt;=0,'Таблица для заполнения'!EX50=0)</f>
        <v>1</v>
      </c>
      <c r="DB50" s="36" t="b">
        <f>OR(AND('Таблица для заполнения'!EP50='Таблица для заполнения'!ES50,'Таблица для заполнения'!FH50='Таблица для заполнения'!FK50),AND('Таблица для заполнения'!EP50&gt;'Таблица для заполнения'!ES50,'Таблица для заполнения'!FH50&gt;'Таблица для заполнения'!FK50))</f>
        <v>1</v>
      </c>
      <c r="DC50" s="36" t="b">
        <f>OR(AND('Таблица для заполнения'!EQ50='Таблица для заполнения'!ET50,'Таблица для заполнения'!FI50='Таблица для заполнения'!FL50),AND('Таблица для заполнения'!EQ50&gt;'Таблица для заполнения'!ET50,'Таблица для заполнения'!FI50&gt;'Таблица для заполнения'!FL50))</f>
        <v>1</v>
      </c>
      <c r="DD50" s="36" t="b">
        <f>OR(AND('Таблица для заполнения'!ER50='Таблица для заполнения'!EU50,'Таблица для заполнения'!FJ50='Таблица для заполнения'!FM50),AND('Таблица для заполнения'!ER50&gt;'Таблица для заполнения'!EU50,'Таблица для заполнения'!FJ50&gt;'Таблица для заполнения'!FM50))</f>
        <v>1</v>
      </c>
      <c r="DE50" s="36" t="b">
        <f>OR(AND('Таблица для заполнения'!EP50='Таблица для заполнения'!EQ50+'Таблица для заполнения'!ER50,'Таблица для заполнения'!FH50='Таблица для заполнения'!FI50+'Таблица для заполнения'!FJ50),AND('Таблица для заполнения'!EP50&gt;'Таблица для заполнения'!EQ50+'Таблица для заполнения'!ER50,'Таблица для заполнения'!FH50&gt;'Таблица для заполнения'!FI50+'Таблица для заполнения'!FJ50))</f>
        <v>1</v>
      </c>
      <c r="DF50" s="36" t="b">
        <f>OR(AND('Таблица для заполнения'!ES50='Таблица для заполнения'!ET50+'Таблица для заполнения'!EU50,'Таблица для заполнения'!FK50='Таблица для заполнения'!FL50+'Таблица для заполнения'!FM50),AND('Таблица для заполнения'!ES50&gt;'Таблица для заполнения'!ET50+'Таблица для заполнения'!EU50,'Таблица для заполнения'!FK50&gt;'Таблица для заполнения'!FL50+'Таблица для заполнения'!FM50))</f>
        <v>1</v>
      </c>
      <c r="DG50" s="36" t="b">
        <f>'Таблица для заполнения'!EP50-'Таблица для заполнения'!EY50&gt;=('Таблица для заполнения'!EQ50+'Таблица для заполнения'!ER50)-('Таблица для заполнения'!EZ50+'Таблица для заполнения'!FA50)</f>
        <v>1</v>
      </c>
      <c r="DH50" s="36" t="b">
        <f>'Таблица для заполнения'!ES50-'Таблица для заполнения'!FB50&gt;=('Таблица для заполнения'!ET50+'Таблица для заполнения'!EU50)-('Таблица для заполнения'!FC50+'Таблица для заполнения'!FD50)</f>
        <v>1</v>
      </c>
      <c r="DI50" s="36" t="b">
        <f>'Таблица для заполнения'!EY50&gt;='Таблица для заполнения'!EZ50+'Таблица для заполнения'!FA50</f>
        <v>1</v>
      </c>
      <c r="DJ50" s="36" t="b">
        <f>'Таблица для заполнения'!FB50&lt;='Таблица для заполнения'!EY50</f>
        <v>1</v>
      </c>
      <c r="DK50" s="36" t="b">
        <f>OR(AND('Таблица для заполнения'!EY50='Таблица для заполнения'!FB50,AND('Таблица для заполнения'!EZ50='Таблица для заполнения'!FC50,'Таблица для заполнения'!FA50='Таблица для заполнения'!FD50)),'Таблица для заполнения'!FB50&lt;'Таблица для заполнения'!EY50)</f>
        <v>1</v>
      </c>
      <c r="DL50" s="36" t="b">
        <f>'Таблица для заполнения'!FC50&lt;='Таблица для заполнения'!EZ50</f>
        <v>1</v>
      </c>
      <c r="DM50" s="36" t="b">
        <f>'Таблица для заполнения'!FB50&gt;='Таблица для заполнения'!FC50+'Таблица для заполнения'!FD50</f>
        <v>1</v>
      </c>
      <c r="DN50" s="36" t="b">
        <f>'Таблица для заполнения'!FD50&lt;='Таблица для заполнения'!FA50</f>
        <v>1</v>
      </c>
      <c r="DO50" s="36" t="b">
        <f>'Таблица для заполнения'!EY50-'Таблица для заполнения'!FB50&gt;=('Таблица для заполнения'!EZ50+'Таблица для заполнения'!FA50)-('Таблица для заполнения'!FC50+'Таблица для заполнения'!FD50)</f>
        <v>1</v>
      </c>
      <c r="DP50" s="36" t="b">
        <f>'Таблица для заполнения'!FE50&lt;='Таблица для заполнения'!EY50</f>
        <v>1</v>
      </c>
      <c r="DQ50" s="36" t="b">
        <f>'Таблица для заполнения'!FF50&lt;='Таблица для заполнения'!EY50</f>
        <v>1</v>
      </c>
      <c r="DR50" s="36" t="b">
        <f>'Таблица для заполнения'!FG50&lt;='Таблица для заполнения'!EY50</f>
        <v>1</v>
      </c>
      <c r="DS50" s="36" t="b">
        <f>OR(AND('Таблица для заполнения'!EY50='Таблица для заполнения'!FB50,'Таблица для заполнения'!FO50='Таблица для заполнения'!FR50),AND('Таблица для заполнения'!EY50&gt;'Таблица для заполнения'!FB50,'Таблица для заполнения'!FO50&gt;'Таблица для заполнения'!FR50))</f>
        <v>1</v>
      </c>
      <c r="DT50" s="36" t="b">
        <f>OR(AND('Таблица для заполнения'!EZ50='Таблица для заполнения'!FC50,'Таблица для заполнения'!FP50='Таблица для заполнения'!FS50),AND('Таблица для заполнения'!EZ50&gt;'Таблица для заполнения'!FC50,'Таблица для заполнения'!FP50&gt;'Таблица для заполнения'!FS50))</f>
        <v>1</v>
      </c>
      <c r="DU50" s="36" t="b">
        <f>OR(AND('Таблица для заполнения'!FA50='Таблица для заполнения'!FD50,'Таблица для заполнения'!FQ50='Таблица для заполнения'!FT50),AND('Таблица для заполнения'!FA50&gt;'Таблица для заполнения'!FD50,'Таблица для заполнения'!FQ50&gt;'Таблица для заполнения'!FT50))</f>
        <v>1</v>
      </c>
      <c r="DV50" s="36" t="b">
        <f>OR(AND('Таблица для заполнения'!EY50='Таблица для заполнения'!EZ50+'Таблица для заполнения'!FA50,'Таблица для заполнения'!FO50='Таблица для заполнения'!FP50+'Таблица для заполнения'!FQ50),AND('Таблица для заполнения'!EY50&gt;'Таблица для заполнения'!EZ50+'Таблица для заполнения'!FA50,'Таблица для заполнения'!FO50&gt;'Таблица для заполнения'!FP50+'Таблица для заполнения'!FQ50))</f>
        <v>1</v>
      </c>
      <c r="DW50" s="36" t="b">
        <f>OR(AND('Таблица для заполнения'!FB50='Таблица для заполнения'!FC50+'Таблица для заполнения'!FD50,'Таблица для заполнения'!FR50='Таблица для заполнения'!FS50+'Таблица для заполнения'!FT50),AND('Таблица для заполнения'!FB50&gt;'Таблица для заполнения'!FC50+'Таблица для заполнения'!FD50,'Таблица для заполнения'!FR50&gt;'Таблица для заполнения'!FS50+'Таблица для заполнения'!FT50))</f>
        <v>1</v>
      </c>
      <c r="DX50" s="36" t="b">
        <f>'Таблица для заполнения'!FH50-'Таблица для заполнения'!FO50&gt;=('Таблица для заполнения'!FI50+'Таблица для заполнения'!FJ50)-('Таблица для заполнения'!FP50+'Таблица для заполнения'!FQ50)</f>
        <v>1</v>
      </c>
      <c r="DY50" s="36" t="b">
        <f>'Таблица для заполнения'!FK50-'Таблица для заполнения'!FR50&gt;=('Таблица для заполнения'!FL50+'Таблица для заполнения'!FM50)-('Таблица для заполнения'!FS50+'Таблица для заполнения'!FT50)</f>
        <v>1</v>
      </c>
      <c r="DZ50" s="36" t="b">
        <f>AND('Таблица для заполнения'!EP50&gt;='Таблица для заполнения'!EY50,'Таблица для заполнения'!EQ50&gt;='Таблица для заполнения'!EZ50,'Таблица для заполнения'!ER50&gt;='Таблица для заполнения'!FA50,'Таблица для заполнения'!ES50&gt;='Таблица для заполнения'!FB50,'Таблица для заполнения'!ET50&gt;='Таблица для заполнения'!FC50,'Таблица для заполнения'!EU50&gt;='Таблица для заполнения'!FD50,'Таблица для заполнения'!EV50&gt;='Таблица для заполнения'!FE50,'Таблица для заполнения'!EW50&gt;='Таблица для заполнения'!FF50,'Таблица для заполнения'!EX50&gt;='Таблица для заполнения'!FG50)</f>
        <v>1</v>
      </c>
      <c r="EA50" s="36" t="b">
        <f>'Таблица для заполнения'!FH50&gt;='Таблица для заполнения'!FI50+'Таблица для заполнения'!FJ50</f>
        <v>1</v>
      </c>
      <c r="EB50" s="36" t="b">
        <f>'Таблица для заполнения'!FK50&lt;='Таблица для заполнения'!FH50</f>
        <v>1</v>
      </c>
      <c r="EC50" s="36" t="b">
        <f>OR(AND('Таблица для заполнения'!FH50='Таблица для заполнения'!FK50,AND('Таблица для заполнения'!FI50='Таблица для заполнения'!FL50,'Таблица для заполнения'!FJ50='Таблица для заполнения'!FM50)),'Таблица для заполнения'!FK50&lt;'Таблица для заполнения'!FH50)</f>
        <v>1</v>
      </c>
      <c r="ED50" s="36" t="b">
        <f>'Таблица для заполнения'!FL50&lt;='Таблица для заполнения'!FI50</f>
        <v>1</v>
      </c>
      <c r="EE50" s="36" t="b">
        <f>'Таблица для заполнения'!FK50&gt;='Таблица для заполнения'!FL50+'Таблица для заполнения'!FM50</f>
        <v>1</v>
      </c>
      <c r="EF50" s="36" t="b">
        <f>'Таблица для заполнения'!FM50&lt;='Таблица для заполнения'!FJ50</f>
        <v>1</v>
      </c>
      <c r="EG50" s="36" t="b">
        <f>'Таблица для заполнения'!FH50-'Таблица для заполнения'!FK50&gt;=('Таблица для заполнения'!FI50+'Таблица для заполнения'!FJ50)-('Таблица для заполнения'!FL50+'Таблица для заполнения'!FM50)</f>
        <v>1</v>
      </c>
      <c r="EH50" s="36" t="b">
        <f>'Таблица для заполнения'!FN50&lt;='Таблица для заполнения'!FH50</f>
        <v>1</v>
      </c>
      <c r="EI50" s="36" t="b">
        <f>AND(IF('Таблица для заполнения'!EP50=0,'Таблица для заполнения'!FH50=0,'Таблица для заполнения'!FH50&gt;='Таблица для заполнения'!EP50),IF('Таблица для заполнения'!EQ50=0,'Таблица для заполнения'!FI50=0,'Таблица для заполнения'!FI50&gt;='Таблица для заполнения'!EQ50),IF('Таблица для заполнения'!ER50=0,'Таблица для заполнения'!FJ50=0,'Таблица для заполнения'!FJ50&gt;='Таблица для заполнения'!ER50),IF('Таблица для заполнения'!ES50=0,'Таблица для заполнения'!FK50=0,'Таблица для заполнения'!FK50&gt;='Таблица для заполнения'!ES50),IF('Таблица для заполнения'!ET50=0,'Таблица для заполнения'!FL50=0,'Таблица для заполнения'!FL50&gt;='Таблица для заполнения'!ET50),IF('Таблица для заполнения'!EU50=0,'Таблица для заполнения'!FM50=0,'Таблица для заполнения'!FM50&gt;='Таблица для заполнения'!EU50),IF('Таблица для заполнения'!EX50=0,'Таблица для заполнения'!FN50=0,'Таблица для заполнения'!FN50&gt;='Таблица для заполнения'!EX50))</f>
        <v>1</v>
      </c>
      <c r="EJ50" s="36" t="b">
        <f>'Таблица для заполнения'!FO50&gt;='Таблица для заполнения'!FP50+'Таблица для заполнения'!FQ50</f>
        <v>1</v>
      </c>
      <c r="EK50" s="36" t="b">
        <f>'Таблица для заполнения'!FR50&lt;='Таблица для заполнения'!FO50</f>
        <v>1</v>
      </c>
      <c r="EL50" s="36" t="b">
        <f>OR(AND('Таблица для заполнения'!FO50='Таблица для заполнения'!FR50,AND('Таблица для заполнения'!FP50='Таблица для заполнения'!FS50,'Таблица для заполнения'!FQ50='Таблица для заполнения'!FT50)),'Таблица для заполнения'!FR50&lt;'Таблица для заполнения'!FO50)</f>
        <v>1</v>
      </c>
      <c r="EM50" s="36" t="b">
        <f>'Таблица для заполнения'!FS50&lt;='Таблица для заполнения'!FP50</f>
        <v>1</v>
      </c>
      <c r="EN50" s="36" t="b">
        <f>'Таблица для заполнения'!FR50&gt;='Таблица для заполнения'!FS50+'Таблица для заполнения'!FT50</f>
        <v>1</v>
      </c>
      <c r="EO50" s="36" t="b">
        <f>'Таблица для заполнения'!FT50&lt;='Таблица для заполнения'!FQ50</f>
        <v>1</v>
      </c>
      <c r="EP50" s="36" t="b">
        <f>'Таблица для заполнения'!FO50-'Таблица для заполнения'!FR50&gt;=('Таблица для заполнения'!FP50+'Таблица для заполнения'!FQ50)-('Таблица для заполнения'!FS50+'Таблица для заполнения'!FT50)</f>
        <v>1</v>
      </c>
      <c r="EQ50" s="36" t="b">
        <f>'Таблица для заполнения'!FU50&lt;='Таблица для заполнения'!FO50</f>
        <v>1</v>
      </c>
      <c r="ER50" s="36" t="b">
        <f>AND(IF('Таблица для заполнения'!EY50=0,'Таблица для заполнения'!FO50=0,'Таблица для заполнения'!FO50&gt;='Таблица для заполнения'!EY50),IF('Таблица для заполнения'!EZ50=0,'Таблица для заполнения'!FP50=0,'Таблица для заполнения'!FP50&gt;='Таблица для заполнения'!EZ50),IF('Таблица для заполнения'!FA50=0,'Таблица для заполнения'!FQ50=0,'Таблица для заполнения'!FQ50&gt;='Таблица для заполнения'!FA50),IF('Таблица для заполнения'!FB50=0,'Таблица для заполнения'!FR50=0,'Таблица для заполнения'!FR50&gt;='Таблица для заполнения'!FB50),IF('Таблица для заполнения'!FC50=0,'Таблица для заполнения'!FS50=0,'Таблица для заполнения'!FS50&gt;='Таблица для заполнения'!FC50),IF('Таблица для заполнения'!FD50=0,'Таблица для заполнения'!FT50=0,'Таблица для заполнения'!FT50&gt;='Таблица для заполнения'!FD50),IF('Таблица для заполнения'!FG50=0,'Таблица для заполнения'!FU50=0,'Таблица для заполнения'!FU50&gt;='Таблица для заполнения'!FG50))</f>
        <v>1</v>
      </c>
      <c r="ES50" s="36" t="b">
        <f>AND('Таблица для заполнения'!FH50&gt;='Таблица для заполнения'!FO50,'Таблица для заполнения'!FI50&gt;='Таблица для заполнения'!FP50,'Таблица для заполнения'!FJ50&gt;='Таблица для заполнения'!FQ50,'Таблица для заполнения'!FK50&gt;='Таблица для заполнения'!FR50,'Таблица для заполнения'!FL50&gt;='Таблица для заполнения'!FS50,'Таблица для заполнения'!FM50&gt;='Таблица для заполнения'!FT50,'Таблица для заполнения'!FN50&gt;='Таблица для заполнения'!FU50)</f>
        <v>1</v>
      </c>
      <c r="ET50" s="36" t="b">
        <f>AND(OR(AND('Таблица для заполнения'!EP50='Таблица для заполнения'!EY50,'Таблица для заполнения'!FH50='Таблица для заполнения'!FO50),AND('Таблица для заполнения'!EP50&gt;'Таблица для заполнения'!EY50,'Таблица для заполнения'!FH50&gt;'Таблица для заполнения'!FO50)),OR(AND('Таблица для заполнения'!EQ50='Таблица для заполнения'!EZ50,'Таблица для заполнения'!FI50='Таблица для заполнения'!FP50),AND('Таблица для заполнения'!EQ50&gt;'Таблица для заполнения'!EZ50,'Таблица для заполнения'!FI50&gt;'Таблица для заполнения'!FP50)),OR(AND('Таблица для заполнения'!ER50='Таблица для заполнения'!FA50,'Таблица для заполнения'!FJ50='Таблица для заполнения'!FQ50),AND('Таблица для заполнения'!ER50&gt;'Таблица для заполнения'!FA50,'Таблица для заполнения'!FJ50&gt;'Таблица для заполнения'!FQ50)),OR(AND('Таблица для заполнения'!ES50='Таблица для заполнения'!FB50,'Таблица для заполнения'!FK50='Таблица для заполнения'!FR50),AND('Таблица для заполнения'!ES50&gt;'Таблица для заполнения'!FB50,'Таблица для заполнения'!FK50&gt;'Таблица для заполнения'!FR50)),OR(AND('Таблица для заполнения'!ET50='Таблица для заполнения'!FC50,'Таблица для заполнения'!FL50='Таблица для заполнения'!FS50),AND('Таблица для заполнения'!ET50&gt;'Таблица для заполнения'!FC50,'Таблица для заполнения'!FL50&gt;'Таблица для заполнения'!FS50)),OR(AND('Таблица для заполнения'!EU50='Таблица для заполнения'!FD50,'Таблица для заполнения'!FM50='Таблица для заполнения'!FT50),AND('Таблица для заполнения'!EU50&gt;'Таблица для заполнения'!FD50,'Таблица для заполнения'!FM50&gt;'Таблица для заполнения'!FT50)),OR(AND('Таблица для заполнения'!EX50='Таблица для заполнения'!FG50,'Таблица для заполнения'!FN50='Таблица для заполнения'!FU50),AND('Таблица для заполнения'!EX50&gt;'Таблица для заполнения'!FG50,'Таблица для заполнения'!FN50&gt;'Таблица для заполнения'!FU50)))</f>
        <v>1</v>
      </c>
      <c r="EU50" s="36" t="b">
        <f>'Таблица для заполнения'!FW50&lt;='Таблица для заполнения'!FV50</f>
        <v>1</v>
      </c>
      <c r="EV50" s="36" t="b">
        <f>'Таблица для заполнения'!FX50&lt;='Таблица для заполнения'!FV50</f>
        <v>1</v>
      </c>
      <c r="EW50" s="36" t="b">
        <f>IF('Таблица для заполнения'!GQ50&gt;0,'Таблица для заполнения'!FX50&gt;0,'Таблица для заполнения'!FX50=0)</f>
        <v>1</v>
      </c>
      <c r="EX50" s="36" t="b">
        <f>'Таблица для заполнения'!FY50&lt;='Таблица для заполнения'!FV50</f>
        <v>1</v>
      </c>
      <c r="EY50" s="36" t="b">
        <f>'Таблица для заполнения'!FZ50&lt;='Таблица для заполнения'!FV50</f>
        <v>1</v>
      </c>
      <c r="EZ50" s="36" t="b">
        <f>'Таблица для заполнения'!FX50&gt;='Таблица для заполнения'!GA50+'Таблица для заполнения'!GB50</f>
        <v>1</v>
      </c>
      <c r="FA50" s="36" t="b">
        <f>'Таблица для заполнения'!FW50='Таблица для заполнения'!GC50+'Таблица для заполнения'!GD50+'Таблица для заполнения'!GE50</f>
        <v>1</v>
      </c>
      <c r="FB50" s="36" t="b">
        <f>'Таблица для заполнения'!GF50='Таблица для заполнения'!GG50+'Таблица для заполнения'!GH50+'Таблица для заполнения'!GI50+'Таблица для заполнения'!GM50</f>
        <v>1</v>
      </c>
      <c r="FC50" s="36" t="b">
        <f>'Таблица для заполнения'!GI50&gt;='Таблица для заполнения'!GJ50+'Таблица для заполнения'!GK50+'Таблица для заполнения'!GL50</f>
        <v>1</v>
      </c>
      <c r="FD50" s="36" t="b">
        <f>'Таблица для заполнения'!GN50&gt;='Таблица для заполнения'!GO50+'Таблица для заполнения'!GS50+'Таблица для заполнения'!GU50+'Таблица для заполнения'!GX50</f>
        <v>1</v>
      </c>
      <c r="FE50" s="36" t="b">
        <f>'Таблица для заполнения'!GP50&lt;='Таблица для заполнения'!GO50</f>
        <v>1</v>
      </c>
      <c r="FF50" s="36" t="b">
        <f>'Таблица для заполнения'!GQ50&lt;='Таблица для заполнения'!GO50</f>
        <v>1</v>
      </c>
      <c r="FG50" s="36" t="b">
        <f>IF('Таблица для заполнения'!FX50&gt;0,'Таблица для заполнения'!GQ50&gt;0,'Таблица для заполнения'!GQ50=0)</f>
        <v>1</v>
      </c>
      <c r="FH50" s="36" t="b">
        <f>'Таблица для заполнения'!GR50&lt;='Таблица для заполнения'!GQ50</f>
        <v>1</v>
      </c>
      <c r="FI50" s="36" t="b">
        <f>'Таблица для заполнения'!GR50&lt;='Таблица для заполнения'!GP50</f>
        <v>1</v>
      </c>
      <c r="FJ50" s="36" t="b">
        <f>'Таблица для заполнения'!GT50&lt;='Таблица для заполнения'!GS50</f>
        <v>1</v>
      </c>
      <c r="FK50" s="36" t="b">
        <f>'Таблица для заполнения'!GV50&lt;='Таблица для заполнения'!GU50</f>
        <v>1</v>
      </c>
      <c r="FL50" s="36" t="b">
        <f>'Таблица для заполнения'!GW50&lt;='Таблица для заполнения'!GU50</f>
        <v>1</v>
      </c>
      <c r="FM50" s="38" t="b">
        <f>'Таблица для заполнения'!GY50&lt;='Таблица для заполнения'!GX50</f>
        <v>1</v>
      </c>
      <c r="FN50" s="42" t="b">
        <f t="shared" si="1"/>
        <v>1</v>
      </c>
      <c r="FO50" s="35" t="b">
        <f>IF($B50&lt;&gt;"",IF(ISNUMBER('Таблица для заполнения'!E50),ABS(ROUND('Таблица для заполнения'!E50,0))='Таблица для заполнения'!E50,FALSE),TRUE)</f>
        <v>1</v>
      </c>
      <c r="FP50" s="36" t="b">
        <f>IF($B50&lt;&gt;"",IF(ISNUMBER('Таблица для заполнения'!F50),ABS(ROUND('Таблица для заполнения'!F50,0))='Таблица для заполнения'!F50,FALSE),TRUE)</f>
        <v>1</v>
      </c>
      <c r="FQ50" s="36" t="b">
        <f>IF($B50&lt;&gt;"",IF(ISNUMBER('Таблица для заполнения'!G50),ABS(ROUND('Таблица для заполнения'!G50,0))='Таблица для заполнения'!G50,FALSE),TRUE)</f>
        <v>1</v>
      </c>
      <c r="FR50" s="36" t="b">
        <f>IF($B50&lt;&gt;"",IF(ISNUMBER('Таблица для заполнения'!H50),ABS(ROUND('Таблица для заполнения'!H50,0))='Таблица для заполнения'!H50,FALSE),TRUE)</f>
        <v>1</v>
      </c>
      <c r="FS50" s="36" t="b">
        <f>IF($B50&lt;&gt;"",IF(ISNUMBER('Таблица для заполнения'!I50),ABS(ROUND('Таблица для заполнения'!I50,0))='Таблица для заполнения'!I50,FALSE),TRUE)</f>
        <v>1</v>
      </c>
      <c r="FT50" s="36" t="b">
        <f>IF($B50&lt;&gt;"",IF(ISNUMBER('Таблица для заполнения'!J50),ABS(ROUND('Таблица для заполнения'!J50,0))='Таблица для заполнения'!J50,FALSE),TRUE)</f>
        <v>1</v>
      </c>
      <c r="FU50" s="36" t="b">
        <f>IF($B50&lt;&gt;"",IF(ISNUMBER('Таблица для заполнения'!K50),ABS(ROUND('Таблица для заполнения'!K50,0))='Таблица для заполнения'!K50,FALSE),TRUE)</f>
        <v>1</v>
      </c>
      <c r="FV50" s="36" t="b">
        <f>IF($B50&lt;&gt;"",IF(ISNUMBER('Таблица для заполнения'!L50),ABS(ROUND('Таблица для заполнения'!L50,0))='Таблица для заполнения'!L50,FALSE),TRUE)</f>
        <v>1</v>
      </c>
      <c r="FW50" s="36" t="b">
        <f>IF($B50&lt;&gt;"",IF(ISNUMBER('Таблица для заполнения'!M50),ABS(ROUND('Таблица для заполнения'!M50,0))='Таблица для заполнения'!M50,FALSE),TRUE)</f>
        <v>1</v>
      </c>
      <c r="FX50" s="36" t="b">
        <f>IF($B50&lt;&gt;"",IF(ISNUMBER('Таблица для заполнения'!N50),ABS(ROUND('Таблица для заполнения'!N50,0))='Таблица для заполнения'!N50,FALSE),TRUE)</f>
        <v>1</v>
      </c>
      <c r="FY50" s="36" t="b">
        <f>IF($B50&lt;&gt;"",IF(ISNUMBER('Таблица для заполнения'!O50),ABS(ROUND('Таблица для заполнения'!O50,0))='Таблица для заполнения'!O50,FALSE),TRUE)</f>
        <v>1</v>
      </c>
      <c r="FZ50" s="36" t="b">
        <f>IF($B50&lt;&gt;"",IF(ISNUMBER('Таблица для заполнения'!P50),ABS(ROUND('Таблица для заполнения'!P50,0))='Таблица для заполнения'!P50,FALSE),TRUE)</f>
        <v>1</v>
      </c>
      <c r="GA50" s="36" t="b">
        <f>IF($B50&lt;&gt;"",IF(ISNUMBER('Таблица для заполнения'!Q50),ABS(ROUND('Таблица для заполнения'!Q50,0))='Таблица для заполнения'!Q50,FALSE),TRUE)</f>
        <v>1</v>
      </c>
      <c r="GB50" s="36" t="b">
        <f>IF($B50&lt;&gt;"",IF(ISNUMBER('Таблица для заполнения'!R50),ABS(ROUND('Таблица для заполнения'!R50,0))='Таблица для заполнения'!R50,FALSE),TRUE)</f>
        <v>1</v>
      </c>
      <c r="GC50" s="36" t="b">
        <f>IF($B50&lt;&gt;"",IF(ISNUMBER('Таблица для заполнения'!S50),ABS(ROUND('Таблица для заполнения'!S50,0))='Таблица для заполнения'!S50,FALSE),TRUE)</f>
        <v>1</v>
      </c>
      <c r="GD50" s="36" t="b">
        <f>IF($B50&lt;&gt;"",IF(ISNUMBER('Таблица для заполнения'!T50),ABS(ROUND('Таблица для заполнения'!T50,0))='Таблица для заполнения'!T50,FALSE),TRUE)</f>
        <v>1</v>
      </c>
      <c r="GE50" s="36" t="b">
        <f>IF($B50&lt;&gt;"",IF(ISNUMBER('Таблица для заполнения'!U50),ABS(ROUND('Таблица для заполнения'!U50,0))='Таблица для заполнения'!U50,FALSE),TRUE)</f>
        <v>1</v>
      </c>
      <c r="GF50" s="36" t="b">
        <f>IF($B50&lt;&gt;"",IF(ISNUMBER('Таблица для заполнения'!V50),ABS(ROUND('Таблица для заполнения'!V50,1))='Таблица для заполнения'!V50,FALSE),TRUE)</f>
        <v>1</v>
      </c>
      <c r="GG50" s="36" t="b">
        <f>IF($B50&lt;&gt;"",IF(ISNUMBER('Таблица для заполнения'!W50),ABS(ROUND('Таблица для заполнения'!W50,0))='Таблица для заполнения'!W50,FALSE),TRUE)</f>
        <v>1</v>
      </c>
      <c r="GH50" s="36" t="b">
        <f>IF($B50&lt;&gt;"",IF(ISNUMBER('Таблица для заполнения'!X50),ABS(ROUND('Таблица для заполнения'!X50,1))='Таблица для заполнения'!X50,FALSE),TRUE)</f>
        <v>1</v>
      </c>
      <c r="GI50" s="36" t="b">
        <f>IF($B50&lt;&gt;"",IF(ISNUMBER('Таблица для заполнения'!Y50),ABS(ROUND('Таблица для заполнения'!Y50,1))='Таблица для заполнения'!Y50,FALSE),TRUE)</f>
        <v>1</v>
      </c>
      <c r="GJ50" s="36" t="b">
        <f>IF($B50&lt;&gt;"",IF(ISNUMBER('Таблица для заполнения'!Z50),ABS(ROUND('Таблица для заполнения'!Z50,0))='Таблица для заполнения'!Z50,FALSE),TRUE)</f>
        <v>1</v>
      </c>
      <c r="GK50" s="36" t="b">
        <f>IF($B50&lt;&gt;"",IF(ISNUMBER('Таблица для заполнения'!AA50),ABS(ROUND('Таблица для заполнения'!AA50,0))='Таблица для заполнения'!AA50,FALSE),TRUE)</f>
        <v>1</v>
      </c>
      <c r="GL50" s="36" t="b">
        <f>IF($B50&lt;&gt;"",IF(ISNUMBER('Таблица для заполнения'!AB50),ABS(ROUND('Таблица для заполнения'!AB50,0))='Таблица для заполнения'!AB50,FALSE),TRUE)</f>
        <v>1</v>
      </c>
      <c r="GM50" s="36" t="b">
        <f>IF($B50&lt;&gt;"",IF(ISNUMBER('Таблица для заполнения'!AC50),ABS(ROUND('Таблица для заполнения'!AC50,0))='Таблица для заполнения'!AC50,FALSE),TRUE)</f>
        <v>1</v>
      </c>
      <c r="GN50" s="36" t="b">
        <f>IF($B50&lt;&gt;"",IF(ISNUMBER('Таблица для заполнения'!AD50),ABS(ROUND('Таблица для заполнения'!AD50,0))='Таблица для заполнения'!AD50,FALSE),TRUE)</f>
        <v>1</v>
      </c>
      <c r="GO50" s="36" t="b">
        <f>IF($B50&lt;&gt;"",IF(ISNUMBER('Таблица для заполнения'!AE50),ABS(ROUND('Таблица для заполнения'!AE50,0))='Таблица для заполнения'!AE50,FALSE),TRUE)</f>
        <v>1</v>
      </c>
      <c r="GP50" s="36" t="b">
        <f>IF($B50&lt;&gt;"",IF(ISNUMBER('Таблица для заполнения'!AF50),ABS(ROUND('Таблица для заполнения'!AF50,0))='Таблица для заполнения'!AF50,FALSE),TRUE)</f>
        <v>1</v>
      </c>
      <c r="GQ50" s="36" t="b">
        <f>IF($B50&lt;&gt;"",IF(ISNUMBER('Таблица для заполнения'!AG50),ABS(ROUND('Таблица для заполнения'!AG50,0))='Таблица для заполнения'!AG50,FALSE),TRUE)</f>
        <v>1</v>
      </c>
      <c r="GR50" s="36" t="b">
        <f>IF($B50&lt;&gt;"",IF(ISNUMBER('Таблица для заполнения'!AH50),ABS(ROUND('Таблица для заполнения'!AH50,0))='Таблица для заполнения'!AH50,FALSE),TRUE)</f>
        <v>1</v>
      </c>
      <c r="GS50" s="36" t="b">
        <f>IF($B50&lt;&gt;"",IF(ISNUMBER('Таблица для заполнения'!AI50),ABS(ROUND('Таблица для заполнения'!AI50,0))='Таблица для заполнения'!AI50,FALSE),TRUE)</f>
        <v>1</v>
      </c>
      <c r="GT50" s="36" t="b">
        <f>IF($B50&lt;&gt;"",IF(ISNUMBER('Таблица для заполнения'!AJ50),ABS(ROUND('Таблица для заполнения'!AJ50,0))='Таблица для заполнения'!AJ50,FALSE),TRUE)</f>
        <v>1</v>
      </c>
      <c r="GU50" s="36" t="b">
        <f>IF($B50&lt;&gt;"",IF(ISNUMBER('Таблица для заполнения'!AK50),ABS(ROUND('Таблица для заполнения'!AK50,0))='Таблица для заполнения'!AK50,FALSE),TRUE)</f>
        <v>1</v>
      </c>
      <c r="GV50" s="36" t="b">
        <f>IF($B50&lt;&gt;"",IF(ISNUMBER('Таблица для заполнения'!AL50),ABS(ROUND('Таблица для заполнения'!AL50,0))='Таблица для заполнения'!AL50,FALSE),TRUE)</f>
        <v>1</v>
      </c>
      <c r="GW50" s="36" t="b">
        <f>IF($B50&lt;&gt;"",IF(ISNUMBER('Таблица для заполнения'!AM50),ABS(ROUND('Таблица для заполнения'!AM50,0))='Таблица для заполнения'!AM50,FALSE),TRUE)</f>
        <v>1</v>
      </c>
      <c r="GX50" s="36" t="b">
        <f>IF($B50&lt;&gt;"",IF(ISNUMBER('Таблица для заполнения'!AN50),ABS(ROUND('Таблица для заполнения'!AN50,0))='Таблица для заполнения'!AN50,FALSE),TRUE)</f>
        <v>1</v>
      </c>
      <c r="GY50" s="36" t="b">
        <f>IF($B50&lt;&gt;"",IF(ISNUMBER('Таблица для заполнения'!AO50),ABS(ROUND('Таблица для заполнения'!AO50,0))='Таблица для заполнения'!AO50,FALSE),TRUE)</f>
        <v>1</v>
      </c>
      <c r="GZ50" s="36" t="b">
        <f>IF($B50&lt;&gt;"",IF(ISNUMBER('Таблица для заполнения'!AP50),ABS(ROUND('Таблица для заполнения'!AP50,0))='Таблица для заполнения'!AP50,FALSE),TRUE)</f>
        <v>1</v>
      </c>
      <c r="HA50" s="36" t="b">
        <f>IF($B50&lt;&gt;"",IF(ISNUMBER('Таблица для заполнения'!AQ50),ABS(ROUND('Таблица для заполнения'!AQ50,0))='Таблица для заполнения'!AQ50,FALSE),TRUE)</f>
        <v>1</v>
      </c>
      <c r="HB50" s="36" t="b">
        <f>IF($B50&lt;&gt;"",IF(ISNUMBER('Таблица для заполнения'!AR50),ABS(ROUND('Таблица для заполнения'!AR50,0))='Таблица для заполнения'!AR50,FALSE),TRUE)</f>
        <v>1</v>
      </c>
      <c r="HC50" s="36" t="b">
        <f>IF($B50&lt;&gt;"",IF(ISNUMBER('Таблица для заполнения'!AS50),ABS(ROUND('Таблица для заполнения'!AS50,0))='Таблица для заполнения'!AS50,FALSE),TRUE)</f>
        <v>1</v>
      </c>
      <c r="HD50" s="36" t="b">
        <f>IF($B50&lt;&gt;"",IF(ISNUMBER('Таблица для заполнения'!AT50),ABS(ROUND('Таблица для заполнения'!AT50,0))='Таблица для заполнения'!AT50,FALSE),TRUE)</f>
        <v>1</v>
      </c>
      <c r="HE50" s="36" t="b">
        <f>IF($B50&lt;&gt;"",IF(ISNUMBER('Таблица для заполнения'!AU50),ABS(ROUND('Таблица для заполнения'!AU50,0))='Таблица для заполнения'!AU50,FALSE),TRUE)</f>
        <v>1</v>
      </c>
      <c r="HF50" s="36" t="b">
        <f>IF($B50&lt;&gt;"",IF(ISNUMBER('Таблица для заполнения'!AV50),ABS(ROUND('Таблица для заполнения'!AV50,0))='Таблица для заполнения'!AV50,FALSE),TRUE)</f>
        <v>1</v>
      </c>
      <c r="HG50" s="36" t="b">
        <f>IF($B50&lt;&gt;"",IF(ISNUMBER('Таблица для заполнения'!AW50),ABS(ROUND('Таблица для заполнения'!AW50,0))='Таблица для заполнения'!AW50,FALSE),TRUE)</f>
        <v>1</v>
      </c>
      <c r="HH50" s="36" t="b">
        <f>IF($B50&lt;&gt;"",IF(ISNUMBER('Таблица для заполнения'!AX50),ABS(ROUND('Таблица для заполнения'!AX50,0))='Таблица для заполнения'!AX50,FALSE),TRUE)</f>
        <v>1</v>
      </c>
      <c r="HI50" s="36" t="b">
        <f>IF($B50&lt;&gt;"",IF(ISNUMBER('Таблица для заполнения'!AY50),ABS(ROUND('Таблица для заполнения'!AY50,0))='Таблица для заполнения'!AY50,FALSE),TRUE)</f>
        <v>1</v>
      </c>
      <c r="HJ50" s="36" t="b">
        <f>IF($B50&lt;&gt;"",IF(ISNUMBER('Таблица для заполнения'!AZ50),ABS(ROUND('Таблица для заполнения'!AZ50,0))='Таблица для заполнения'!AZ50,FALSE),TRUE)</f>
        <v>1</v>
      </c>
      <c r="HK50" s="36" t="b">
        <f>IF($B50&lt;&gt;"",IF(ISNUMBER('Таблица для заполнения'!BA50),ABS(ROUND('Таблица для заполнения'!BA50,0))='Таблица для заполнения'!BA50,FALSE),TRUE)</f>
        <v>1</v>
      </c>
      <c r="HL50" s="36" t="b">
        <f>IF($B50&lt;&gt;"",IF(ISNUMBER('Таблица для заполнения'!BB50),ABS(ROUND('Таблица для заполнения'!BB50,0))='Таблица для заполнения'!BB50,FALSE),TRUE)</f>
        <v>1</v>
      </c>
      <c r="HM50" s="36" t="b">
        <f>IF($B50&lt;&gt;"",IF(ISNUMBER('Таблица для заполнения'!BC50),ABS(ROUND('Таблица для заполнения'!BC50,0))='Таблица для заполнения'!BC50,FALSE),TRUE)</f>
        <v>1</v>
      </c>
      <c r="HN50" s="36" t="b">
        <f>IF($B50&lt;&gt;"",IF(ISNUMBER('Таблица для заполнения'!BD50),ABS(ROUND('Таблица для заполнения'!BD50,0))='Таблица для заполнения'!BD50,FALSE),TRUE)</f>
        <v>1</v>
      </c>
      <c r="HO50" s="36" t="b">
        <f>IF($B50&lt;&gt;"",IF(ISNUMBER('Таблица для заполнения'!BE50),ABS(ROUND('Таблица для заполнения'!BE50,0))='Таблица для заполнения'!BE50,FALSE),TRUE)</f>
        <v>1</v>
      </c>
      <c r="HP50" s="36" t="b">
        <f>IF($B50&lt;&gt;"",IF(ISNUMBER('Таблица для заполнения'!BF50),ABS(ROUND('Таблица для заполнения'!BF50,0))='Таблица для заполнения'!BF50,FALSE),TRUE)</f>
        <v>1</v>
      </c>
      <c r="HQ50" s="36" t="b">
        <f>IF($B50&lt;&gt;"",IF(ISNUMBER('Таблица для заполнения'!BG50),ABS(ROUND('Таблица для заполнения'!BG50,0))='Таблица для заполнения'!BG50,FALSE),TRUE)</f>
        <v>1</v>
      </c>
      <c r="HR50" s="36" t="b">
        <f>IF($B50&lt;&gt;"",IF(ISNUMBER('Таблица для заполнения'!BH50),ABS(ROUND('Таблица для заполнения'!BH50,0))='Таблица для заполнения'!BH50,FALSE),TRUE)</f>
        <v>1</v>
      </c>
      <c r="HS50" s="36" t="b">
        <f>IF($B50&lt;&gt;"",IF(ISNUMBER('Таблица для заполнения'!BI50),ABS(ROUND('Таблица для заполнения'!BI50,0))='Таблица для заполнения'!BI50,FALSE),TRUE)</f>
        <v>1</v>
      </c>
      <c r="HT50" s="36" t="b">
        <f>IF($B50&lt;&gt;"",IF(ISNUMBER('Таблица для заполнения'!BJ50),ABS(ROUND('Таблица для заполнения'!BJ50,0))='Таблица для заполнения'!BJ50,FALSE),TRUE)</f>
        <v>1</v>
      </c>
      <c r="HU50" s="36" t="b">
        <f>IF($B50&lt;&gt;"",IF(ISNUMBER('Таблица для заполнения'!BK50),ABS(ROUND('Таблица для заполнения'!BK50,0))='Таблица для заполнения'!BK50,FALSE),TRUE)</f>
        <v>1</v>
      </c>
      <c r="HV50" s="36" t="b">
        <f>IF($B50&lt;&gt;"",IF(ISNUMBER('Таблица для заполнения'!BL50),ABS(ROUND('Таблица для заполнения'!BL50,0))='Таблица для заполнения'!BL50,FALSE),TRUE)</f>
        <v>1</v>
      </c>
      <c r="HW50" s="36" t="b">
        <f>IF($B50&lt;&gt;"",IF(ISNUMBER('Таблица для заполнения'!BM50),ABS(ROUND('Таблица для заполнения'!BM50,0))='Таблица для заполнения'!BM50,FALSE),TRUE)</f>
        <v>1</v>
      </c>
      <c r="HX50" s="36" t="b">
        <f>IF($B50&lt;&gt;"",IF(ISNUMBER('Таблица для заполнения'!BN50),ABS(ROUND('Таблица для заполнения'!BN50,0))='Таблица для заполнения'!BN50,FALSE),TRUE)</f>
        <v>1</v>
      </c>
      <c r="HY50" s="36" t="b">
        <f>IF($B50&lt;&gt;"",IF(ISNUMBER('Таблица для заполнения'!BO50),ABS(ROUND('Таблица для заполнения'!BO50,0))='Таблица для заполнения'!BO50,FALSE),TRUE)</f>
        <v>1</v>
      </c>
      <c r="HZ50" s="36" t="b">
        <f>IF($B50&lt;&gt;"",IF(ISNUMBER('Таблица для заполнения'!BP50),ABS(ROUND('Таблица для заполнения'!BP50,0))='Таблица для заполнения'!BP50,FALSE),TRUE)</f>
        <v>1</v>
      </c>
      <c r="IA50" s="36" t="b">
        <f>IF($B50&lt;&gt;"",IF(ISNUMBER('Таблица для заполнения'!BQ50),ABS(ROUND('Таблица для заполнения'!BQ50,0))='Таблица для заполнения'!BQ50,FALSE),TRUE)</f>
        <v>1</v>
      </c>
      <c r="IB50" s="36" t="b">
        <f>IF($B50&lt;&gt;"",IF(ISNUMBER('Таблица для заполнения'!BR50),ABS(ROUND('Таблица для заполнения'!BR50,0))='Таблица для заполнения'!BR50,FALSE),TRUE)</f>
        <v>1</v>
      </c>
      <c r="IC50" s="36" t="b">
        <f>IF($B50&lt;&gt;"",IF(ISNUMBER('Таблица для заполнения'!BS50),ABS(ROUND('Таблица для заполнения'!BS50,0))='Таблица для заполнения'!BS50,FALSE),TRUE)</f>
        <v>1</v>
      </c>
      <c r="ID50" s="36" t="b">
        <f>IF($B50&lt;&gt;"",IF(ISNUMBER('Таблица для заполнения'!BT50),ABS(ROUND('Таблица для заполнения'!BT50,0))='Таблица для заполнения'!BT50,FALSE),TRUE)</f>
        <v>1</v>
      </c>
      <c r="IE50" s="36" t="b">
        <f>IF($B50&lt;&gt;"",IF(ISNUMBER('Таблица для заполнения'!BU50),ABS(ROUND('Таблица для заполнения'!BU50,0))='Таблица для заполнения'!BU50,FALSE),TRUE)</f>
        <v>1</v>
      </c>
      <c r="IF50" s="36" t="b">
        <f>IF($B50&lt;&gt;"",IF(ISNUMBER('Таблица для заполнения'!BV50),ABS(ROUND('Таблица для заполнения'!BV50,0))='Таблица для заполнения'!BV50,FALSE),TRUE)</f>
        <v>1</v>
      </c>
      <c r="IG50" s="36" t="b">
        <f>IF($B50&lt;&gt;"",IF(ISNUMBER('Таблица для заполнения'!BW50),ABS(ROUND('Таблица для заполнения'!BW50,0))='Таблица для заполнения'!BW50,FALSE),TRUE)</f>
        <v>1</v>
      </c>
      <c r="IH50" s="36" t="b">
        <f>IF($B50&lt;&gt;"",IF(ISNUMBER('Таблица для заполнения'!BX50),ABS(ROUND('Таблица для заполнения'!BX50,0))='Таблица для заполнения'!BX50,FALSE),TRUE)</f>
        <v>1</v>
      </c>
      <c r="II50" s="36" t="b">
        <f>IF($B50&lt;&gt;"",IF(ISNUMBER('Таблица для заполнения'!BY50),ABS(ROUND('Таблица для заполнения'!BY50,0))='Таблица для заполнения'!BY50,FALSE),TRUE)</f>
        <v>1</v>
      </c>
      <c r="IJ50" s="36" t="b">
        <f>IF($B50&lt;&gt;"",IF(ISNUMBER('Таблица для заполнения'!BZ50),ABS(ROUND('Таблица для заполнения'!BZ50,0))='Таблица для заполнения'!BZ50,FALSE),TRUE)</f>
        <v>1</v>
      </c>
      <c r="IK50" s="36" t="b">
        <f>IF($B50&lt;&gt;"",IF(ISNUMBER('Таблица для заполнения'!CA50),ABS(ROUND('Таблица для заполнения'!CA50,0))='Таблица для заполнения'!CA50,FALSE),TRUE)</f>
        <v>1</v>
      </c>
      <c r="IL50" s="36" t="b">
        <f>IF($B50&lt;&gt;"",IF(ISNUMBER('Таблица для заполнения'!CB50),ABS(ROUND('Таблица для заполнения'!CB50,0))='Таблица для заполнения'!CB50,FALSE),TRUE)</f>
        <v>1</v>
      </c>
      <c r="IM50" s="36" t="b">
        <f>IF($B50&lt;&gt;"",IF(ISNUMBER('Таблица для заполнения'!CC50),ABS(ROUND('Таблица для заполнения'!CC50,0))='Таблица для заполнения'!CC50,FALSE),TRUE)</f>
        <v>1</v>
      </c>
      <c r="IN50" s="36" t="b">
        <f>IF($B50&lt;&gt;"",IF(ISNUMBER('Таблица для заполнения'!CD50),ABS(ROUND('Таблица для заполнения'!CD50,0))='Таблица для заполнения'!CD50,FALSE),TRUE)</f>
        <v>1</v>
      </c>
      <c r="IO50" s="36" t="b">
        <f>IF($B50&lt;&gt;"",IF(ISNUMBER('Таблица для заполнения'!CE50),ABS(ROUND('Таблица для заполнения'!CE50,0))='Таблица для заполнения'!CE50,FALSE),TRUE)</f>
        <v>1</v>
      </c>
      <c r="IP50" s="36" t="b">
        <f>IF($B50&lt;&gt;"",IF(ISNUMBER('Таблица для заполнения'!CF50),ABS(ROUND('Таблица для заполнения'!CF50,0))='Таблица для заполнения'!CF50,FALSE),TRUE)</f>
        <v>1</v>
      </c>
      <c r="IQ50" s="36" t="b">
        <f>IF($B50&lt;&gt;"",IF(ISNUMBER('Таблица для заполнения'!CG50),ABS(ROUND('Таблица для заполнения'!CG50,0))='Таблица для заполнения'!CG50,FALSE),TRUE)</f>
        <v>1</v>
      </c>
      <c r="IR50" s="36" t="b">
        <f>IF($B50&lt;&gt;"",IF(ISNUMBER('Таблица для заполнения'!CH50),ABS(ROUND('Таблица для заполнения'!CH50,0))='Таблица для заполнения'!CH50,FALSE),TRUE)</f>
        <v>1</v>
      </c>
      <c r="IS50" s="36" t="b">
        <f>IF($B50&lt;&gt;"",IF(ISNUMBER('Таблица для заполнения'!CI50),ABS(ROUND('Таблица для заполнения'!CI50,0))='Таблица для заполнения'!CI50,FALSE),TRUE)</f>
        <v>1</v>
      </c>
      <c r="IT50" s="36" t="b">
        <f>IF($B50&lt;&gt;"",IF(ISNUMBER('Таблица для заполнения'!CJ50),ABS(ROUND('Таблица для заполнения'!CJ50,0))='Таблица для заполнения'!CJ50,FALSE),TRUE)</f>
        <v>1</v>
      </c>
      <c r="IU50" s="36" t="b">
        <f>IF($B50&lt;&gt;"",IF(ISNUMBER('Таблица для заполнения'!CK50),ABS(ROUND('Таблица для заполнения'!CK50,0))='Таблица для заполнения'!CK50,FALSE),TRUE)</f>
        <v>1</v>
      </c>
      <c r="IV50" s="36" t="b">
        <f>IF($B50&lt;&gt;"",IF(ISNUMBER('Таблица для заполнения'!CL50),ABS(ROUND('Таблица для заполнения'!CL50,0))='Таблица для заполнения'!CL50,FALSE),TRUE)</f>
        <v>1</v>
      </c>
      <c r="IW50" s="36" t="b">
        <f>IF($B50&lt;&gt;"",IF(ISNUMBER('Таблица для заполнения'!CM50),ABS(ROUND('Таблица для заполнения'!CM50,0))='Таблица для заполнения'!CM50,FALSE),TRUE)</f>
        <v>1</v>
      </c>
      <c r="IX50" s="36" t="b">
        <f>IF($B50&lt;&gt;"",IF(ISNUMBER('Таблица для заполнения'!CN50),ABS(ROUND('Таблица для заполнения'!CN50,0))='Таблица для заполнения'!CN50,FALSE),TRUE)</f>
        <v>1</v>
      </c>
      <c r="IY50" s="36" t="b">
        <f>IF($B50&lt;&gt;"",IF(ISNUMBER('Таблица для заполнения'!CO50),ABS(ROUND('Таблица для заполнения'!CO50,0))='Таблица для заполнения'!CO50,FALSE),TRUE)</f>
        <v>1</v>
      </c>
      <c r="IZ50" s="36" t="b">
        <f>IF($B50&lt;&gt;"",IF(ISNUMBER('Таблица для заполнения'!CP50),ABS(ROUND('Таблица для заполнения'!CP50,0))='Таблица для заполнения'!CP50,FALSE),TRUE)</f>
        <v>1</v>
      </c>
      <c r="JA50" s="36" t="b">
        <f>IF($B50&lt;&gt;"",IF(ISNUMBER('Таблица для заполнения'!CQ50),ABS(ROUND('Таблица для заполнения'!CQ50,0))='Таблица для заполнения'!CQ50,FALSE),TRUE)</f>
        <v>1</v>
      </c>
      <c r="JB50" s="36" t="b">
        <f>IF($B50&lt;&gt;"",IF(ISNUMBER('Таблица для заполнения'!CR50),ABS(ROUND('Таблица для заполнения'!CR50,0))='Таблица для заполнения'!CR50,FALSE),TRUE)</f>
        <v>1</v>
      </c>
      <c r="JC50" s="36" t="b">
        <f>IF($B50&lt;&gt;"",IF(ISNUMBER('Таблица для заполнения'!CS50),ABS(ROUND('Таблица для заполнения'!CS50,0))='Таблица для заполнения'!CS50,FALSE),TRUE)</f>
        <v>1</v>
      </c>
      <c r="JD50" s="36" t="b">
        <f>IF($B50&lt;&gt;"",IF(ISNUMBER('Таблица для заполнения'!CT50),ABS(ROUND('Таблица для заполнения'!CT50,0))='Таблица для заполнения'!CT50,FALSE),TRUE)</f>
        <v>1</v>
      </c>
      <c r="JE50" s="36" t="b">
        <f>IF($B50&lt;&gt;"",IF(ISNUMBER('Таблица для заполнения'!CU50),ABS(ROUND('Таблица для заполнения'!CU50,0))='Таблица для заполнения'!CU50,FALSE),TRUE)</f>
        <v>1</v>
      </c>
      <c r="JF50" s="36" t="b">
        <f>IF($B50&lt;&gt;"",IF(ISNUMBER('Таблица для заполнения'!CV50),ABS(ROUND('Таблица для заполнения'!CV50,0))='Таблица для заполнения'!CV50,FALSE),TRUE)</f>
        <v>1</v>
      </c>
      <c r="JG50" s="36" t="b">
        <f>IF($B50&lt;&gt;"",IF(ISNUMBER('Таблица для заполнения'!CW50),ABS(ROUND('Таблица для заполнения'!CW50,0))='Таблица для заполнения'!CW50,FALSE),TRUE)</f>
        <v>1</v>
      </c>
      <c r="JH50" s="36" t="b">
        <f>IF($B50&lt;&gt;"",IF(ISNUMBER('Таблица для заполнения'!CX50),ABS(ROUND('Таблица для заполнения'!CX50,0))='Таблица для заполнения'!CX50,FALSE),TRUE)</f>
        <v>1</v>
      </c>
      <c r="JI50" s="36" t="b">
        <f>IF($B50&lt;&gt;"",IF(ISNUMBER('Таблица для заполнения'!CY50),ABS(ROUND('Таблица для заполнения'!CY50,0))='Таблица для заполнения'!CY50,FALSE),TRUE)</f>
        <v>1</v>
      </c>
      <c r="JJ50" s="36" t="b">
        <f>IF($B50&lt;&gt;"",IF(ISNUMBER('Таблица для заполнения'!CZ50),ABS(ROUND('Таблица для заполнения'!CZ50,0))='Таблица для заполнения'!CZ50,FALSE),TRUE)</f>
        <v>1</v>
      </c>
      <c r="JK50" s="36" t="b">
        <f>IF($B50&lt;&gt;"",IF(ISNUMBER('Таблица для заполнения'!DA50),ABS(ROUND('Таблица для заполнения'!DA50,0))='Таблица для заполнения'!DA50,FALSE),TRUE)</f>
        <v>1</v>
      </c>
      <c r="JL50" s="36" t="b">
        <f>IF($B50&lt;&gt;"",IF(ISNUMBER('Таблица для заполнения'!DB50),ABS(ROUND('Таблица для заполнения'!DB50,0))='Таблица для заполнения'!DB50,FALSE),TRUE)</f>
        <v>1</v>
      </c>
      <c r="JM50" s="36" t="b">
        <f>IF($B50&lt;&gt;"",IF(ISNUMBER('Таблица для заполнения'!DC50),ABS(ROUND('Таблица для заполнения'!DC50,0))='Таблица для заполнения'!DC50,FALSE),TRUE)</f>
        <v>1</v>
      </c>
      <c r="JN50" s="36" t="b">
        <f>IF($B50&lt;&gt;"",IF(ISNUMBER('Таблица для заполнения'!DD50),ABS(ROUND('Таблица для заполнения'!DD50,0))='Таблица для заполнения'!DD50,FALSE),TRUE)</f>
        <v>1</v>
      </c>
      <c r="JO50" s="36" t="b">
        <f>IF($B50&lt;&gt;"",IF(ISNUMBER('Таблица для заполнения'!DE50),ABS(ROUND('Таблица для заполнения'!DE50,0))='Таблица для заполнения'!DE50,FALSE),TRUE)</f>
        <v>1</v>
      </c>
      <c r="JP50" s="36" t="b">
        <f>IF($B50&lt;&gt;"",IF(ISNUMBER('Таблица для заполнения'!DF50),ABS(ROUND('Таблица для заполнения'!DF50,0))='Таблица для заполнения'!DF50,FALSE),TRUE)</f>
        <v>1</v>
      </c>
      <c r="JQ50" s="36" t="b">
        <f>IF($B50&lt;&gt;"",IF(ISNUMBER('Таблица для заполнения'!DG50),ABS(ROUND('Таблица для заполнения'!DG50,0))='Таблица для заполнения'!DG50,FALSE),TRUE)</f>
        <v>1</v>
      </c>
      <c r="JR50" s="36" t="b">
        <f>IF($B50&lt;&gt;"",IF(ISNUMBER('Таблица для заполнения'!DH50),ABS(ROUND('Таблица для заполнения'!DH50,0))='Таблица для заполнения'!DH50,FALSE),TRUE)</f>
        <v>1</v>
      </c>
      <c r="JS50" s="36" t="b">
        <f>IF($B50&lt;&gt;"",IF(ISNUMBER('Таблица для заполнения'!DI50),ABS(ROUND('Таблица для заполнения'!DI50,0))='Таблица для заполнения'!DI50,FALSE),TRUE)</f>
        <v>1</v>
      </c>
      <c r="JT50" s="36" t="b">
        <f>IF($B50&lt;&gt;"",IF(ISNUMBER('Таблица для заполнения'!DJ50),ABS(ROUND('Таблица для заполнения'!DJ50,0))='Таблица для заполнения'!DJ50,FALSE),TRUE)</f>
        <v>1</v>
      </c>
      <c r="JU50" s="36" t="b">
        <f>IF($B50&lt;&gt;"",IF(ISNUMBER('Таблица для заполнения'!DK50),ABS(ROUND('Таблица для заполнения'!DK50,0))='Таблица для заполнения'!DK50,FALSE),TRUE)</f>
        <v>1</v>
      </c>
      <c r="JV50" s="36" t="b">
        <f>IF($B50&lt;&gt;"",IF(ISNUMBER('Таблица для заполнения'!DL50),ABS(ROUND('Таблица для заполнения'!DL50,0))='Таблица для заполнения'!DL50,FALSE),TRUE)</f>
        <v>1</v>
      </c>
      <c r="JW50" s="36" t="b">
        <f>IF($B50&lt;&gt;"",IF(ISNUMBER('Таблица для заполнения'!DM50),ABS(ROUND('Таблица для заполнения'!DM50,0))='Таблица для заполнения'!DM50,FALSE),TRUE)</f>
        <v>1</v>
      </c>
      <c r="JX50" s="36" t="b">
        <f>IF($B50&lt;&gt;"",IF(ISNUMBER('Таблица для заполнения'!DN50),ABS(ROUND('Таблица для заполнения'!DN50,0))='Таблица для заполнения'!DN50,FALSE),TRUE)</f>
        <v>1</v>
      </c>
      <c r="JY50" s="36" t="b">
        <f>IF($B50&lt;&gt;"",IF(ISNUMBER('Таблица для заполнения'!DO50),ABS(ROUND('Таблица для заполнения'!DO50,0))='Таблица для заполнения'!DO50,FALSE),TRUE)</f>
        <v>1</v>
      </c>
      <c r="JZ50" s="36" t="b">
        <f>IF($B50&lt;&gt;"",IF(ISNUMBER('Таблица для заполнения'!DP50),ABS(ROUND('Таблица для заполнения'!DP50,0))='Таблица для заполнения'!DP50,FALSE),TRUE)</f>
        <v>1</v>
      </c>
      <c r="KA50" s="36" t="b">
        <f>IF($B50&lt;&gt;"",IF(ISNUMBER('Таблица для заполнения'!DQ50),ABS(ROUND('Таблица для заполнения'!DQ50,0))='Таблица для заполнения'!DQ50,FALSE),TRUE)</f>
        <v>1</v>
      </c>
      <c r="KB50" s="36" t="b">
        <f>IF($B50&lt;&gt;"",IF(ISNUMBER('Таблица для заполнения'!DR50),ABS(ROUND('Таблица для заполнения'!DR50,0))='Таблица для заполнения'!DR50,FALSE),TRUE)</f>
        <v>1</v>
      </c>
      <c r="KC50" s="36" t="b">
        <f>IF($B50&lt;&gt;"",IF(ISNUMBER('Таблица для заполнения'!DS50),ABS(ROUND('Таблица для заполнения'!DS50,0))='Таблица для заполнения'!DS50,FALSE),TRUE)</f>
        <v>1</v>
      </c>
      <c r="KD50" s="36" t="b">
        <f>IF($B50&lt;&gt;"",IF(ISNUMBER('Таблица для заполнения'!DT50),ABS(ROUND('Таблица для заполнения'!DT50,0))='Таблица для заполнения'!DT50,FALSE),TRUE)</f>
        <v>1</v>
      </c>
      <c r="KE50" s="36" t="b">
        <f>IF($B50&lt;&gt;"",IF(ISNUMBER('Таблица для заполнения'!DU50),ABS(ROUND('Таблица для заполнения'!DU50,0))='Таблица для заполнения'!DU50,FALSE),TRUE)</f>
        <v>1</v>
      </c>
      <c r="KF50" s="36" t="b">
        <f>IF($B50&lt;&gt;"",IF(ISNUMBER('Таблица для заполнения'!DV50),ABS(ROUND('Таблица для заполнения'!DV50,0))='Таблица для заполнения'!DV50,FALSE),TRUE)</f>
        <v>1</v>
      </c>
      <c r="KG50" s="36" t="b">
        <f>IF($B50&lt;&gt;"",IF(ISNUMBER('Таблица для заполнения'!DW50),ABS(ROUND('Таблица для заполнения'!DW50,0))='Таблица для заполнения'!DW50,FALSE),TRUE)</f>
        <v>1</v>
      </c>
      <c r="KH50" s="36" t="b">
        <f>IF($B50&lt;&gt;"",IF(ISNUMBER('Таблица для заполнения'!DX50),ABS(ROUND('Таблица для заполнения'!DX50,0))='Таблица для заполнения'!DX50,FALSE),TRUE)</f>
        <v>1</v>
      </c>
      <c r="KI50" s="36" t="b">
        <f>IF($B50&lt;&gt;"",IF(ISNUMBER('Таблица для заполнения'!DY50),ABS(ROUND('Таблица для заполнения'!DY50,0))='Таблица для заполнения'!DY50,FALSE),TRUE)</f>
        <v>1</v>
      </c>
      <c r="KJ50" s="36" t="b">
        <f>IF($B50&lt;&gt;"",IF(ISNUMBER('Таблица для заполнения'!DZ50),ABS(ROUND('Таблица для заполнения'!DZ50,0))='Таблица для заполнения'!DZ50,FALSE),TRUE)</f>
        <v>1</v>
      </c>
      <c r="KK50" s="36" t="b">
        <f>IF($B50&lt;&gt;"",IF(ISNUMBER('Таблица для заполнения'!EA50),ABS(ROUND('Таблица для заполнения'!EA50,0))='Таблица для заполнения'!EA50,FALSE),TRUE)</f>
        <v>1</v>
      </c>
      <c r="KL50" s="36" t="b">
        <f>IF($B50&lt;&gt;"",IF(ISNUMBER('Таблица для заполнения'!EB50),ABS(ROUND('Таблица для заполнения'!EB50,0))='Таблица для заполнения'!EB50,FALSE),TRUE)</f>
        <v>1</v>
      </c>
      <c r="KM50" s="36" t="b">
        <f>IF($B50&lt;&gt;"",IF(ISNUMBER('Таблица для заполнения'!EC50),ABS(ROUND('Таблица для заполнения'!EC50,0))='Таблица для заполнения'!EC50,FALSE),TRUE)</f>
        <v>1</v>
      </c>
      <c r="KN50" s="36" t="b">
        <f>IF($B50&lt;&gt;"",IF(ISNUMBER('Таблица для заполнения'!ED50),ABS(ROUND('Таблица для заполнения'!ED50,0))='Таблица для заполнения'!ED50,FALSE),TRUE)</f>
        <v>1</v>
      </c>
      <c r="KO50" s="36" t="b">
        <f>IF($B50&lt;&gt;"",IF(ISNUMBER('Таблица для заполнения'!EE50),ABS(ROUND('Таблица для заполнения'!EE50,0))='Таблица для заполнения'!EE50,FALSE),TRUE)</f>
        <v>1</v>
      </c>
      <c r="KP50" s="36" t="b">
        <f>IF($B50&lt;&gt;"",IF(ISNUMBER('Таблица для заполнения'!EF50),ABS(ROUND('Таблица для заполнения'!EF50,0))='Таблица для заполнения'!EF50,FALSE),TRUE)</f>
        <v>1</v>
      </c>
      <c r="KQ50" s="36" t="b">
        <f>IF($B50&lt;&gt;"",IF(ISNUMBER('Таблица для заполнения'!EG50),ABS(ROUND('Таблица для заполнения'!EG50,0))='Таблица для заполнения'!EG50,FALSE),TRUE)</f>
        <v>1</v>
      </c>
      <c r="KR50" s="36" t="b">
        <f>IF($B50&lt;&gt;"",IF(ISNUMBER('Таблица для заполнения'!EH50),ABS(ROUND('Таблица для заполнения'!EH50,0))='Таблица для заполнения'!EH50,FALSE),TRUE)</f>
        <v>1</v>
      </c>
      <c r="KS50" s="36" t="b">
        <f>IF($B50&lt;&gt;"",IF(ISNUMBER('Таблица для заполнения'!EI50),ABS(ROUND('Таблица для заполнения'!EI50,0))='Таблица для заполнения'!EI50,FALSE),TRUE)</f>
        <v>1</v>
      </c>
      <c r="KT50" s="36" t="b">
        <f>IF($B50&lt;&gt;"",IF(ISNUMBER('Таблица для заполнения'!EJ50),ABS(ROUND('Таблица для заполнения'!EJ50,0))='Таблица для заполнения'!EJ50,FALSE),TRUE)</f>
        <v>1</v>
      </c>
      <c r="KU50" s="36" t="b">
        <f>IF($B50&lt;&gt;"",IF(ISNUMBER('Таблица для заполнения'!EK50),ABS(ROUND('Таблица для заполнения'!EK50,0))='Таблица для заполнения'!EK50,FALSE),TRUE)</f>
        <v>1</v>
      </c>
      <c r="KV50" s="36" t="b">
        <f>IF($B50&lt;&gt;"",IF(ISNUMBER('Таблица для заполнения'!EL50),ABS(ROUND('Таблица для заполнения'!EL50,0))='Таблица для заполнения'!EL50,FALSE),TRUE)</f>
        <v>1</v>
      </c>
      <c r="KW50" s="36" t="b">
        <f>IF($B50&lt;&gt;"",IF(ISNUMBER('Таблица для заполнения'!EM50),ABS(ROUND('Таблица для заполнения'!EM50,0))='Таблица для заполнения'!EM50,FALSE),TRUE)</f>
        <v>1</v>
      </c>
      <c r="KX50" s="36" t="b">
        <f>IF($B50&lt;&gt;"",IF(ISNUMBER('Таблица для заполнения'!EN50),ABS(ROUND('Таблица для заполнения'!EN50,0))='Таблица для заполнения'!EN50,FALSE),TRUE)</f>
        <v>1</v>
      </c>
      <c r="KY50" s="36" t="b">
        <f>IF($B50&lt;&gt;"",IF(ISNUMBER('Таблица для заполнения'!EO50),ABS(ROUND('Таблица для заполнения'!EO50,0))='Таблица для заполнения'!EO50,FALSE),TRUE)</f>
        <v>1</v>
      </c>
      <c r="KZ50" s="36" t="b">
        <f>IF($B50&lt;&gt;"",IF(ISNUMBER('Таблица для заполнения'!EP50),ABS(ROUND('Таблица для заполнения'!EP50,0))='Таблица для заполнения'!EP50,FALSE),TRUE)</f>
        <v>1</v>
      </c>
      <c r="LA50" s="36" t="b">
        <f>IF($B50&lt;&gt;"",IF(ISNUMBER('Таблица для заполнения'!EQ50),ABS(ROUND('Таблица для заполнения'!EQ50,0))='Таблица для заполнения'!EQ50,FALSE),TRUE)</f>
        <v>1</v>
      </c>
      <c r="LB50" s="36" t="b">
        <f>IF($B50&lt;&gt;"",IF(ISNUMBER('Таблица для заполнения'!ER50),ABS(ROUND('Таблица для заполнения'!ER50,0))='Таблица для заполнения'!ER50,FALSE),TRUE)</f>
        <v>1</v>
      </c>
      <c r="LC50" s="36" t="b">
        <f>IF($B50&lt;&gt;"",IF(ISNUMBER('Таблица для заполнения'!ES50),ABS(ROUND('Таблица для заполнения'!ES50,0))='Таблица для заполнения'!ES50,FALSE),TRUE)</f>
        <v>1</v>
      </c>
      <c r="LD50" s="36" t="b">
        <f>IF($B50&lt;&gt;"",IF(ISNUMBER('Таблица для заполнения'!ET50),ABS(ROUND('Таблица для заполнения'!ET50,0))='Таблица для заполнения'!ET50,FALSE),TRUE)</f>
        <v>1</v>
      </c>
      <c r="LE50" s="36" t="b">
        <f>IF($B50&lt;&gt;"",IF(ISNUMBER('Таблица для заполнения'!EU50),ABS(ROUND('Таблица для заполнения'!EU50,0))='Таблица для заполнения'!EU50,FALSE),TRUE)</f>
        <v>1</v>
      </c>
      <c r="LF50" s="36" t="b">
        <f>IF($B50&lt;&gt;"",IF(ISNUMBER('Таблица для заполнения'!EV50),ABS(ROUND('Таблица для заполнения'!EV50,0))='Таблица для заполнения'!EV50,FALSE),TRUE)</f>
        <v>1</v>
      </c>
      <c r="LG50" s="36" t="b">
        <f>IF($B50&lt;&gt;"",IF(ISNUMBER('Таблица для заполнения'!EW50),ABS(ROUND('Таблица для заполнения'!EW50,0))='Таблица для заполнения'!EW50,FALSE),TRUE)</f>
        <v>1</v>
      </c>
      <c r="LH50" s="36" t="b">
        <f>IF($B50&lt;&gt;"",IF(ISNUMBER('Таблица для заполнения'!EX50),ABS(ROUND('Таблица для заполнения'!EX50,0))='Таблица для заполнения'!EX50,FALSE),TRUE)</f>
        <v>1</v>
      </c>
      <c r="LI50" s="36" t="b">
        <f>IF($B50&lt;&gt;"",IF(ISNUMBER('Таблица для заполнения'!EY50),ABS(ROUND('Таблица для заполнения'!EY50,0))='Таблица для заполнения'!EY50,FALSE),TRUE)</f>
        <v>1</v>
      </c>
      <c r="LJ50" s="36" t="b">
        <f>IF($B50&lt;&gt;"",IF(ISNUMBER('Таблица для заполнения'!EZ50),ABS(ROUND('Таблица для заполнения'!EZ50,0))='Таблица для заполнения'!EZ50,FALSE),TRUE)</f>
        <v>1</v>
      </c>
      <c r="LK50" s="36" t="b">
        <f>IF($B50&lt;&gt;"",IF(ISNUMBER('Таблица для заполнения'!FA50),ABS(ROUND('Таблица для заполнения'!FA50,0))='Таблица для заполнения'!FA50,FALSE),TRUE)</f>
        <v>1</v>
      </c>
      <c r="LL50" s="36" t="b">
        <f>IF($B50&lt;&gt;"",IF(ISNUMBER('Таблица для заполнения'!FB50),ABS(ROUND('Таблица для заполнения'!FB50,0))='Таблица для заполнения'!FB50,FALSE),TRUE)</f>
        <v>1</v>
      </c>
      <c r="LM50" s="36" t="b">
        <f>IF($B50&lt;&gt;"",IF(ISNUMBER('Таблица для заполнения'!FC50),ABS(ROUND('Таблица для заполнения'!FC50,0))='Таблица для заполнения'!FC50,FALSE),TRUE)</f>
        <v>1</v>
      </c>
      <c r="LN50" s="36" t="b">
        <f>IF($B50&lt;&gt;"",IF(ISNUMBER('Таблица для заполнения'!FD50),ABS(ROUND('Таблица для заполнения'!FD50,0))='Таблица для заполнения'!FD50,FALSE),TRUE)</f>
        <v>1</v>
      </c>
      <c r="LO50" s="36" t="b">
        <f>IF($B50&lt;&gt;"",IF(ISNUMBER('Таблица для заполнения'!FE50),ABS(ROUND('Таблица для заполнения'!FE50,0))='Таблица для заполнения'!FE50,FALSE),TRUE)</f>
        <v>1</v>
      </c>
      <c r="LP50" s="36" t="b">
        <f>IF($B50&lt;&gt;"",IF(ISNUMBER('Таблица для заполнения'!FF50),ABS(ROUND('Таблица для заполнения'!FF50,0))='Таблица для заполнения'!FF50,FALSE),TRUE)</f>
        <v>1</v>
      </c>
      <c r="LQ50" s="36" t="b">
        <f>IF($B50&lt;&gt;"",IF(ISNUMBER('Таблица для заполнения'!FG50),ABS(ROUND('Таблица для заполнения'!FG50,0))='Таблица для заполнения'!FG50,FALSE),TRUE)</f>
        <v>1</v>
      </c>
      <c r="LR50" s="36" t="b">
        <f>IF($B50&lt;&gt;"",IF(ISNUMBER('Таблица для заполнения'!FH50),ABS(ROUND('Таблица для заполнения'!FH50,0))='Таблица для заполнения'!FH50,FALSE),TRUE)</f>
        <v>1</v>
      </c>
      <c r="LS50" s="36" t="b">
        <f>IF($B50&lt;&gt;"",IF(ISNUMBER('Таблица для заполнения'!FI50),ABS(ROUND('Таблица для заполнения'!FI50,0))='Таблица для заполнения'!FI50,FALSE),TRUE)</f>
        <v>1</v>
      </c>
      <c r="LT50" s="36" t="b">
        <f>IF($B50&lt;&gt;"",IF(ISNUMBER('Таблица для заполнения'!FJ50),ABS(ROUND('Таблица для заполнения'!FJ50,0))='Таблица для заполнения'!FJ50,FALSE),TRUE)</f>
        <v>1</v>
      </c>
      <c r="LU50" s="36" t="b">
        <f>IF($B50&lt;&gt;"",IF(ISNUMBER('Таблица для заполнения'!FK50),ABS(ROUND('Таблица для заполнения'!FK50,0))='Таблица для заполнения'!FK50,FALSE),TRUE)</f>
        <v>1</v>
      </c>
      <c r="LV50" s="36" t="b">
        <f>IF($B50&lt;&gt;"",IF(ISNUMBER('Таблица для заполнения'!FL50),ABS(ROUND('Таблица для заполнения'!FL50,0))='Таблица для заполнения'!FL50,FALSE),TRUE)</f>
        <v>1</v>
      </c>
      <c r="LW50" s="36" t="b">
        <f>IF($B50&lt;&gt;"",IF(ISNUMBER('Таблица для заполнения'!FM50),ABS(ROUND('Таблица для заполнения'!FM50,0))='Таблица для заполнения'!FM50,FALSE),TRUE)</f>
        <v>1</v>
      </c>
      <c r="LX50" s="36" t="b">
        <f>IF($B50&lt;&gt;"",IF(ISNUMBER('Таблица для заполнения'!FN50),ABS(ROUND('Таблица для заполнения'!FN50,0))='Таблица для заполнения'!FN50,FALSE),TRUE)</f>
        <v>1</v>
      </c>
      <c r="LY50" s="36" t="b">
        <f>IF($B50&lt;&gt;"",IF(ISNUMBER('Таблица для заполнения'!FO50),ABS(ROUND('Таблица для заполнения'!FO50,0))='Таблица для заполнения'!FO50,FALSE),TRUE)</f>
        <v>1</v>
      </c>
      <c r="LZ50" s="36" t="b">
        <f>IF($B50&lt;&gt;"",IF(ISNUMBER('Таблица для заполнения'!FP50),ABS(ROUND('Таблица для заполнения'!FP50,0))='Таблица для заполнения'!FP50,FALSE),TRUE)</f>
        <v>1</v>
      </c>
      <c r="MA50" s="36" t="b">
        <f>IF($B50&lt;&gt;"",IF(ISNUMBER('Таблица для заполнения'!FQ50),ABS(ROUND('Таблица для заполнения'!FQ50,0))='Таблица для заполнения'!FQ50,FALSE),TRUE)</f>
        <v>1</v>
      </c>
      <c r="MB50" s="36" t="b">
        <f>IF($B50&lt;&gt;"",IF(ISNUMBER('Таблица для заполнения'!FR50),ABS(ROUND('Таблица для заполнения'!FR50,0))='Таблица для заполнения'!FR50,FALSE),TRUE)</f>
        <v>1</v>
      </c>
      <c r="MC50" s="36" t="b">
        <f>IF($B50&lt;&gt;"",IF(ISNUMBER('Таблица для заполнения'!FS50),ABS(ROUND('Таблица для заполнения'!FS50,0))='Таблица для заполнения'!FS50,FALSE),TRUE)</f>
        <v>1</v>
      </c>
      <c r="MD50" s="36" t="b">
        <f>IF($B50&lt;&gt;"",IF(ISNUMBER('Таблица для заполнения'!FT50),ABS(ROUND('Таблица для заполнения'!FT50,0))='Таблица для заполнения'!FT50,FALSE),TRUE)</f>
        <v>1</v>
      </c>
      <c r="ME50" s="36" t="b">
        <f>IF($B50&lt;&gt;"",IF(ISNUMBER('Таблица для заполнения'!FU50),ABS(ROUND('Таблица для заполнения'!FU50,0))='Таблица для заполнения'!FU50,FALSE),TRUE)</f>
        <v>1</v>
      </c>
      <c r="MF50" s="36" t="b">
        <f>IF($B50&lt;&gt;"",IF(ISNUMBER('Таблица для заполнения'!FV50),ABS(ROUND('Таблица для заполнения'!FV50,0))='Таблица для заполнения'!FV50,FALSE),TRUE)</f>
        <v>1</v>
      </c>
      <c r="MG50" s="36" t="b">
        <f>IF($B50&lt;&gt;"",IF(ISNUMBER('Таблица для заполнения'!FW50),ABS(ROUND('Таблица для заполнения'!FW50,0))='Таблица для заполнения'!FW50,FALSE),TRUE)</f>
        <v>1</v>
      </c>
      <c r="MH50" s="36" t="b">
        <f>IF($B50&lt;&gt;"",IF(ISNUMBER('Таблица для заполнения'!FX50),ABS(ROUND('Таблица для заполнения'!FX50,0))='Таблица для заполнения'!FX50,FALSE),TRUE)</f>
        <v>1</v>
      </c>
      <c r="MI50" s="36" t="b">
        <f>IF($B50&lt;&gt;"",IF(ISNUMBER('Таблица для заполнения'!FY50),ABS(ROUND('Таблица для заполнения'!FY50,0))='Таблица для заполнения'!FY50,FALSE),TRUE)</f>
        <v>1</v>
      </c>
      <c r="MJ50" s="36" t="b">
        <f>IF($B50&lt;&gt;"",IF(ISNUMBER('Таблица для заполнения'!FZ50),ABS(ROUND('Таблица для заполнения'!FZ50,0))='Таблица для заполнения'!FZ50,FALSE),TRUE)</f>
        <v>1</v>
      </c>
      <c r="MK50" s="36" t="b">
        <f>IF($B50&lt;&gt;"",IF(ISNUMBER('Таблица для заполнения'!GA50),ABS(ROUND('Таблица для заполнения'!GA50,0))='Таблица для заполнения'!GA50,FALSE),TRUE)</f>
        <v>1</v>
      </c>
      <c r="ML50" s="36" t="b">
        <f>IF($B50&lt;&gt;"",IF(ISNUMBER('Таблица для заполнения'!GB50),ABS(ROUND('Таблица для заполнения'!GB50,0))='Таблица для заполнения'!GB50,FALSE),TRUE)</f>
        <v>1</v>
      </c>
      <c r="MM50" s="36" t="b">
        <f>IF($B50&lt;&gt;"",IF(ISNUMBER('Таблица для заполнения'!GC50),ABS(ROUND('Таблица для заполнения'!GC50,0))='Таблица для заполнения'!GC50,FALSE),TRUE)</f>
        <v>1</v>
      </c>
      <c r="MN50" s="36" t="b">
        <f>IF($B50&lt;&gt;"",IF(ISNUMBER('Таблица для заполнения'!GD50),ABS(ROUND('Таблица для заполнения'!GD50,0))='Таблица для заполнения'!GD50,FALSE),TRUE)</f>
        <v>1</v>
      </c>
      <c r="MO50" s="36" t="b">
        <f>IF($B50&lt;&gt;"",IF(ISNUMBER('Таблица для заполнения'!GE50),ABS(ROUND('Таблица для заполнения'!GE50,0))='Таблица для заполнения'!GE50,FALSE),TRUE)</f>
        <v>1</v>
      </c>
      <c r="MP50" s="36" t="b">
        <f>IF($B50&lt;&gt;"",IF(ISNUMBER('Таблица для заполнения'!GF50),ABS(ROUND('Таблица для заполнения'!GF50,1))='Таблица для заполнения'!GF50,FALSE),TRUE)</f>
        <v>1</v>
      </c>
      <c r="MQ50" s="36" t="b">
        <f>IF($B50&lt;&gt;"",IF(ISNUMBER('Таблица для заполнения'!GG50),ABS(ROUND('Таблица для заполнения'!GG50,1))='Таблица для заполнения'!GG50,FALSE),TRUE)</f>
        <v>1</v>
      </c>
      <c r="MR50" s="36" t="b">
        <f>IF($B50&lt;&gt;"",IF(ISNUMBER('Таблица для заполнения'!GH50),ABS(ROUND('Таблица для заполнения'!GH50,1))='Таблица для заполнения'!GH50,FALSE),TRUE)</f>
        <v>1</v>
      </c>
      <c r="MS50" s="36" t="b">
        <f>IF($B50&lt;&gt;"",IF(ISNUMBER('Таблица для заполнения'!GI50),ABS(ROUND('Таблица для заполнения'!GI50,1))='Таблица для заполнения'!GI50,FALSE),TRUE)</f>
        <v>1</v>
      </c>
      <c r="MT50" s="36" t="b">
        <f>IF($B50&lt;&gt;"",IF(ISNUMBER('Таблица для заполнения'!GJ50),ABS(ROUND('Таблица для заполнения'!GJ50,1))='Таблица для заполнения'!GJ50,FALSE),TRUE)</f>
        <v>1</v>
      </c>
      <c r="MU50" s="36" t="b">
        <f>IF($B50&lt;&gt;"",IF(ISNUMBER('Таблица для заполнения'!GK50),ABS(ROUND('Таблица для заполнения'!GK50,1))='Таблица для заполнения'!GK50,FALSE),TRUE)</f>
        <v>1</v>
      </c>
      <c r="MV50" s="36" t="b">
        <f>IF($B50&lt;&gt;"",IF(ISNUMBER('Таблица для заполнения'!GL50),ABS(ROUND('Таблица для заполнения'!GL50,1))='Таблица для заполнения'!GL50,FALSE),TRUE)</f>
        <v>1</v>
      </c>
      <c r="MW50" s="36" t="b">
        <f>IF($B50&lt;&gt;"",IF(ISNUMBER('Таблица для заполнения'!GM50),ABS(ROUND('Таблица для заполнения'!GM50,1))='Таблица для заполнения'!GM50,FALSE),TRUE)</f>
        <v>1</v>
      </c>
      <c r="MX50" s="36" t="b">
        <f>IF($B50&lt;&gt;"",IF(ISNUMBER('Таблица для заполнения'!GN50),ABS(ROUND('Таблица для заполнения'!GN50,1))='Таблица для заполнения'!GN50,FALSE),TRUE)</f>
        <v>1</v>
      </c>
      <c r="MY50" s="36" t="b">
        <f>IF($B50&lt;&gt;"",IF(ISNUMBER('Таблица для заполнения'!GO50),ABS(ROUND('Таблица для заполнения'!GO50,1))='Таблица для заполнения'!GO50,FALSE),TRUE)</f>
        <v>1</v>
      </c>
      <c r="MZ50" s="36" t="b">
        <f>IF($B50&lt;&gt;"",IF(ISNUMBER('Таблица для заполнения'!GP50),ABS(ROUND('Таблица для заполнения'!GP50,1))='Таблица для заполнения'!GP50,FALSE),TRUE)</f>
        <v>1</v>
      </c>
      <c r="NA50" s="36" t="b">
        <f>IF($B50&lt;&gt;"",IF(ISNUMBER('Таблица для заполнения'!GQ50),ABS(ROUND('Таблица для заполнения'!GQ50,1))='Таблица для заполнения'!GQ50,FALSE),TRUE)</f>
        <v>1</v>
      </c>
      <c r="NB50" s="36" t="b">
        <f>IF($B50&lt;&gt;"",IF(ISNUMBER('Таблица для заполнения'!GR50),ABS(ROUND('Таблица для заполнения'!GR50,1))='Таблица для заполнения'!GR50,FALSE),TRUE)</f>
        <v>1</v>
      </c>
      <c r="NC50" s="36" t="b">
        <f>IF($B50&lt;&gt;"",IF(ISNUMBER('Таблица для заполнения'!GS50),ABS(ROUND('Таблица для заполнения'!GS50,1))='Таблица для заполнения'!GS50,FALSE),TRUE)</f>
        <v>1</v>
      </c>
      <c r="ND50" s="36" t="b">
        <f>IF($B50&lt;&gt;"",IF(ISNUMBER('Таблица для заполнения'!GT50),ABS(ROUND('Таблица для заполнения'!GT50,1))='Таблица для заполнения'!GT50,FALSE),TRUE)</f>
        <v>1</v>
      </c>
      <c r="NE50" s="36" t="b">
        <f>IF($B50&lt;&gt;"",IF(ISNUMBER('Таблица для заполнения'!GU50),ABS(ROUND('Таблица для заполнения'!GU50,1))='Таблица для заполнения'!GU50,FALSE),TRUE)</f>
        <v>1</v>
      </c>
      <c r="NF50" s="36" t="b">
        <f>IF($B50&lt;&gt;"",IF(ISNUMBER('Таблица для заполнения'!GV50),ABS(ROUND('Таблица для заполнения'!GV50,1))='Таблица для заполнения'!GV50,FALSE),TRUE)</f>
        <v>1</v>
      </c>
      <c r="NG50" s="36" t="b">
        <f>IF($B50&lt;&gt;"",IF(ISNUMBER('Таблица для заполнения'!GW50),ABS(ROUND('Таблица для заполнения'!GW50,1))='Таблица для заполнения'!GW50,FALSE),TRUE)</f>
        <v>1</v>
      </c>
      <c r="NH50" s="36" t="b">
        <f>IF($B50&lt;&gt;"",IF(ISNUMBER('Таблица для заполнения'!GX50),ABS(ROUND('Таблица для заполнения'!GX50,1))='Таблица для заполнения'!GX50,FALSE),TRUE)</f>
        <v>1</v>
      </c>
      <c r="NI50" s="38" t="b">
        <f>IF($B50&lt;&gt;"",IF(ISNUMBER('Таблица для заполнения'!GY50),ABS(ROUND('Таблица для заполнения'!GY50,1))='Таблица для заполнения'!GY50,FALSE),TRUE)</f>
        <v>1</v>
      </c>
    </row>
    <row r="51" spans="1:373" ht="44.25" customHeight="1" thickBot="1" x14ac:dyDescent="0.3">
      <c r="A51" s="2">
        <v>44</v>
      </c>
      <c r="B51" s="17" t="str">
        <f>IF('Таблица для заполнения'!B51=0,"",'Таблица для заполнения'!B51)</f>
        <v/>
      </c>
      <c r="C51" s="35" t="b">
        <f t="shared" si="0"/>
        <v>1</v>
      </c>
      <c r="D51" s="35" t="b">
        <f>'Таблица для заполнения'!F51&lt;='Таблица для заполнения'!E51</f>
        <v>1</v>
      </c>
      <c r="E51" s="119" t="b">
        <f>'Таблица для заполнения'!G51&lt;='Таблица для заполнения'!E51</f>
        <v>1</v>
      </c>
      <c r="F51" s="36" t="b">
        <f>'Таблица для заполнения'!H51&lt;='Таблица для заполнения'!E51</f>
        <v>1</v>
      </c>
      <c r="G51" s="36" t="b">
        <f>'Таблица для заполнения'!I51&lt;='Таблица для заполнения'!E51</f>
        <v>1</v>
      </c>
      <c r="H51" s="36" t="b">
        <f>'Таблица для заполнения'!E51&gt;='Таблица для заполнения'!J51+'Таблица для заполнения'!K51</f>
        <v>1</v>
      </c>
      <c r="I51" s="36" t="b">
        <f>'Таблица для заполнения'!E51='Таблица для заполнения'!L51+'Таблица для заполнения'!M51+'Таблица для заполнения'!N51</f>
        <v>1</v>
      </c>
      <c r="J51" s="36" t="b">
        <f>'Таблица для заполнения'!M51&lt;='Таблица для заполнения'!R51</f>
        <v>1</v>
      </c>
      <c r="K51" s="36" t="b">
        <f>'Таблица для заполнения'!O51&gt;='Таблица для заполнения'!E51</f>
        <v>1</v>
      </c>
      <c r="L51" s="36" t="b">
        <f>'Таблица для заполнения'!O51&gt;='Таблица для заполнения'!P51+'Таблица для заполнения'!Q51</f>
        <v>1</v>
      </c>
      <c r="M51" s="36" t="b">
        <f>'Таблица для заполнения'!R51&lt;='Таблица для заполнения'!O51</f>
        <v>1</v>
      </c>
      <c r="N51" s="36" t="b">
        <f>'Таблица для заполнения'!O51&gt;='Таблица для заполнения'!S51+'Таблица для заполнения'!U51</f>
        <v>1</v>
      </c>
      <c r="O51" s="36" t="b">
        <f>OR(AND('Таблица для заполнения'!S51&gt;0,'Таблица для заполнения'!T51&gt;0),AND('Таблица для заполнения'!S51=0,'Таблица для заполнения'!T51=0))</f>
        <v>1</v>
      </c>
      <c r="P51" s="36" t="b">
        <f>OR(AND('Таблица для заполнения'!U51&gt;0,'Таблица для заполнения'!V51&gt;0),AND('Таблица для заполнения'!U51=0,'Таблица для заполнения'!V51=0))</f>
        <v>1</v>
      </c>
      <c r="Q51" s="36" t="b">
        <f>'Таблица для заполнения'!W51&lt;='Таблица для заполнения'!U51</f>
        <v>1</v>
      </c>
      <c r="R51" s="36" t="b">
        <f>'Таблица для заполнения'!V51&gt;='Таблица для заполнения'!X51+'Таблица для заполнения'!Y51</f>
        <v>1</v>
      </c>
      <c r="S51" s="36" t="b">
        <f>'Таблица для заполнения'!AB51&lt;='Таблица для заполнения'!AA51</f>
        <v>1</v>
      </c>
      <c r="T51" s="36" t="b">
        <f>'Таблица для заполнения'!AD51&lt;='Таблица для заполнения'!AC51</f>
        <v>1</v>
      </c>
      <c r="U51" s="36" t="b">
        <f>OR('Таблица для заполнения'!AA51=0,'Таблица для заполнения'!AA51=1)</f>
        <v>1</v>
      </c>
      <c r="V51" s="36" t="b">
        <f>OR('Таблица для заполнения'!AB51=0,'Таблица для заполнения'!AB51=1)</f>
        <v>1</v>
      </c>
      <c r="W51" s="36" t="b">
        <f>OR('Таблица для заполнения'!AC51=0,'Таблица для заполнения'!AC51=1)</f>
        <v>1</v>
      </c>
      <c r="X51" s="36" t="b">
        <f>OR('Таблица для заполнения'!AD51=0,'Таблица для заполнения'!AD51=1)</f>
        <v>1</v>
      </c>
      <c r="Y51" s="36" t="b">
        <f>'Таблица для заполнения'!AG51&lt;='Таблица для заполнения'!AF51</f>
        <v>1</v>
      </c>
      <c r="Z51" s="36" t="b">
        <f>'Таблица для заполнения'!AI51&lt;='Таблица для заполнения'!AH51</f>
        <v>1</v>
      </c>
      <c r="AA51" s="36" t="b">
        <f>'Таблица для заполнения'!AJ51='Таблица для заполнения'!AM51+'Таблица для заполнения'!AO51</f>
        <v>1</v>
      </c>
      <c r="AB51" s="36" t="b">
        <f>'Таблица для заполнения'!AJ51&gt;='Таблица для заполнения'!AK51+'Таблица для заполнения'!AL51</f>
        <v>1</v>
      </c>
      <c r="AC51" s="36" t="b">
        <f>'Таблица для заполнения'!AN51&lt;='Таблица для заполнения'!AJ51</f>
        <v>1</v>
      </c>
      <c r="AD51" s="36" t="b">
        <f>OR(AND('Таблица для заполнения'!AO51='Таблица для заполнения'!AJ51,AND('Таблица для заполнения'!AK51='Таблица для заполнения'!AP51,'Таблица для заполнения'!AL51='Таблица для заполнения'!AQ51)),'Таблица для заполнения'!AO51&lt;'Таблица для заполнения'!AJ51)</f>
        <v>1</v>
      </c>
      <c r="AE51" s="36" t="b">
        <f>OR(AND('Таблица для заполнения'!AJ51='Таблица для заполнения'!AO51,'Таблица для заполнения'!CM51='Таблица для заполнения'!CR51),AND('Таблица для заполнения'!AJ51&gt;'Таблица для заполнения'!AO51,'Таблица для заполнения'!CM51&gt;'Таблица для заполнения'!CR51))</f>
        <v>1</v>
      </c>
      <c r="AF51" s="36" t="b">
        <f>OR(AND('Таблица для заполнения'!AO51='Таблица для заполнения'!AR51,'Таблица для заполнения'!CR51='Таблица для заполнения'!CU51),AND('Таблица для заполнения'!AO51&gt;'Таблица для заполнения'!AR51,'Таблица для заполнения'!CR51&gt;'Таблица для заполнения'!CU51))</f>
        <v>1</v>
      </c>
      <c r="AG51" s="36" t="b">
        <f>'Таблица для заполнения'!AP51&lt;='Таблица для заполнения'!AK51</f>
        <v>1</v>
      </c>
      <c r="AH51" s="36" t="b">
        <f>'Таблица для заполнения'!AO51&gt;='Таблица для заполнения'!AP51+'Таблица для заполнения'!AQ51</f>
        <v>1</v>
      </c>
      <c r="AI51" s="36" t="b">
        <f>'Таблица для заполнения'!AM51&gt;=('Таблица для заполнения'!AK51+'Таблица для заполнения'!AL51)-('Таблица для заполнения'!AP51+'Таблица для заполнения'!AQ51)</f>
        <v>1</v>
      </c>
      <c r="AJ51" s="36" t="b">
        <f>'Таблица для заполнения'!AQ51&lt;='Таблица для заполнения'!AL51</f>
        <v>1</v>
      </c>
      <c r="AK51" s="36" t="b">
        <f>'Таблица для заполнения'!AO51&gt;='Таблица для заполнения'!AR51+'Таблица для заполнения'!AV51+'Таблица для заполнения'!AW51</f>
        <v>1</v>
      </c>
      <c r="AL51" s="36" t="b">
        <f>OR(AND('Таблица для заполнения'!AR51='Таблица для заполнения'!AO51,AND('Таблица для заполнения'!AP51='Таблица для заполнения'!AS51,'Таблица для заполнения'!AQ51='Таблица для заполнения'!AT51)),'Таблица для заполнения'!AR51&lt;'Таблица для заполнения'!AO51)</f>
        <v>1</v>
      </c>
      <c r="AM51" s="36" t="b">
        <f>'Таблица для заполнения'!AS51&lt;='Таблица для заполнения'!AP51</f>
        <v>1</v>
      </c>
      <c r="AN51" s="36" t="b">
        <f>'Таблица для заполнения'!AR51&gt;='Таблица для заполнения'!AS51+'Таблица для заполнения'!AT51</f>
        <v>1</v>
      </c>
      <c r="AO51" s="36" t="b">
        <f>('Таблица для заполнения'!AO51-'Таблица для заполнения'!AR51)&gt;=('Таблица для заполнения'!AP51+'Таблица для заполнения'!AQ51)-('Таблица для заполнения'!AS51+'Таблица для заполнения'!AT51)</f>
        <v>1</v>
      </c>
      <c r="AP51" s="36" t="b">
        <f>'Таблица для заполнения'!AT51&lt;='Таблица для заполнения'!AQ51</f>
        <v>1</v>
      </c>
      <c r="AQ51" s="36" t="b">
        <f>'Таблица для заполнения'!AU51&lt;='Таблица для заполнения'!AR51</f>
        <v>1</v>
      </c>
      <c r="AR51" s="36" t="b">
        <f>'Таблица для заполнения'!AR51='Таблица для заполнения'!AX51+'Таблица для заполнения'!BF51+'Таблица для заполнения'!BK51+'Таблица для заполнения'!BV51+'Таблица для заполнения'!CA51+'Таблица для заполнения'!CB51+'Таблица для заполнения'!CC51+'Таблица для заполнения'!CD51+'Таблица для заполнения'!CE51+'Таблица для заполнения'!CF51</f>
        <v>1</v>
      </c>
      <c r="AS51" s="36" t="b">
        <f>'Таблица для заполнения'!AX51&gt;='Таблица для заполнения'!AY51+'Таблица для заполнения'!BB51+'Таблица для заполнения'!BE51</f>
        <v>1</v>
      </c>
      <c r="AT51" s="36" t="b">
        <f>'Таблица для заполнения'!AY51='Таблица для заполнения'!AZ51+'Таблица для заполнения'!BA51</f>
        <v>1</v>
      </c>
      <c r="AU51" s="36" t="b">
        <f>'Таблица для заполнения'!BB51='Таблица для заполнения'!BC51+'Таблица для заполнения'!BD51</f>
        <v>1</v>
      </c>
      <c r="AV51" s="36" t="b">
        <f>'Таблица для заполнения'!BF51&gt;='Таблица для заполнения'!BG51+'Таблица для заполнения'!BH51+'Таблица для заполнения'!BI51+'Таблица для заполнения'!BJ51</f>
        <v>1</v>
      </c>
      <c r="AW51" s="36" t="b">
        <f>'Таблица для заполнения'!BK51&gt;='Таблица для заполнения'!BL51+'Таблица для заполнения'!BQ51</f>
        <v>1</v>
      </c>
      <c r="AX51" s="36" t="b">
        <f>'Таблица для заполнения'!BL51&gt;='Таблица для заполнения'!BM51+'Таблица для заполнения'!BN51+'Таблица для заполнения'!BO51+'Таблица для заполнения'!BP51</f>
        <v>1</v>
      </c>
      <c r="AY51" s="36" t="b">
        <f>'Таблица для заполнения'!BQ51&gt;='Таблица для заполнения'!BR51+'Таблица для заполнения'!BS51+'Таблица для заполнения'!BT51+'Таблица для заполнения'!BU51</f>
        <v>1</v>
      </c>
      <c r="AZ51" s="36" t="b">
        <f>'Таблица для заполнения'!BV51&gt;='Таблица для заполнения'!BW51+'Таблица для заполнения'!BX51+'Таблица для заполнения'!BY51+'Таблица для заполнения'!BZ51</f>
        <v>1</v>
      </c>
      <c r="BA51" s="36" t="b">
        <f>'Таблица для заполнения'!CG51+'Таблица для заполнения'!CH51&lt;='Таблица для заполнения'!AO51</f>
        <v>1</v>
      </c>
      <c r="BB51" s="36" t="b">
        <f>'Таблица для заполнения'!CI51&lt;='Таблица для заполнения'!AO51</f>
        <v>1</v>
      </c>
      <c r="BC51" s="36" t="b">
        <f>'Таблица для заполнения'!CJ51&lt;='Таблица для заполнения'!AO51</f>
        <v>1</v>
      </c>
      <c r="BD51" s="36" t="b">
        <f>'Таблица для заполнения'!CK51&lt;='Таблица для заполнения'!AO51</f>
        <v>1</v>
      </c>
      <c r="BE51" s="36" t="b">
        <f>'Таблица для заполнения'!CL51&lt;='Таблица для заполнения'!AO51</f>
        <v>1</v>
      </c>
      <c r="BF51" s="36" t="b">
        <f>'Таблица для заполнения'!CM51='Таблица для заполнения'!CP51+'Таблица для заполнения'!CR51</f>
        <v>1</v>
      </c>
      <c r="BG51" s="36" t="b">
        <f>'Таблица для заполнения'!CM51&gt;='Таблица для заполнения'!CN51+'Таблица для заполнения'!CO51</f>
        <v>1</v>
      </c>
      <c r="BH51" s="36" t="b">
        <f>'Таблица для заполнения'!CQ51&lt;='Таблица для заполнения'!CM51</f>
        <v>1</v>
      </c>
      <c r="BI51" s="36" t="b">
        <f>OR(AND('Таблица для заполнения'!CR51='Таблица для заполнения'!CM51,AND('Таблица для заполнения'!CN51='Таблица для заполнения'!CS51,'Таблица для заполнения'!CO51='Таблица для заполнения'!CT51)),'Таблица для заполнения'!CR51&lt;'Таблица для заполнения'!CM51)</f>
        <v>1</v>
      </c>
      <c r="BJ51" s="36" t="b">
        <f>'Таблица для заполнения'!CS51&lt;='Таблица для заполнения'!CN51</f>
        <v>1</v>
      </c>
      <c r="BK51" s="36" t="b">
        <f>'Таблица для заполнения'!CR51&gt;='Таблица для заполнения'!CS51+'Таблица для заполнения'!CT51</f>
        <v>1</v>
      </c>
      <c r="BL51" s="36" t="b">
        <f>'Таблица для заполнения'!CP51&gt;=('Таблица для заполнения'!CN51+'Таблица для заполнения'!CO51)-('Таблица для заполнения'!CS51+'Таблица для заполнения'!CT51)</f>
        <v>1</v>
      </c>
      <c r="BM51" s="36" t="b">
        <f>'Таблица для заполнения'!CT51&lt;='Таблица для заполнения'!CO51</f>
        <v>1</v>
      </c>
      <c r="BN51" s="36" t="b">
        <f>'Таблица для заполнения'!CR51&gt;='Таблица для заполнения'!CU51+'Таблица для заполнения'!CY51+'Таблица для заполнения'!CZ51</f>
        <v>1</v>
      </c>
      <c r="BO51" s="36" t="b">
        <f>OR(AND('Таблица для заполнения'!CU51='Таблица для заполнения'!CR51,AND('Таблица для заполнения'!CS51='Таблица для заполнения'!CV51,'Таблица для заполнения'!CT51='Таблица для заполнения'!CW51)),'Таблица для заполнения'!CU51&lt;'Таблица для заполнения'!CR51)</f>
        <v>1</v>
      </c>
      <c r="BP51" s="36" t="b">
        <f>'Таблица для заполнения'!CV51&lt;='Таблица для заполнения'!CS51</f>
        <v>1</v>
      </c>
      <c r="BQ51" s="36" t="b">
        <f>'Таблица для заполнения'!CU51&gt;='Таблица для заполнения'!CV51+'Таблица для заполнения'!CW51</f>
        <v>1</v>
      </c>
      <c r="BR51" s="36" t="b">
        <f>'Таблица для заполнения'!CR51-'Таблица для заполнения'!CU51&gt;=('Таблица для заполнения'!CS51+'Таблица для заполнения'!CT51)-('Таблица для заполнения'!CV51+'Таблица для заполнения'!CW51)</f>
        <v>1</v>
      </c>
      <c r="BS51" s="36" t="b">
        <f>'Таблица для заполнения'!CW51&lt;='Таблица для заполнения'!CT51</f>
        <v>1</v>
      </c>
      <c r="BT51" s="36" t="b">
        <f>'Таблица для заполнения'!CX51&lt;='Таблица для заполнения'!CU51</f>
        <v>1</v>
      </c>
      <c r="BU51" s="36" t="b">
        <f>'Таблица для заполнения'!CU51='Таблица для заполнения'!DA51+'Таблица для заполнения'!DI51+'Таблица для заполнения'!DN51+'Таблица для заполнения'!DY51+'Таблица для заполнения'!ED51+'Таблица для заполнения'!EE51+'Таблица для заполнения'!EF51+'Таблица для заполнения'!EG51+'Таблица для заполнения'!EH51+'Таблица для заполнения'!EI51</f>
        <v>1</v>
      </c>
      <c r="BV51" s="36" t="b">
        <f>'Таблица для заполнения'!DA51&gt;='Таблица для заполнения'!DB51+'Таблица для заполнения'!DE51+'Таблица для заполнения'!DH51</f>
        <v>1</v>
      </c>
      <c r="BW51" s="36" t="b">
        <f>'Таблица для заполнения'!DB51='Таблица для заполнения'!DC51+'Таблица для заполнения'!DD51</f>
        <v>1</v>
      </c>
      <c r="BX51" s="36" t="b">
        <f>'Таблица для заполнения'!DE51='Таблица для заполнения'!DF51+'Таблица для заполнения'!DG51</f>
        <v>1</v>
      </c>
      <c r="BY51" s="36" t="b">
        <f>'Таблица для заполнения'!DI51&gt;='Таблица для заполнения'!DJ51+'Таблица для заполнения'!DK51+'Таблица для заполнения'!DL51+'Таблица для заполнения'!DM51</f>
        <v>1</v>
      </c>
      <c r="BZ51" s="36" t="b">
        <f>'Таблица для заполнения'!DN51&gt;='Таблица для заполнения'!DO51+'Таблица для заполнения'!DT51</f>
        <v>1</v>
      </c>
      <c r="CA51" s="36" t="b">
        <f>'Таблица для заполнения'!DO51&gt;='Таблица для заполнения'!DP51+'Таблица для заполнения'!DQ51+'Таблица для заполнения'!DR51+'Таблица для заполнения'!DS51</f>
        <v>1</v>
      </c>
      <c r="CB51" s="36" t="b">
        <f>'Таблица для заполнения'!DT51&gt;='Таблица для заполнения'!DU51+'Таблица для заполнения'!DV51+'Таблица для заполнения'!DW51+'Таблица для заполнения'!DX51</f>
        <v>1</v>
      </c>
      <c r="CC51" s="36" t="b">
        <f>'Таблица для заполнения'!DY51&gt;='Таблица для заполнения'!DZ51+'Таблица для заполнения'!EA51+'Таблица для заполнения'!EB51+'Таблица для заполнения'!EC51</f>
        <v>1</v>
      </c>
      <c r="CD51" s="36" t="b">
        <f>'Таблица для заполнения'!EJ51+'Таблица для заполнения'!EK51&lt;='Таблица для заполнения'!CR51</f>
        <v>1</v>
      </c>
      <c r="CE51" s="36" t="b">
        <f>'Таблица для заполнения'!EL51&lt;='Таблица для заполнения'!CR51</f>
        <v>1</v>
      </c>
      <c r="CF51" s="36" t="b">
        <f>'Таблица для заполнения'!EM51&lt;='Таблица для заполнения'!CR51</f>
        <v>1</v>
      </c>
      <c r="CG51" s="36" t="b">
        <f>'Таблица для заполнения'!EN51&lt;='Таблица для заполнения'!CR51</f>
        <v>1</v>
      </c>
      <c r="CH51" s="36" t="b">
        <f>'Таблица для заполнения'!EO51&lt;='Таблица для заполнения'!CR51</f>
        <v>1</v>
      </c>
      <c r="CI51" s="36" t="b">
        <f>OR(AND('Таблица для заполнения'!AJ51='Таблица для заполнения'!AK51+'Таблица для заполнения'!AL51,'Таблица для заполнения'!CM51='Таблица для заполнения'!CN51+'Таблица для заполнения'!CO51),AND('Таблица для заполнения'!AJ51&gt;'Таблица для заполнения'!AK51+'Таблица для заполнения'!AL51,'Таблица для заполнения'!CM51&gt;'Таблица для заполнения'!CN51+'Таблица для заполнения'!CO51))</f>
        <v>1</v>
      </c>
      <c r="CJ51" s="36" t="b">
        <f>OR(AND('Таблица для заполнения'!AO51='Таблица для заполнения'!AP51+'Таблица для заполнения'!AQ51,'Таблица для заполнения'!CR51='Таблица для заполнения'!CS51+'Таблица для заполнения'!CT51),AND('Таблица для заполнения'!AO51&gt;'Таблица для заполнения'!AP51+'Таблица для заполнения'!AQ51,'Таблица для заполнения'!CR51&gt;'Таблица для заполнения'!CS51+'Таблица для заполнения'!CT51))</f>
        <v>1</v>
      </c>
      <c r="CK51" s="36" t="b">
        <f>OR(AND('Таблица для заполнения'!AR51='Таблица для заполнения'!AS51+'Таблица для заполнения'!AT51,'Таблица для заполнения'!CU51='Таблица для заполнения'!CV51+'Таблица для заполнения'!CW51),AND('Таблица для заполнения'!AR51&gt;'Таблица для заполнения'!AS51+'Таблица для заполнения'!AT51,'Таблица для заполнения'!CU51&gt;'Таблица для заполнения'!CV51+'Таблица для заполнения'!CW51))</f>
        <v>1</v>
      </c>
      <c r="CL51" s="36" t="b">
        <f>OR(AND('Таблица для заполнения'!AO51='Таблица для заполнения'!AR51+'Таблица для заполнения'!AV51+'Таблица для заполнения'!AW51,'Таблица для заполнения'!CR51='Таблица для заполнения'!CU51+'Таблица для заполнения'!CY51+'Таблица для заполнения'!CZ51),AND('Таблица для заполнения'!AO51&gt;'Таблица для заполнения'!AR51+'Таблица для заполнения'!AV51+'Таблица для заполнения'!AW51,'Таблица для заполнения'!CR51&gt;'Таблица для заполнения'!CU51+'Таблица для заполнения'!CY51+'Таблица для заполнения'!CZ51))</f>
        <v>1</v>
      </c>
      <c r="CM51" s="36" t="b">
        <f>OR(AND('Таблица для заполнения'!AX51='Таблица для заполнения'!AY51+'Таблица для заполнения'!BB51+'Таблица для заполнения'!BE51,'Таблица для заполнения'!DA51='Таблица для заполнения'!DB51+'Таблица для заполнения'!DE51+'Таблица для заполнения'!DH51),AND('Таблица для заполнения'!AX51&gt;'Таблица для заполнения'!AY51+'Таблица для заполнения'!BB51+'Таблица для заполнения'!BE51,'Таблица для заполнения'!DA51&gt;'Таблица для заполнения'!DB51+'Таблица для заполнения'!DE51+'Таблица для заполнения'!DH51))</f>
        <v>1</v>
      </c>
      <c r="CN51" s="36" t="b">
        <f>OR(AND('Таблица для заполнения'!BF51='Таблица для заполнения'!BG51+'Таблица для заполнения'!BH51+'Таблица для заполнения'!BI51+'Таблица для заполнения'!BJ51,'Таблица для заполнения'!DI51='Таблица для заполнения'!DJ51+'Таблица для заполнения'!DK51+'Таблица для заполнения'!DL51+'Таблица для заполнения'!DM51),AND('Таблица для заполнения'!BF51&gt;'Таблица для заполнения'!BG51+'Таблица для заполнения'!BH51+'Таблица для заполнения'!BI51+'Таблица для заполнения'!BJ51,'Таблица для заполнения'!DI51&gt;'Таблица для заполнения'!DJ51+'Таблица для заполнения'!DK51+'Таблица для заполнения'!DL51+'Таблица для заполнения'!DM51))</f>
        <v>1</v>
      </c>
      <c r="CO51" s="36" t="b">
        <f>OR(AND('Таблица для заполнения'!BK51='Таблица для заполнения'!BL51+'Таблица для заполнения'!BQ51,'Таблица для заполнения'!DN51='Таблица для заполнения'!DO51+'Таблица для заполнения'!DT51),AND('Таблица для заполнения'!BK51&gt;'Таблица для заполнения'!BL51+'Таблица для заполнения'!BQ51,'Таблица для заполнения'!DN51&gt;'Таблица для заполнения'!DO51+'Таблица для заполнения'!DT51))</f>
        <v>1</v>
      </c>
      <c r="CP51" s="36" t="b">
        <f>AND(IF('Таблица для заполнения'!AJ51=0,'Таблица для заполнения'!CM51=0,'Таблица для заполнения'!CM51&gt;='Таблица для заполнения'!AJ51),IF('Таблица для заполнения'!AK51=0,'Таблица для заполнения'!CN51=0,'Таблица для заполнения'!CN51&gt;='Таблица для заполнения'!AK51),IF('Таблица для заполнения'!AL51=0,'Таблица для заполнения'!CO51=0,'Таблица для заполнения'!CO51&gt;='Таблица для заполнения'!AL51),IF('Таблица для заполнения'!AM51=0,'Таблица для заполнения'!CP51=0,'Таблица для заполнения'!CP51&gt;='Таблица для заполнения'!AM51),IF('Таблица для заполнения'!AN51=0,'Таблица для заполнения'!CQ51=0,'Таблица для заполнения'!CQ51&gt;='Таблица для заполнения'!AN51),IF('Таблица для заполнения'!AO51=0,'Таблица для заполнения'!CR51=0,'Таблица для заполнения'!CR51&gt;='Таблица для заполнения'!AO51),IF('Таблица для заполнения'!AP51=0,'Таблица для заполнения'!CS51=0,'Таблица для заполнения'!CS51&gt;='Таблица для заполнения'!AP51),IF('Таблица для заполнения'!AQ51=0,'Таблица для заполнения'!CT51=0,'Таблица для заполнения'!CT51&gt;='Таблица для заполнения'!AQ51),IF('Таблица для заполнения'!AR51=0,'Таблица для заполнения'!CU51=0,'Таблица для заполнения'!CU51&gt;='Таблица для заполнения'!AR51),IF('Таблица для заполнения'!AS51=0,'Таблица для заполнения'!CV51=0,'Таблица для заполнения'!CV51&gt;='Таблица для заполнения'!AS51),IF('Таблица для заполнения'!AT51=0,'Таблица для заполнения'!CW51=0,'Таблица для заполнения'!CW51&gt;='Таблица для заполнения'!AT51),IF('Таблица для заполнения'!AU51=0,'Таблица для заполнения'!CX51=0,'Таблица для заполнения'!CX51&gt;='Таблица для заполнения'!AU51),IF('Таблица для заполнения'!AV51=0,'Таблица для заполнения'!CY51=0,'Таблица для заполнения'!CY51&gt;='Таблица для заполнения'!AV51),IF('Таблица для заполнения'!AW51=0,'Таблица для заполнения'!CZ51=0,'Таблица для заполнения'!CZ51&gt;='Таблица для заполнения'!AW51),IF('Таблица для заполнения'!AX51=0,'Таблица для заполнения'!DA51=0,'Таблица для заполнения'!DA51&gt;='Таблица для заполнения'!AX51),IF('Таблица для заполнения'!AY51=0,'Таблица для заполнения'!DB51=0,'Таблица для заполнения'!DB51&gt;='Таблица для заполнения'!AY51),IF('Таблица для заполнения'!AZ51=0,'Таблица для заполнения'!DC51=0,'Таблица для заполнения'!DC51&gt;='Таблица для заполнения'!AZ51),IF('Таблица для заполнения'!BA51=0,'Таблица для заполнения'!DD51=0,'Таблица для заполнения'!DD51&gt;='Таблица для заполнения'!BA51),IF('Таблица для заполнения'!BB51=0,'Таблица для заполнения'!DE51=0,'Таблица для заполнения'!DE51&gt;='Таблица для заполнения'!BB51),IF('Таблица для заполнения'!BC51=0,'Таблица для заполнения'!DF51=0,'Таблица для заполнения'!DF51&gt;='Таблица для заполнения'!BC51),IF('Таблица для заполнения'!BD51=0,'Таблица для заполнения'!DG51=0,'Таблица для заполнения'!DG51&gt;='Таблица для заполнения'!BD51),IF('Таблица для заполнения'!BE51=0,'Таблица для заполнения'!DH51=0,'Таблица для заполнения'!DH51&gt;='Таблица для заполнения'!BE51),IF('Таблица для заполнения'!BF51=0,'Таблица для заполнения'!DI51=0,'Таблица для заполнения'!DI51&gt;='Таблица для заполнения'!BF51),IF('Таблица для заполнения'!BG51=0,'Таблица для заполнения'!DJ51=0,'Таблица для заполнения'!DJ51&gt;='Таблица для заполнения'!BG51),IF('Таблица для заполнения'!BH51=0,'Таблица для заполнения'!DK51=0,'Таблица для заполнения'!DK51&gt;='Таблица для заполнения'!BH51),IF('Таблица для заполнения'!BI51=0,'Таблица для заполнения'!DL51=0,'Таблица для заполнения'!DL51&gt;='Таблица для заполнения'!BI51),IF('Таблица для заполнения'!BJ51=0,'Таблица для заполнения'!DM51=0,'Таблица для заполнения'!DM51&gt;='Таблица для заполнения'!BJ51),IF('Таблица для заполнения'!BK51=0,'Таблица для заполнения'!DN51=0,'Таблица для заполнения'!DN51&gt;='Таблица для заполнения'!BK51),IF('Таблица для заполнения'!BL51=0,'Таблица для заполнения'!DO51=0,'Таблица для заполнения'!DO51&gt;='Таблица для заполнения'!BL51),IF('Таблица для заполнения'!BM51=0,'Таблица для заполнения'!DP51=0,'Таблица для заполнения'!DP51&gt;='Таблица для заполнения'!BM51),IF('Таблица для заполнения'!BN51=0,'Таблица для заполнения'!DQ51=0,'Таблица для заполнения'!DQ51&gt;='Таблица для заполнения'!BN51),IF('Таблица для заполнения'!BO51=0,'Таблица для заполнения'!DR51=0,'Таблица для заполнения'!DR51&gt;='Таблица для заполнения'!BO51),IF('Таблица для заполнения'!BP51=0,'Таблица для заполнения'!DS51=0,'Таблица для заполнения'!DS51&gt;='Таблица для заполнения'!BP51),IF('Таблица для заполнения'!BQ51=0,'Таблица для заполнения'!DT51=0,'Таблица для заполнения'!DT51&gt;='Таблица для заполнения'!BQ51),IF('Таблица для заполнения'!BR51=0,'Таблица для заполнения'!DU51=0,'Таблица для заполнения'!DU51&gt;='Таблица для заполнения'!BR51),IF('Таблица для заполнения'!BS51=0,'Таблица для заполнения'!DV51=0,'Таблица для заполнения'!DV51&gt;='Таблица для заполнения'!BS51),IF('Таблица для заполнения'!BT51=0,'Таблица для заполнения'!DW51=0,'Таблица для заполнения'!DW51&gt;='Таблица для заполнения'!BT51),IF('Таблица для заполнения'!BU51=0,'Таблица для заполнения'!DX51=0,'Таблица для заполнения'!DX51&gt;='Таблица для заполнения'!BU51),IF('Таблица для заполнения'!BV51=0,'Таблица для заполнения'!DY51=0,'Таблица для заполнения'!DY51&gt;='Таблица для заполнения'!BV51),IF('Таблица для заполнения'!BW51=0,'Таблица для заполнения'!DZ51=0,'Таблица для заполнения'!DZ51&gt;='Таблица для заполнения'!BW51),IF('Таблица для заполнения'!BX51=0,'Таблица для заполнения'!EA51=0,'Таблица для заполнения'!EA51&gt;='Таблица для заполнения'!BX51),IF('Таблица для заполнения'!BY51=0,'Таблица для заполнения'!EB51=0,'Таблица для заполнения'!EB51&gt;='Таблица для заполнения'!BY51),IF('Таблица для заполнения'!BZ51=0,'Таблица для заполнения'!EC51=0,'Таблица для заполнения'!EC51&gt;='Таблица для заполнения'!BZ51),IF('Таблица для заполнения'!CA51=0,'Таблица для заполнения'!ED51=0,'Таблица для заполнения'!ED51&gt;='Таблица для заполнения'!CA51),IF('Таблица для заполнения'!CB51=0,'Таблица для заполнения'!EE51=0,'Таблица для заполнения'!EE51&gt;='Таблица для заполнения'!CB51),IF('Таблица для заполнения'!CC51=0,'Таблица для заполнения'!EF51=0,'Таблица для заполнения'!EF51&gt;='Таблица для заполнения'!CC51),IF('Таблица для заполнения'!CD51=0,'Таблица для заполнения'!EG51=0,'Таблица для заполнения'!EG51&gt;='Таблица для заполнения'!CD51),IF('Таблица для заполнения'!CE51=0,'Таблица для заполнения'!EH51=0,'Таблица для заполнения'!EH51&gt;='Таблица для заполнения'!CE51),IF('Таблица для заполнения'!CF51=0,'Таблица для заполнения'!EI51=0,'Таблица для заполнения'!EI51&gt;='Таблица для заполнения'!CF51),IF('Таблица для заполнения'!CG51=0,'Таблица для заполнения'!EJ51=0,'Таблица для заполнения'!EJ51&gt;='Таблица для заполнения'!CG51),IF('Таблица для заполнения'!CH51=0,'Таблица для заполнения'!EK51=0,'Таблица для заполнения'!EK51&gt;='Таблица для заполнения'!CH51),IF('Таблица для заполнения'!CI51=0,'Таблица для заполнения'!EL51=0,'Таблица для заполнения'!EL51&gt;='Таблица для заполнения'!CI51),IF('Таблица для заполнения'!CJ51=0,'Таблица для заполнения'!EM51=0,'Таблица для заполнения'!EM51&gt;='Таблица для заполнения'!CJ51),IF('Таблица для заполнения'!CK51=0,'Таблица для заполнения'!EN51=0,'Таблица для заполнения'!EN51&gt;='Таблица для заполнения'!CK51),IF('Таблица для заполнения'!CL51=0,'Таблица для заполнения'!EO51=0,'Таблица для заполнения'!EO51&gt;='Таблица для заполнения'!CL51))</f>
        <v>1</v>
      </c>
      <c r="CQ51" s="36" t="b">
        <f>'Таблица для заполнения'!EP51&gt;='Таблица для заполнения'!EQ51+'Таблица для заполнения'!ER51</f>
        <v>1</v>
      </c>
      <c r="CR51" s="36" t="b">
        <f>'Таблица для заполнения'!ES51&lt;='Таблица для заполнения'!EP51</f>
        <v>1</v>
      </c>
      <c r="CS51" s="36" t="b">
        <f>OR(AND('Таблица для заполнения'!EP51='Таблица для заполнения'!ES51,AND('Таблица для заполнения'!EQ51='Таблица для заполнения'!ET51,'Таблица для заполнения'!ER51='Таблица для заполнения'!EU51)),'Таблица для заполнения'!ES51&lt;'Таблица для заполнения'!EP51)</f>
        <v>1</v>
      </c>
      <c r="CT51" s="36" t="b">
        <f>'Таблица для заполнения'!ET51&lt;='Таблица для заполнения'!EQ51</f>
        <v>1</v>
      </c>
      <c r="CU51" s="36" t="b">
        <f>'Таблица для заполнения'!ES51&gt;='Таблица для заполнения'!ET51+'Таблица для заполнения'!EU51</f>
        <v>1</v>
      </c>
      <c r="CV51" s="36" t="b">
        <f>'Таблица для заполнения'!EU51&lt;='Таблица для заполнения'!ER51</f>
        <v>1</v>
      </c>
      <c r="CW51" s="36" t="b">
        <f>'Таблица для заполнения'!EP51-'Таблица для заполнения'!ES51&gt;=('Таблица для заполнения'!EQ51+'Таблица для заполнения'!ER51)-('Таблица для заполнения'!ET51+'Таблица для заполнения'!EU51)</f>
        <v>1</v>
      </c>
      <c r="CX51" s="36" t="b">
        <f>'Таблица для заполнения'!EV51&lt;='Таблица для заполнения'!EP51</f>
        <v>1</v>
      </c>
      <c r="CY51" s="36" t="b">
        <f>'Таблица для заполнения'!EW51&lt;='Таблица для заполнения'!EP51</f>
        <v>1</v>
      </c>
      <c r="CZ51" s="36" t="b">
        <f>'Таблица для заполнения'!EX51&lt;='Таблица для заполнения'!EP51</f>
        <v>1</v>
      </c>
      <c r="DA51" s="36" t="b">
        <f>IF('Таблица для заполнения'!AF51&gt;0,'Таблица для заполнения'!EX51&gt;=0,'Таблица для заполнения'!EX51=0)</f>
        <v>1</v>
      </c>
      <c r="DB51" s="36" t="b">
        <f>OR(AND('Таблица для заполнения'!EP51='Таблица для заполнения'!ES51,'Таблица для заполнения'!FH51='Таблица для заполнения'!FK51),AND('Таблица для заполнения'!EP51&gt;'Таблица для заполнения'!ES51,'Таблица для заполнения'!FH51&gt;'Таблица для заполнения'!FK51))</f>
        <v>1</v>
      </c>
      <c r="DC51" s="36" t="b">
        <f>OR(AND('Таблица для заполнения'!EQ51='Таблица для заполнения'!ET51,'Таблица для заполнения'!FI51='Таблица для заполнения'!FL51),AND('Таблица для заполнения'!EQ51&gt;'Таблица для заполнения'!ET51,'Таблица для заполнения'!FI51&gt;'Таблица для заполнения'!FL51))</f>
        <v>1</v>
      </c>
      <c r="DD51" s="36" t="b">
        <f>OR(AND('Таблица для заполнения'!ER51='Таблица для заполнения'!EU51,'Таблица для заполнения'!FJ51='Таблица для заполнения'!FM51),AND('Таблица для заполнения'!ER51&gt;'Таблица для заполнения'!EU51,'Таблица для заполнения'!FJ51&gt;'Таблица для заполнения'!FM51))</f>
        <v>1</v>
      </c>
      <c r="DE51" s="36" t="b">
        <f>OR(AND('Таблица для заполнения'!EP51='Таблица для заполнения'!EQ51+'Таблица для заполнения'!ER51,'Таблица для заполнения'!FH51='Таблица для заполнения'!FI51+'Таблица для заполнения'!FJ51),AND('Таблица для заполнения'!EP51&gt;'Таблица для заполнения'!EQ51+'Таблица для заполнения'!ER51,'Таблица для заполнения'!FH51&gt;'Таблица для заполнения'!FI51+'Таблица для заполнения'!FJ51))</f>
        <v>1</v>
      </c>
      <c r="DF51" s="36" t="b">
        <f>OR(AND('Таблица для заполнения'!ES51='Таблица для заполнения'!ET51+'Таблица для заполнения'!EU51,'Таблица для заполнения'!FK51='Таблица для заполнения'!FL51+'Таблица для заполнения'!FM51),AND('Таблица для заполнения'!ES51&gt;'Таблица для заполнения'!ET51+'Таблица для заполнения'!EU51,'Таблица для заполнения'!FK51&gt;'Таблица для заполнения'!FL51+'Таблица для заполнения'!FM51))</f>
        <v>1</v>
      </c>
      <c r="DG51" s="36" t="b">
        <f>'Таблица для заполнения'!EP51-'Таблица для заполнения'!EY51&gt;=('Таблица для заполнения'!EQ51+'Таблица для заполнения'!ER51)-('Таблица для заполнения'!EZ51+'Таблица для заполнения'!FA51)</f>
        <v>1</v>
      </c>
      <c r="DH51" s="36" t="b">
        <f>'Таблица для заполнения'!ES51-'Таблица для заполнения'!FB51&gt;=('Таблица для заполнения'!ET51+'Таблица для заполнения'!EU51)-('Таблица для заполнения'!FC51+'Таблица для заполнения'!FD51)</f>
        <v>1</v>
      </c>
      <c r="DI51" s="36" t="b">
        <f>'Таблица для заполнения'!EY51&gt;='Таблица для заполнения'!EZ51+'Таблица для заполнения'!FA51</f>
        <v>1</v>
      </c>
      <c r="DJ51" s="36" t="b">
        <f>'Таблица для заполнения'!FB51&lt;='Таблица для заполнения'!EY51</f>
        <v>1</v>
      </c>
      <c r="DK51" s="36" t="b">
        <f>OR(AND('Таблица для заполнения'!EY51='Таблица для заполнения'!FB51,AND('Таблица для заполнения'!EZ51='Таблица для заполнения'!FC51,'Таблица для заполнения'!FA51='Таблица для заполнения'!FD51)),'Таблица для заполнения'!FB51&lt;'Таблица для заполнения'!EY51)</f>
        <v>1</v>
      </c>
      <c r="DL51" s="36" t="b">
        <f>'Таблица для заполнения'!FC51&lt;='Таблица для заполнения'!EZ51</f>
        <v>1</v>
      </c>
      <c r="DM51" s="36" t="b">
        <f>'Таблица для заполнения'!FB51&gt;='Таблица для заполнения'!FC51+'Таблица для заполнения'!FD51</f>
        <v>1</v>
      </c>
      <c r="DN51" s="36" t="b">
        <f>'Таблица для заполнения'!FD51&lt;='Таблица для заполнения'!FA51</f>
        <v>1</v>
      </c>
      <c r="DO51" s="36" t="b">
        <f>'Таблица для заполнения'!EY51-'Таблица для заполнения'!FB51&gt;=('Таблица для заполнения'!EZ51+'Таблица для заполнения'!FA51)-('Таблица для заполнения'!FC51+'Таблица для заполнения'!FD51)</f>
        <v>1</v>
      </c>
      <c r="DP51" s="36" t="b">
        <f>'Таблица для заполнения'!FE51&lt;='Таблица для заполнения'!EY51</f>
        <v>1</v>
      </c>
      <c r="DQ51" s="36" t="b">
        <f>'Таблица для заполнения'!FF51&lt;='Таблица для заполнения'!EY51</f>
        <v>1</v>
      </c>
      <c r="DR51" s="36" t="b">
        <f>'Таблица для заполнения'!FG51&lt;='Таблица для заполнения'!EY51</f>
        <v>1</v>
      </c>
      <c r="DS51" s="36" t="b">
        <f>OR(AND('Таблица для заполнения'!EY51='Таблица для заполнения'!FB51,'Таблица для заполнения'!FO51='Таблица для заполнения'!FR51),AND('Таблица для заполнения'!EY51&gt;'Таблица для заполнения'!FB51,'Таблица для заполнения'!FO51&gt;'Таблица для заполнения'!FR51))</f>
        <v>1</v>
      </c>
      <c r="DT51" s="36" t="b">
        <f>OR(AND('Таблица для заполнения'!EZ51='Таблица для заполнения'!FC51,'Таблица для заполнения'!FP51='Таблица для заполнения'!FS51),AND('Таблица для заполнения'!EZ51&gt;'Таблица для заполнения'!FC51,'Таблица для заполнения'!FP51&gt;'Таблица для заполнения'!FS51))</f>
        <v>1</v>
      </c>
      <c r="DU51" s="36" t="b">
        <f>OR(AND('Таблица для заполнения'!FA51='Таблица для заполнения'!FD51,'Таблица для заполнения'!FQ51='Таблица для заполнения'!FT51),AND('Таблица для заполнения'!FA51&gt;'Таблица для заполнения'!FD51,'Таблица для заполнения'!FQ51&gt;'Таблица для заполнения'!FT51))</f>
        <v>1</v>
      </c>
      <c r="DV51" s="36" t="b">
        <f>OR(AND('Таблица для заполнения'!EY51='Таблица для заполнения'!EZ51+'Таблица для заполнения'!FA51,'Таблица для заполнения'!FO51='Таблица для заполнения'!FP51+'Таблица для заполнения'!FQ51),AND('Таблица для заполнения'!EY51&gt;'Таблица для заполнения'!EZ51+'Таблица для заполнения'!FA51,'Таблица для заполнения'!FO51&gt;'Таблица для заполнения'!FP51+'Таблица для заполнения'!FQ51))</f>
        <v>1</v>
      </c>
      <c r="DW51" s="36" t="b">
        <f>OR(AND('Таблица для заполнения'!FB51='Таблица для заполнения'!FC51+'Таблица для заполнения'!FD51,'Таблица для заполнения'!FR51='Таблица для заполнения'!FS51+'Таблица для заполнения'!FT51),AND('Таблица для заполнения'!FB51&gt;'Таблица для заполнения'!FC51+'Таблица для заполнения'!FD51,'Таблица для заполнения'!FR51&gt;'Таблица для заполнения'!FS51+'Таблица для заполнения'!FT51))</f>
        <v>1</v>
      </c>
      <c r="DX51" s="36" t="b">
        <f>'Таблица для заполнения'!FH51-'Таблица для заполнения'!FO51&gt;=('Таблица для заполнения'!FI51+'Таблица для заполнения'!FJ51)-('Таблица для заполнения'!FP51+'Таблица для заполнения'!FQ51)</f>
        <v>1</v>
      </c>
      <c r="DY51" s="36" t="b">
        <f>'Таблица для заполнения'!FK51-'Таблица для заполнения'!FR51&gt;=('Таблица для заполнения'!FL51+'Таблица для заполнения'!FM51)-('Таблица для заполнения'!FS51+'Таблица для заполнения'!FT51)</f>
        <v>1</v>
      </c>
      <c r="DZ51" s="36" t="b">
        <f>AND('Таблица для заполнения'!EP51&gt;='Таблица для заполнения'!EY51,'Таблица для заполнения'!EQ51&gt;='Таблица для заполнения'!EZ51,'Таблица для заполнения'!ER51&gt;='Таблица для заполнения'!FA51,'Таблица для заполнения'!ES51&gt;='Таблица для заполнения'!FB51,'Таблица для заполнения'!ET51&gt;='Таблица для заполнения'!FC51,'Таблица для заполнения'!EU51&gt;='Таблица для заполнения'!FD51,'Таблица для заполнения'!EV51&gt;='Таблица для заполнения'!FE51,'Таблица для заполнения'!EW51&gt;='Таблица для заполнения'!FF51,'Таблица для заполнения'!EX51&gt;='Таблица для заполнения'!FG51)</f>
        <v>1</v>
      </c>
      <c r="EA51" s="36" t="b">
        <f>'Таблица для заполнения'!FH51&gt;='Таблица для заполнения'!FI51+'Таблица для заполнения'!FJ51</f>
        <v>1</v>
      </c>
      <c r="EB51" s="36" t="b">
        <f>'Таблица для заполнения'!FK51&lt;='Таблица для заполнения'!FH51</f>
        <v>1</v>
      </c>
      <c r="EC51" s="36" t="b">
        <f>OR(AND('Таблица для заполнения'!FH51='Таблица для заполнения'!FK51,AND('Таблица для заполнения'!FI51='Таблица для заполнения'!FL51,'Таблица для заполнения'!FJ51='Таблица для заполнения'!FM51)),'Таблица для заполнения'!FK51&lt;'Таблица для заполнения'!FH51)</f>
        <v>1</v>
      </c>
      <c r="ED51" s="36" t="b">
        <f>'Таблица для заполнения'!FL51&lt;='Таблица для заполнения'!FI51</f>
        <v>1</v>
      </c>
      <c r="EE51" s="36" t="b">
        <f>'Таблица для заполнения'!FK51&gt;='Таблица для заполнения'!FL51+'Таблица для заполнения'!FM51</f>
        <v>1</v>
      </c>
      <c r="EF51" s="36" t="b">
        <f>'Таблица для заполнения'!FM51&lt;='Таблица для заполнения'!FJ51</f>
        <v>1</v>
      </c>
      <c r="EG51" s="36" t="b">
        <f>'Таблица для заполнения'!FH51-'Таблица для заполнения'!FK51&gt;=('Таблица для заполнения'!FI51+'Таблица для заполнения'!FJ51)-('Таблица для заполнения'!FL51+'Таблица для заполнения'!FM51)</f>
        <v>1</v>
      </c>
      <c r="EH51" s="36" t="b">
        <f>'Таблица для заполнения'!FN51&lt;='Таблица для заполнения'!FH51</f>
        <v>1</v>
      </c>
      <c r="EI51" s="36" t="b">
        <f>AND(IF('Таблица для заполнения'!EP51=0,'Таблица для заполнения'!FH51=0,'Таблица для заполнения'!FH51&gt;='Таблица для заполнения'!EP51),IF('Таблица для заполнения'!EQ51=0,'Таблица для заполнения'!FI51=0,'Таблица для заполнения'!FI51&gt;='Таблица для заполнения'!EQ51),IF('Таблица для заполнения'!ER51=0,'Таблица для заполнения'!FJ51=0,'Таблица для заполнения'!FJ51&gt;='Таблица для заполнения'!ER51),IF('Таблица для заполнения'!ES51=0,'Таблица для заполнения'!FK51=0,'Таблица для заполнения'!FK51&gt;='Таблица для заполнения'!ES51),IF('Таблица для заполнения'!ET51=0,'Таблица для заполнения'!FL51=0,'Таблица для заполнения'!FL51&gt;='Таблица для заполнения'!ET51),IF('Таблица для заполнения'!EU51=0,'Таблица для заполнения'!FM51=0,'Таблица для заполнения'!FM51&gt;='Таблица для заполнения'!EU51),IF('Таблица для заполнения'!EX51=0,'Таблица для заполнения'!FN51=0,'Таблица для заполнения'!FN51&gt;='Таблица для заполнения'!EX51))</f>
        <v>1</v>
      </c>
      <c r="EJ51" s="36" t="b">
        <f>'Таблица для заполнения'!FO51&gt;='Таблица для заполнения'!FP51+'Таблица для заполнения'!FQ51</f>
        <v>1</v>
      </c>
      <c r="EK51" s="36" t="b">
        <f>'Таблица для заполнения'!FR51&lt;='Таблица для заполнения'!FO51</f>
        <v>1</v>
      </c>
      <c r="EL51" s="36" t="b">
        <f>OR(AND('Таблица для заполнения'!FO51='Таблица для заполнения'!FR51,AND('Таблица для заполнения'!FP51='Таблица для заполнения'!FS51,'Таблица для заполнения'!FQ51='Таблица для заполнения'!FT51)),'Таблица для заполнения'!FR51&lt;'Таблица для заполнения'!FO51)</f>
        <v>1</v>
      </c>
      <c r="EM51" s="36" t="b">
        <f>'Таблица для заполнения'!FS51&lt;='Таблица для заполнения'!FP51</f>
        <v>1</v>
      </c>
      <c r="EN51" s="36" t="b">
        <f>'Таблица для заполнения'!FR51&gt;='Таблица для заполнения'!FS51+'Таблица для заполнения'!FT51</f>
        <v>1</v>
      </c>
      <c r="EO51" s="36" t="b">
        <f>'Таблица для заполнения'!FT51&lt;='Таблица для заполнения'!FQ51</f>
        <v>1</v>
      </c>
      <c r="EP51" s="36" t="b">
        <f>'Таблица для заполнения'!FO51-'Таблица для заполнения'!FR51&gt;=('Таблица для заполнения'!FP51+'Таблица для заполнения'!FQ51)-('Таблица для заполнения'!FS51+'Таблица для заполнения'!FT51)</f>
        <v>1</v>
      </c>
      <c r="EQ51" s="36" t="b">
        <f>'Таблица для заполнения'!FU51&lt;='Таблица для заполнения'!FO51</f>
        <v>1</v>
      </c>
      <c r="ER51" s="36" t="b">
        <f>AND(IF('Таблица для заполнения'!EY51=0,'Таблица для заполнения'!FO51=0,'Таблица для заполнения'!FO51&gt;='Таблица для заполнения'!EY51),IF('Таблица для заполнения'!EZ51=0,'Таблица для заполнения'!FP51=0,'Таблица для заполнения'!FP51&gt;='Таблица для заполнения'!EZ51),IF('Таблица для заполнения'!FA51=0,'Таблица для заполнения'!FQ51=0,'Таблица для заполнения'!FQ51&gt;='Таблица для заполнения'!FA51),IF('Таблица для заполнения'!FB51=0,'Таблица для заполнения'!FR51=0,'Таблица для заполнения'!FR51&gt;='Таблица для заполнения'!FB51),IF('Таблица для заполнения'!FC51=0,'Таблица для заполнения'!FS51=0,'Таблица для заполнения'!FS51&gt;='Таблица для заполнения'!FC51),IF('Таблица для заполнения'!FD51=0,'Таблица для заполнения'!FT51=0,'Таблица для заполнения'!FT51&gt;='Таблица для заполнения'!FD51),IF('Таблица для заполнения'!FG51=0,'Таблица для заполнения'!FU51=0,'Таблица для заполнения'!FU51&gt;='Таблица для заполнения'!FG51))</f>
        <v>1</v>
      </c>
      <c r="ES51" s="36" t="b">
        <f>AND('Таблица для заполнения'!FH51&gt;='Таблица для заполнения'!FO51,'Таблица для заполнения'!FI51&gt;='Таблица для заполнения'!FP51,'Таблица для заполнения'!FJ51&gt;='Таблица для заполнения'!FQ51,'Таблица для заполнения'!FK51&gt;='Таблица для заполнения'!FR51,'Таблица для заполнения'!FL51&gt;='Таблица для заполнения'!FS51,'Таблица для заполнения'!FM51&gt;='Таблица для заполнения'!FT51,'Таблица для заполнения'!FN51&gt;='Таблица для заполнения'!FU51)</f>
        <v>1</v>
      </c>
      <c r="ET51" s="36" t="b">
        <f>AND(OR(AND('Таблица для заполнения'!EP51='Таблица для заполнения'!EY51,'Таблица для заполнения'!FH51='Таблица для заполнения'!FO51),AND('Таблица для заполнения'!EP51&gt;'Таблица для заполнения'!EY51,'Таблица для заполнения'!FH51&gt;'Таблица для заполнения'!FO51)),OR(AND('Таблица для заполнения'!EQ51='Таблица для заполнения'!EZ51,'Таблица для заполнения'!FI51='Таблица для заполнения'!FP51),AND('Таблица для заполнения'!EQ51&gt;'Таблица для заполнения'!EZ51,'Таблица для заполнения'!FI51&gt;'Таблица для заполнения'!FP51)),OR(AND('Таблица для заполнения'!ER51='Таблица для заполнения'!FA51,'Таблица для заполнения'!FJ51='Таблица для заполнения'!FQ51),AND('Таблица для заполнения'!ER51&gt;'Таблица для заполнения'!FA51,'Таблица для заполнения'!FJ51&gt;'Таблица для заполнения'!FQ51)),OR(AND('Таблица для заполнения'!ES51='Таблица для заполнения'!FB51,'Таблица для заполнения'!FK51='Таблица для заполнения'!FR51),AND('Таблица для заполнения'!ES51&gt;'Таблица для заполнения'!FB51,'Таблица для заполнения'!FK51&gt;'Таблица для заполнения'!FR51)),OR(AND('Таблица для заполнения'!ET51='Таблица для заполнения'!FC51,'Таблица для заполнения'!FL51='Таблица для заполнения'!FS51),AND('Таблица для заполнения'!ET51&gt;'Таблица для заполнения'!FC51,'Таблица для заполнения'!FL51&gt;'Таблица для заполнения'!FS51)),OR(AND('Таблица для заполнения'!EU51='Таблица для заполнения'!FD51,'Таблица для заполнения'!FM51='Таблица для заполнения'!FT51),AND('Таблица для заполнения'!EU51&gt;'Таблица для заполнения'!FD51,'Таблица для заполнения'!FM51&gt;'Таблица для заполнения'!FT51)),OR(AND('Таблица для заполнения'!EX51='Таблица для заполнения'!FG51,'Таблица для заполнения'!FN51='Таблица для заполнения'!FU51),AND('Таблица для заполнения'!EX51&gt;'Таблица для заполнения'!FG51,'Таблица для заполнения'!FN51&gt;'Таблица для заполнения'!FU51)))</f>
        <v>1</v>
      </c>
      <c r="EU51" s="36" t="b">
        <f>'Таблица для заполнения'!FW51&lt;='Таблица для заполнения'!FV51</f>
        <v>1</v>
      </c>
      <c r="EV51" s="36" t="b">
        <f>'Таблица для заполнения'!FX51&lt;='Таблица для заполнения'!FV51</f>
        <v>1</v>
      </c>
      <c r="EW51" s="36" t="b">
        <f>IF('Таблица для заполнения'!GQ51&gt;0,'Таблица для заполнения'!FX51&gt;0,'Таблица для заполнения'!FX51=0)</f>
        <v>1</v>
      </c>
      <c r="EX51" s="36" t="b">
        <f>'Таблица для заполнения'!FY51&lt;='Таблица для заполнения'!FV51</f>
        <v>1</v>
      </c>
      <c r="EY51" s="36" t="b">
        <f>'Таблица для заполнения'!FZ51&lt;='Таблица для заполнения'!FV51</f>
        <v>1</v>
      </c>
      <c r="EZ51" s="36" t="b">
        <f>'Таблица для заполнения'!FX51&gt;='Таблица для заполнения'!GA51+'Таблица для заполнения'!GB51</f>
        <v>1</v>
      </c>
      <c r="FA51" s="36" t="b">
        <f>'Таблица для заполнения'!FW51='Таблица для заполнения'!GC51+'Таблица для заполнения'!GD51+'Таблица для заполнения'!GE51</f>
        <v>1</v>
      </c>
      <c r="FB51" s="36" t="b">
        <f>'Таблица для заполнения'!GF51='Таблица для заполнения'!GG51+'Таблица для заполнения'!GH51+'Таблица для заполнения'!GI51+'Таблица для заполнения'!GM51</f>
        <v>1</v>
      </c>
      <c r="FC51" s="36" t="b">
        <f>'Таблица для заполнения'!GI51&gt;='Таблица для заполнения'!GJ51+'Таблица для заполнения'!GK51+'Таблица для заполнения'!GL51</f>
        <v>1</v>
      </c>
      <c r="FD51" s="36" t="b">
        <f>'Таблица для заполнения'!GN51&gt;='Таблица для заполнения'!GO51+'Таблица для заполнения'!GS51+'Таблица для заполнения'!GU51+'Таблица для заполнения'!GX51</f>
        <v>1</v>
      </c>
      <c r="FE51" s="36" t="b">
        <f>'Таблица для заполнения'!GP51&lt;='Таблица для заполнения'!GO51</f>
        <v>1</v>
      </c>
      <c r="FF51" s="36" t="b">
        <f>'Таблица для заполнения'!GQ51&lt;='Таблица для заполнения'!GO51</f>
        <v>1</v>
      </c>
      <c r="FG51" s="36" t="b">
        <f>IF('Таблица для заполнения'!FX51&gt;0,'Таблица для заполнения'!GQ51&gt;0,'Таблица для заполнения'!GQ51=0)</f>
        <v>1</v>
      </c>
      <c r="FH51" s="36" t="b">
        <f>'Таблица для заполнения'!GR51&lt;='Таблица для заполнения'!GQ51</f>
        <v>1</v>
      </c>
      <c r="FI51" s="36" t="b">
        <f>'Таблица для заполнения'!GR51&lt;='Таблица для заполнения'!GP51</f>
        <v>1</v>
      </c>
      <c r="FJ51" s="36" t="b">
        <f>'Таблица для заполнения'!GT51&lt;='Таблица для заполнения'!GS51</f>
        <v>1</v>
      </c>
      <c r="FK51" s="36" t="b">
        <f>'Таблица для заполнения'!GV51&lt;='Таблица для заполнения'!GU51</f>
        <v>1</v>
      </c>
      <c r="FL51" s="36" t="b">
        <f>'Таблица для заполнения'!GW51&lt;='Таблица для заполнения'!GU51</f>
        <v>1</v>
      </c>
      <c r="FM51" s="38" t="b">
        <f>'Таблица для заполнения'!GY51&lt;='Таблица для заполнения'!GX51</f>
        <v>1</v>
      </c>
      <c r="FN51" s="42" t="b">
        <f t="shared" si="1"/>
        <v>1</v>
      </c>
      <c r="FO51" s="35" t="b">
        <f>IF($B51&lt;&gt;"",IF(ISNUMBER('Таблица для заполнения'!E51),ABS(ROUND('Таблица для заполнения'!E51,0))='Таблица для заполнения'!E51,FALSE),TRUE)</f>
        <v>1</v>
      </c>
      <c r="FP51" s="36" t="b">
        <f>IF($B51&lt;&gt;"",IF(ISNUMBER('Таблица для заполнения'!F51),ABS(ROUND('Таблица для заполнения'!F51,0))='Таблица для заполнения'!F51,FALSE),TRUE)</f>
        <v>1</v>
      </c>
      <c r="FQ51" s="36" t="b">
        <f>IF($B51&lt;&gt;"",IF(ISNUMBER('Таблица для заполнения'!G51),ABS(ROUND('Таблица для заполнения'!G51,0))='Таблица для заполнения'!G51,FALSE),TRUE)</f>
        <v>1</v>
      </c>
      <c r="FR51" s="36" t="b">
        <f>IF($B51&lt;&gt;"",IF(ISNUMBER('Таблица для заполнения'!H51),ABS(ROUND('Таблица для заполнения'!H51,0))='Таблица для заполнения'!H51,FALSE),TRUE)</f>
        <v>1</v>
      </c>
      <c r="FS51" s="36" t="b">
        <f>IF($B51&lt;&gt;"",IF(ISNUMBER('Таблица для заполнения'!I51),ABS(ROUND('Таблица для заполнения'!I51,0))='Таблица для заполнения'!I51,FALSE),TRUE)</f>
        <v>1</v>
      </c>
      <c r="FT51" s="36" t="b">
        <f>IF($B51&lt;&gt;"",IF(ISNUMBER('Таблица для заполнения'!J51),ABS(ROUND('Таблица для заполнения'!J51,0))='Таблица для заполнения'!J51,FALSE),TRUE)</f>
        <v>1</v>
      </c>
      <c r="FU51" s="36" t="b">
        <f>IF($B51&lt;&gt;"",IF(ISNUMBER('Таблица для заполнения'!K51),ABS(ROUND('Таблица для заполнения'!K51,0))='Таблица для заполнения'!K51,FALSE),TRUE)</f>
        <v>1</v>
      </c>
      <c r="FV51" s="36" t="b">
        <f>IF($B51&lt;&gt;"",IF(ISNUMBER('Таблица для заполнения'!L51),ABS(ROUND('Таблица для заполнения'!L51,0))='Таблица для заполнения'!L51,FALSE),TRUE)</f>
        <v>1</v>
      </c>
      <c r="FW51" s="36" t="b">
        <f>IF($B51&lt;&gt;"",IF(ISNUMBER('Таблица для заполнения'!M51),ABS(ROUND('Таблица для заполнения'!M51,0))='Таблица для заполнения'!M51,FALSE),TRUE)</f>
        <v>1</v>
      </c>
      <c r="FX51" s="36" t="b">
        <f>IF($B51&lt;&gt;"",IF(ISNUMBER('Таблица для заполнения'!N51),ABS(ROUND('Таблица для заполнения'!N51,0))='Таблица для заполнения'!N51,FALSE),TRUE)</f>
        <v>1</v>
      </c>
      <c r="FY51" s="36" t="b">
        <f>IF($B51&lt;&gt;"",IF(ISNUMBER('Таблица для заполнения'!O51),ABS(ROUND('Таблица для заполнения'!O51,0))='Таблица для заполнения'!O51,FALSE),TRUE)</f>
        <v>1</v>
      </c>
      <c r="FZ51" s="36" t="b">
        <f>IF($B51&lt;&gt;"",IF(ISNUMBER('Таблица для заполнения'!P51),ABS(ROUND('Таблица для заполнения'!P51,0))='Таблица для заполнения'!P51,FALSE),TRUE)</f>
        <v>1</v>
      </c>
      <c r="GA51" s="36" t="b">
        <f>IF($B51&lt;&gt;"",IF(ISNUMBER('Таблица для заполнения'!Q51),ABS(ROUND('Таблица для заполнения'!Q51,0))='Таблица для заполнения'!Q51,FALSE),TRUE)</f>
        <v>1</v>
      </c>
      <c r="GB51" s="36" t="b">
        <f>IF($B51&lt;&gt;"",IF(ISNUMBER('Таблица для заполнения'!R51),ABS(ROUND('Таблица для заполнения'!R51,0))='Таблица для заполнения'!R51,FALSE),TRUE)</f>
        <v>1</v>
      </c>
      <c r="GC51" s="36" t="b">
        <f>IF($B51&lt;&gt;"",IF(ISNUMBER('Таблица для заполнения'!S51),ABS(ROUND('Таблица для заполнения'!S51,0))='Таблица для заполнения'!S51,FALSE),TRUE)</f>
        <v>1</v>
      </c>
      <c r="GD51" s="36" t="b">
        <f>IF($B51&lt;&gt;"",IF(ISNUMBER('Таблица для заполнения'!T51),ABS(ROUND('Таблица для заполнения'!T51,0))='Таблица для заполнения'!T51,FALSE),TRUE)</f>
        <v>1</v>
      </c>
      <c r="GE51" s="36" t="b">
        <f>IF($B51&lt;&gt;"",IF(ISNUMBER('Таблица для заполнения'!U51),ABS(ROUND('Таблица для заполнения'!U51,0))='Таблица для заполнения'!U51,FALSE),TRUE)</f>
        <v>1</v>
      </c>
      <c r="GF51" s="36" t="b">
        <f>IF($B51&lt;&gt;"",IF(ISNUMBER('Таблица для заполнения'!V51),ABS(ROUND('Таблица для заполнения'!V51,1))='Таблица для заполнения'!V51,FALSE),TRUE)</f>
        <v>1</v>
      </c>
      <c r="GG51" s="36" t="b">
        <f>IF($B51&lt;&gt;"",IF(ISNUMBER('Таблица для заполнения'!W51),ABS(ROUND('Таблица для заполнения'!W51,0))='Таблица для заполнения'!W51,FALSE),TRUE)</f>
        <v>1</v>
      </c>
      <c r="GH51" s="36" t="b">
        <f>IF($B51&lt;&gt;"",IF(ISNUMBER('Таблица для заполнения'!X51),ABS(ROUND('Таблица для заполнения'!X51,1))='Таблица для заполнения'!X51,FALSE),TRUE)</f>
        <v>1</v>
      </c>
      <c r="GI51" s="36" t="b">
        <f>IF($B51&lt;&gt;"",IF(ISNUMBER('Таблица для заполнения'!Y51),ABS(ROUND('Таблица для заполнения'!Y51,1))='Таблица для заполнения'!Y51,FALSE),TRUE)</f>
        <v>1</v>
      </c>
      <c r="GJ51" s="36" t="b">
        <f>IF($B51&lt;&gt;"",IF(ISNUMBER('Таблица для заполнения'!Z51),ABS(ROUND('Таблица для заполнения'!Z51,0))='Таблица для заполнения'!Z51,FALSE),TRUE)</f>
        <v>1</v>
      </c>
      <c r="GK51" s="36" t="b">
        <f>IF($B51&lt;&gt;"",IF(ISNUMBER('Таблица для заполнения'!AA51),ABS(ROUND('Таблица для заполнения'!AA51,0))='Таблица для заполнения'!AA51,FALSE),TRUE)</f>
        <v>1</v>
      </c>
      <c r="GL51" s="36" t="b">
        <f>IF($B51&lt;&gt;"",IF(ISNUMBER('Таблица для заполнения'!AB51),ABS(ROUND('Таблица для заполнения'!AB51,0))='Таблица для заполнения'!AB51,FALSE),TRUE)</f>
        <v>1</v>
      </c>
      <c r="GM51" s="36" t="b">
        <f>IF($B51&lt;&gt;"",IF(ISNUMBER('Таблица для заполнения'!AC51),ABS(ROUND('Таблица для заполнения'!AC51,0))='Таблица для заполнения'!AC51,FALSE),TRUE)</f>
        <v>1</v>
      </c>
      <c r="GN51" s="36" t="b">
        <f>IF($B51&lt;&gt;"",IF(ISNUMBER('Таблица для заполнения'!AD51),ABS(ROUND('Таблица для заполнения'!AD51,0))='Таблица для заполнения'!AD51,FALSE),TRUE)</f>
        <v>1</v>
      </c>
      <c r="GO51" s="36" t="b">
        <f>IF($B51&lt;&gt;"",IF(ISNUMBER('Таблица для заполнения'!AE51),ABS(ROUND('Таблица для заполнения'!AE51,0))='Таблица для заполнения'!AE51,FALSE),TRUE)</f>
        <v>1</v>
      </c>
      <c r="GP51" s="36" t="b">
        <f>IF($B51&lt;&gt;"",IF(ISNUMBER('Таблица для заполнения'!AF51),ABS(ROUND('Таблица для заполнения'!AF51,0))='Таблица для заполнения'!AF51,FALSE),TRUE)</f>
        <v>1</v>
      </c>
      <c r="GQ51" s="36" t="b">
        <f>IF($B51&lt;&gt;"",IF(ISNUMBER('Таблица для заполнения'!AG51),ABS(ROUND('Таблица для заполнения'!AG51,0))='Таблица для заполнения'!AG51,FALSE),TRUE)</f>
        <v>1</v>
      </c>
      <c r="GR51" s="36" t="b">
        <f>IF($B51&lt;&gt;"",IF(ISNUMBER('Таблица для заполнения'!AH51),ABS(ROUND('Таблица для заполнения'!AH51,0))='Таблица для заполнения'!AH51,FALSE),TRUE)</f>
        <v>1</v>
      </c>
      <c r="GS51" s="36" t="b">
        <f>IF($B51&lt;&gt;"",IF(ISNUMBER('Таблица для заполнения'!AI51),ABS(ROUND('Таблица для заполнения'!AI51,0))='Таблица для заполнения'!AI51,FALSE),TRUE)</f>
        <v>1</v>
      </c>
      <c r="GT51" s="36" t="b">
        <f>IF($B51&lt;&gt;"",IF(ISNUMBER('Таблица для заполнения'!AJ51),ABS(ROUND('Таблица для заполнения'!AJ51,0))='Таблица для заполнения'!AJ51,FALSE),TRUE)</f>
        <v>1</v>
      </c>
      <c r="GU51" s="36" t="b">
        <f>IF($B51&lt;&gt;"",IF(ISNUMBER('Таблица для заполнения'!AK51),ABS(ROUND('Таблица для заполнения'!AK51,0))='Таблица для заполнения'!AK51,FALSE),TRUE)</f>
        <v>1</v>
      </c>
      <c r="GV51" s="36" t="b">
        <f>IF($B51&lt;&gt;"",IF(ISNUMBER('Таблица для заполнения'!AL51),ABS(ROUND('Таблица для заполнения'!AL51,0))='Таблица для заполнения'!AL51,FALSE),TRUE)</f>
        <v>1</v>
      </c>
      <c r="GW51" s="36" t="b">
        <f>IF($B51&lt;&gt;"",IF(ISNUMBER('Таблица для заполнения'!AM51),ABS(ROUND('Таблица для заполнения'!AM51,0))='Таблица для заполнения'!AM51,FALSE),TRUE)</f>
        <v>1</v>
      </c>
      <c r="GX51" s="36" t="b">
        <f>IF($B51&lt;&gt;"",IF(ISNUMBER('Таблица для заполнения'!AN51),ABS(ROUND('Таблица для заполнения'!AN51,0))='Таблица для заполнения'!AN51,FALSE),TRUE)</f>
        <v>1</v>
      </c>
      <c r="GY51" s="36" t="b">
        <f>IF($B51&lt;&gt;"",IF(ISNUMBER('Таблица для заполнения'!AO51),ABS(ROUND('Таблица для заполнения'!AO51,0))='Таблица для заполнения'!AO51,FALSE),TRUE)</f>
        <v>1</v>
      </c>
      <c r="GZ51" s="36" t="b">
        <f>IF($B51&lt;&gt;"",IF(ISNUMBER('Таблица для заполнения'!AP51),ABS(ROUND('Таблица для заполнения'!AP51,0))='Таблица для заполнения'!AP51,FALSE),TRUE)</f>
        <v>1</v>
      </c>
      <c r="HA51" s="36" t="b">
        <f>IF($B51&lt;&gt;"",IF(ISNUMBER('Таблица для заполнения'!AQ51),ABS(ROUND('Таблица для заполнения'!AQ51,0))='Таблица для заполнения'!AQ51,FALSE),TRUE)</f>
        <v>1</v>
      </c>
      <c r="HB51" s="36" t="b">
        <f>IF($B51&lt;&gt;"",IF(ISNUMBER('Таблица для заполнения'!AR51),ABS(ROUND('Таблица для заполнения'!AR51,0))='Таблица для заполнения'!AR51,FALSE),TRUE)</f>
        <v>1</v>
      </c>
      <c r="HC51" s="36" t="b">
        <f>IF($B51&lt;&gt;"",IF(ISNUMBER('Таблица для заполнения'!AS51),ABS(ROUND('Таблица для заполнения'!AS51,0))='Таблица для заполнения'!AS51,FALSE),TRUE)</f>
        <v>1</v>
      </c>
      <c r="HD51" s="36" t="b">
        <f>IF($B51&lt;&gt;"",IF(ISNUMBER('Таблица для заполнения'!AT51),ABS(ROUND('Таблица для заполнения'!AT51,0))='Таблица для заполнения'!AT51,FALSE),TRUE)</f>
        <v>1</v>
      </c>
      <c r="HE51" s="36" t="b">
        <f>IF($B51&lt;&gt;"",IF(ISNUMBER('Таблица для заполнения'!AU51),ABS(ROUND('Таблица для заполнения'!AU51,0))='Таблица для заполнения'!AU51,FALSE),TRUE)</f>
        <v>1</v>
      </c>
      <c r="HF51" s="36" t="b">
        <f>IF($B51&lt;&gt;"",IF(ISNUMBER('Таблица для заполнения'!AV51),ABS(ROUND('Таблица для заполнения'!AV51,0))='Таблица для заполнения'!AV51,FALSE),TRUE)</f>
        <v>1</v>
      </c>
      <c r="HG51" s="36" t="b">
        <f>IF($B51&lt;&gt;"",IF(ISNUMBER('Таблица для заполнения'!AW51),ABS(ROUND('Таблица для заполнения'!AW51,0))='Таблица для заполнения'!AW51,FALSE),TRUE)</f>
        <v>1</v>
      </c>
      <c r="HH51" s="36" t="b">
        <f>IF($B51&lt;&gt;"",IF(ISNUMBER('Таблица для заполнения'!AX51),ABS(ROUND('Таблица для заполнения'!AX51,0))='Таблица для заполнения'!AX51,FALSE),TRUE)</f>
        <v>1</v>
      </c>
      <c r="HI51" s="36" t="b">
        <f>IF($B51&lt;&gt;"",IF(ISNUMBER('Таблица для заполнения'!AY51),ABS(ROUND('Таблица для заполнения'!AY51,0))='Таблица для заполнения'!AY51,FALSE),TRUE)</f>
        <v>1</v>
      </c>
      <c r="HJ51" s="36" t="b">
        <f>IF($B51&lt;&gt;"",IF(ISNUMBER('Таблица для заполнения'!AZ51),ABS(ROUND('Таблица для заполнения'!AZ51,0))='Таблица для заполнения'!AZ51,FALSE),TRUE)</f>
        <v>1</v>
      </c>
      <c r="HK51" s="36" t="b">
        <f>IF($B51&lt;&gt;"",IF(ISNUMBER('Таблица для заполнения'!BA51),ABS(ROUND('Таблица для заполнения'!BA51,0))='Таблица для заполнения'!BA51,FALSE),TRUE)</f>
        <v>1</v>
      </c>
      <c r="HL51" s="36" t="b">
        <f>IF($B51&lt;&gt;"",IF(ISNUMBER('Таблица для заполнения'!BB51),ABS(ROUND('Таблица для заполнения'!BB51,0))='Таблица для заполнения'!BB51,FALSE),TRUE)</f>
        <v>1</v>
      </c>
      <c r="HM51" s="36" t="b">
        <f>IF($B51&lt;&gt;"",IF(ISNUMBER('Таблица для заполнения'!BC51),ABS(ROUND('Таблица для заполнения'!BC51,0))='Таблица для заполнения'!BC51,FALSE),TRUE)</f>
        <v>1</v>
      </c>
      <c r="HN51" s="36" t="b">
        <f>IF($B51&lt;&gt;"",IF(ISNUMBER('Таблица для заполнения'!BD51),ABS(ROUND('Таблица для заполнения'!BD51,0))='Таблица для заполнения'!BD51,FALSE),TRUE)</f>
        <v>1</v>
      </c>
      <c r="HO51" s="36" t="b">
        <f>IF($B51&lt;&gt;"",IF(ISNUMBER('Таблица для заполнения'!BE51),ABS(ROUND('Таблица для заполнения'!BE51,0))='Таблица для заполнения'!BE51,FALSE),TRUE)</f>
        <v>1</v>
      </c>
      <c r="HP51" s="36" t="b">
        <f>IF($B51&lt;&gt;"",IF(ISNUMBER('Таблица для заполнения'!BF51),ABS(ROUND('Таблица для заполнения'!BF51,0))='Таблица для заполнения'!BF51,FALSE),TRUE)</f>
        <v>1</v>
      </c>
      <c r="HQ51" s="36" t="b">
        <f>IF($B51&lt;&gt;"",IF(ISNUMBER('Таблица для заполнения'!BG51),ABS(ROUND('Таблица для заполнения'!BG51,0))='Таблица для заполнения'!BG51,FALSE),TRUE)</f>
        <v>1</v>
      </c>
      <c r="HR51" s="36" t="b">
        <f>IF($B51&lt;&gt;"",IF(ISNUMBER('Таблица для заполнения'!BH51),ABS(ROUND('Таблица для заполнения'!BH51,0))='Таблица для заполнения'!BH51,FALSE),TRUE)</f>
        <v>1</v>
      </c>
      <c r="HS51" s="36" t="b">
        <f>IF($B51&lt;&gt;"",IF(ISNUMBER('Таблица для заполнения'!BI51),ABS(ROUND('Таблица для заполнения'!BI51,0))='Таблица для заполнения'!BI51,FALSE),TRUE)</f>
        <v>1</v>
      </c>
      <c r="HT51" s="36" t="b">
        <f>IF($B51&lt;&gt;"",IF(ISNUMBER('Таблица для заполнения'!BJ51),ABS(ROUND('Таблица для заполнения'!BJ51,0))='Таблица для заполнения'!BJ51,FALSE),TRUE)</f>
        <v>1</v>
      </c>
      <c r="HU51" s="36" t="b">
        <f>IF($B51&lt;&gt;"",IF(ISNUMBER('Таблица для заполнения'!BK51),ABS(ROUND('Таблица для заполнения'!BK51,0))='Таблица для заполнения'!BK51,FALSE),TRUE)</f>
        <v>1</v>
      </c>
      <c r="HV51" s="36" t="b">
        <f>IF($B51&lt;&gt;"",IF(ISNUMBER('Таблица для заполнения'!BL51),ABS(ROUND('Таблица для заполнения'!BL51,0))='Таблица для заполнения'!BL51,FALSE),TRUE)</f>
        <v>1</v>
      </c>
      <c r="HW51" s="36" t="b">
        <f>IF($B51&lt;&gt;"",IF(ISNUMBER('Таблица для заполнения'!BM51),ABS(ROUND('Таблица для заполнения'!BM51,0))='Таблица для заполнения'!BM51,FALSE),TRUE)</f>
        <v>1</v>
      </c>
      <c r="HX51" s="36" t="b">
        <f>IF($B51&lt;&gt;"",IF(ISNUMBER('Таблица для заполнения'!BN51),ABS(ROUND('Таблица для заполнения'!BN51,0))='Таблица для заполнения'!BN51,FALSE),TRUE)</f>
        <v>1</v>
      </c>
      <c r="HY51" s="36" t="b">
        <f>IF($B51&lt;&gt;"",IF(ISNUMBER('Таблица для заполнения'!BO51),ABS(ROUND('Таблица для заполнения'!BO51,0))='Таблица для заполнения'!BO51,FALSE),TRUE)</f>
        <v>1</v>
      </c>
      <c r="HZ51" s="36" t="b">
        <f>IF($B51&lt;&gt;"",IF(ISNUMBER('Таблица для заполнения'!BP51),ABS(ROUND('Таблица для заполнения'!BP51,0))='Таблица для заполнения'!BP51,FALSE),TRUE)</f>
        <v>1</v>
      </c>
      <c r="IA51" s="36" t="b">
        <f>IF($B51&lt;&gt;"",IF(ISNUMBER('Таблица для заполнения'!BQ51),ABS(ROUND('Таблица для заполнения'!BQ51,0))='Таблица для заполнения'!BQ51,FALSE),TRUE)</f>
        <v>1</v>
      </c>
      <c r="IB51" s="36" t="b">
        <f>IF($B51&lt;&gt;"",IF(ISNUMBER('Таблица для заполнения'!BR51),ABS(ROUND('Таблица для заполнения'!BR51,0))='Таблица для заполнения'!BR51,FALSE),TRUE)</f>
        <v>1</v>
      </c>
      <c r="IC51" s="36" t="b">
        <f>IF($B51&lt;&gt;"",IF(ISNUMBER('Таблица для заполнения'!BS51),ABS(ROUND('Таблица для заполнения'!BS51,0))='Таблица для заполнения'!BS51,FALSE),TRUE)</f>
        <v>1</v>
      </c>
      <c r="ID51" s="36" t="b">
        <f>IF($B51&lt;&gt;"",IF(ISNUMBER('Таблица для заполнения'!BT51),ABS(ROUND('Таблица для заполнения'!BT51,0))='Таблица для заполнения'!BT51,FALSE),TRUE)</f>
        <v>1</v>
      </c>
      <c r="IE51" s="36" t="b">
        <f>IF($B51&lt;&gt;"",IF(ISNUMBER('Таблица для заполнения'!BU51),ABS(ROUND('Таблица для заполнения'!BU51,0))='Таблица для заполнения'!BU51,FALSE),TRUE)</f>
        <v>1</v>
      </c>
      <c r="IF51" s="36" t="b">
        <f>IF($B51&lt;&gt;"",IF(ISNUMBER('Таблица для заполнения'!BV51),ABS(ROUND('Таблица для заполнения'!BV51,0))='Таблица для заполнения'!BV51,FALSE),TRUE)</f>
        <v>1</v>
      </c>
      <c r="IG51" s="36" t="b">
        <f>IF($B51&lt;&gt;"",IF(ISNUMBER('Таблица для заполнения'!BW51),ABS(ROUND('Таблица для заполнения'!BW51,0))='Таблица для заполнения'!BW51,FALSE),TRUE)</f>
        <v>1</v>
      </c>
      <c r="IH51" s="36" t="b">
        <f>IF($B51&lt;&gt;"",IF(ISNUMBER('Таблица для заполнения'!BX51),ABS(ROUND('Таблица для заполнения'!BX51,0))='Таблица для заполнения'!BX51,FALSE),TRUE)</f>
        <v>1</v>
      </c>
      <c r="II51" s="36" t="b">
        <f>IF($B51&lt;&gt;"",IF(ISNUMBER('Таблица для заполнения'!BY51),ABS(ROUND('Таблица для заполнения'!BY51,0))='Таблица для заполнения'!BY51,FALSE),TRUE)</f>
        <v>1</v>
      </c>
      <c r="IJ51" s="36" t="b">
        <f>IF($B51&lt;&gt;"",IF(ISNUMBER('Таблица для заполнения'!BZ51),ABS(ROUND('Таблица для заполнения'!BZ51,0))='Таблица для заполнения'!BZ51,FALSE),TRUE)</f>
        <v>1</v>
      </c>
      <c r="IK51" s="36" t="b">
        <f>IF($B51&lt;&gt;"",IF(ISNUMBER('Таблица для заполнения'!CA51),ABS(ROUND('Таблица для заполнения'!CA51,0))='Таблица для заполнения'!CA51,FALSE),TRUE)</f>
        <v>1</v>
      </c>
      <c r="IL51" s="36" t="b">
        <f>IF($B51&lt;&gt;"",IF(ISNUMBER('Таблица для заполнения'!CB51),ABS(ROUND('Таблица для заполнения'!CB51,0))='Таблица для заполнения'!CB51,FALSE),TRUE)</f>
        <v>1</v>
      </c>
      <c r="IM51" s="36" t="b">
        <f>IF($B51&lt;&gt;"",IF(ISNUMBER('Таблица для заполнения'!CC51),ABS(ROUND('Таблица для заполнения'!CC51,0))='Таблица для заполнения'!CC51,FALSE),TRUE)</f>
        <v>1</v>
      </c>
      <c r="IN51" s="36" t="b">
        <f>IF($B51&lt;&gt;"",IF(ISNUMBER('Таблица для заполнения'!CD51),ABS(ROUND('Таблица для заполнения'!CD51,0))='Таблица для заполнения'!CD51,FALSE),TRUE)</f>
        <v>1</v>
      </c>
      <c r="IO51" s="36" t="b">
        <f>IF($B51&lt;&gt;"",IF(ISNUMBER('Таблица для заполнения'!CE51),ABS(ROUND('Таблица для заполнения'!CE51,0))='Таблица для заполнения'!CE51,FALSE),TRUE)</f>
        <v>1</v>
      </c>
      <c r="IP51" s="36" t="b">
        <f>IF($B51&lt;&gt;"",IF(ISNUMBER('Таблица для заполнения'!CF51),ABS(ROUND('Таблица для заполнения'!CF51,0))='Таблица для заполнения'!CF51,FALSE),TRUE)</f>
        <v>1</v>
      </c>
      <c r="IQ51" s="36" t="b">
        <f>IF($B51&lt;&gt;"",IF(ISNUMBER('Таблица для заполнения'!CG51),ABS(ROUND('Таблица для заполнения'!CG51,0))='Таблица для заполнения'!CG51,FALSE),TRUE)</f>
        <v>1</v>
      </c>
      <c r="IR51" s="36" t="b">
        <f>IF($B51&lt;&gt;"",IF(ISNUMBER('Таблица для заполнения'!CH51),ABS(ROUND('Таблица для заполнения'!CH51,0))='Таблица для заполнения'!CH51,FALSE),TRUE)</f>
        <v>1</v>
      </c>
      <c r="IS51" s="36" t="b">
        <f>IF($B51&lt;&gt;"",IF(ISNUMBER('Таблица для заполнения'!CI51),ABS(ROUND('Таблица для заполнения'!CI51,0))='Таблица для заполнения'!CI51,FALSE),TRUE)</f>
        <v>1</v>
      </c>
      <c r="IT51" s="36" t="b">
        <f>IF($B51&lt;&gt;"",IF(ISNUMBER('Таблица для заполнения'!CJ51),ABS(ROUND('Таблица для заполнения'!CJ51,0))='Таблица для заполнения'!CJ51,FALSE),TRUE)</f>
        <v>1</v>
      </c>
      <c r="IU51" s="36" t="b">
        <f>IF($B51&lt;&gt;"",IF(ISNUMBER('Таблица для заполнения'!CK51),ABS(ROUND('Таблица для заполнения'!CK51,0))='Таблица для заполнения'!CK51,FALSE),TRUE)</f>
        <v>1</v>
      </c>
      <c r="IV51" s="36" t="b">
        <f>IF($B51&lt;&gt;"",IF(ISNUMBER('Таблица для заполнения'!CL51),ABS(ROUND('Таблица для заполнения'!CL51,0))='Таблица для заполнения'!CL51,FALSE),TRUE)</f>
        <v>1</v>
      </c>
      <c r="IW51" s="36" t="b">
        <f>IF($B51&lt;&gt;"",IF(ISNUMBER('Таблица для заполнения'!CM51),ABS(ROUND('Таблица для заполнения'!CM51,0))='Таблица для заполнения'!CM51,FALSE),TRUE)</f>
        <v>1</v>
      </c>
      <c r="IX51" s="36" t="b">
        <f>IF($B51&lt;&gt;"",IF(ISNUMBER('Таблица для заполнения'!CN51),ABS(ROUND('Таблица для заполнения'!CN51,0))='Таблица для заполнения'!CN51,FALSE),TRUE)</f>
        <v>1</v>
      </c>
      <c r="IY51" s="36" t="b">
        <f>IF($B51&lt;&gt;"",IF(ISNUMBER('Таблица для заполнения'!CO51),ABS(ROUND('Таблица для заполнения'!CO51,0))='Таблица для заполнения'!CO51,FALSE),TRUE)</f>
        <v>1</v>
      </c>
      <c r="IZ51" s="36" t="b">
        <f>IF($B51&lt;&gt;"",IF(ISNUMBER('Таблица для заполнения'!CP51),ABS(ROUND('Таблица для заполнения'!CP51,0))='Таблица для заполнения'!CP51,FALSE),TRUE)</f>
        <v>1</v>
      </c>
      <c r="JA51" s="36" t="b">
        <f>IF($B51&lt;&gt;"",IF(ISNUMBER('Таблица для заполнения'!CQ51),ABS(ROUND('Таблица для заполнения'!CQ51,0))='Таблица для заполнения'!CQ51,FALSE),TRUE)</f>
        <v>1</v>
      </c>
      <c r="JB51" s="36" t="b">
        <f>IF($B51&lt;&gt;"",IF(ISNUMBER('Таблица для заполнения'!CR51),ABS(ROUND('Таблица для заполнения'!CR51,0))='Таблица для заполнения'!CR51,FALSE),TRUE)</f>
        <v>1</v>
      </c>
      <c r="JC51" s="36" t="b">
        <f>IF($B51&lt;&gt;"",IF(ISNUMBER('Таблица для заполнения'!CS51),ABS(ROUND('Таблица для заполнения'!CS51,0))='Таблица для заполнения'!CS51,FALSE),TRUE)</f>
        <v>1</v>
      </c>
      <c r="JD51" s="36" t="b">
        <f>IF($B51&lt;&gt;"",IF(ISNUMBER('Таблица для заполнения'!CT51),ABS(ROUND('Таблица для заполнения'!CT51,0))='Таблица для заполнения'!CT51,FALSE),TRUE)</f>
        <v>1</v>
      </c>
      <c r="JE51" s="36" t="b">
        <f>IF($B51&lt;&gt;"",IF(ISNUMBER('Таблица для заполнения'!CU51),ABS(ROUND('Таблица для заполнения'!CU51,0))='Таблица для заполнения'!CU51,FALSE),TRUE)</f>
        <v>1</v>
      </c>
      <c r="JF51" s="36" t="b">
        <f>IF($B51&lt;&gt;"",IF(ISNUMBER('Таблица для заполнения'!CV51),ABS(ROUND('Таблица для заполнения'!CV51,0))='Таблица для заполнения'!CV51,FALSE),TRUE)</f>
        <v>1</v>
      </c>
      <c r="JG51" s="36" t="b">
        <f>IF($B51&lt;&gt;"",IF(ISNUMBER('Таблица для заполнения'!CW51),ABS(ROUND('Таблица для заполнения'!CW51,0))='Таблица для заполнения'!CW51,FALSE),TRUE)</f>
        <v>1</v>
      </c>
      <c r="JH51" s="36" t="b">
        <f>IF($B51&lt;&gt;"",IF(ISNUMBER('Таблица для заполнения'!CX51),ABS(ROUND('Таблица для заполнения'!CX51,0))='Таблица для заполнения'!CX51,FALSE),TRUE)</f>
        <v>1</v>
      </c>
      <c r="JI51" s="36" t="b">
        <f>IF($B51&lt;&gt;"",IF(ISNUMBER('Таблица для заполнения'!CY51),ABS(ROUND('Таблица для заполнения'!CY51,0))='Таблица для заполнения'!CY51,FALSE),TRUE)</f>
        <v>1</v>
      </c>
      <c r="JJ51" s="36" t="b">
        <f>IF($B51&lt;&gt;"",IF(ISNUMBER('Таблица для заполнения'!CZ51),ABS(ROUND('Таблица для заполнения'!CZ51,0))='Таблица для заполнения'!CZ51,FALSE),TRUE)</f>
        <v>1</v>
      </c>
      <c r="JK51" s="36" t="b">
        <f>IF($B51&lt;&gt;"",IF(ISNUMBER('Таблица для заполнения'!DA51),ABS(ROUND('Таблица для заполнения'!DA51,0))='Таблица для заполнения'!DA51,FALSE),TRUE)</f>
        <v>1</v>
      </c>
      <c r="JL51" s="36" t="b">
        <f>IF($B51&lt;&gt;"",IF(ISNUMBER('Таблица для заполнения'!DB51),ABS(ROUND('Таблица для заполнения'!DB51,0))='Таблица для заполнения'!DB51,FALSE),TRUE)</f>
        <v>1</v>
      </c>
      <c r="JM51" s="36" t="b">
        <f>IF($B51&lt;&gt;"",IF(ISNUMBER('Таблица для заполнения'!DC51),ABS(ROUND('Таблица для заполнения'!DC51,0))='Таблица для заполнения'!DC51,FALSE),TRUE)</f>
        <v>1</v>
      </c>
      <c r="JN51" s="36" t="b">
        <f>IF($B51&lt;&gt;"",IF(ISNUMBER('Таблица для заполнения'!DD51),ABS(ROUND('Таблица для заполнения'!DD51,0))='Таблица для заполнения'!DD51,FALSE),TRUE)</f>
        <v>1</v>
      </c>
      <c r="JO51" s="36" t="b">
        <f>IF($B51&lt;&gt;"",IF(ISNUMBER('Таблица для заполнения'!DE51),ABS(ROUND('Таблица для заполнения'!DE51,0))='Таблица для заполнения'!DE51,FALSE),TRUE)</f>
        <v>1</v>
      </c>
      <c r="JP51" s="36" t="b">
        <f>IF($B51&lt;&gt;"",IF(ISNUMBER('Таблица для заполнения'!DF51),ABS(ROUND('Таблица для заполнения'!DF51,0))='Таблица для заполнения'!DF51,FALSE),TRUE)</f>
        <v>1</v>
      </c>
      <c r="JQ51" s="36" t="b">
        <f>IF($B51&lt;&gt;"",IF(ISNUMBER('Таблица для заполнения'!DG51),ABS(ROUND('Таблица для заполнения'!DG51,0))='Таблица для заполнения'!DG51,FALSE),TRUE)</f>
        <v>1</v>
      </c>
      <c r="JR51" s="36" t="b">
        <f>IF($B51&lt;&gt;"",IF(ISNUMBER('Таблица для заполнения'!DH51),ABS(ROUND('Таблица для заполнения'!DH51,0))='Таблица для заполнения'!DH51,FALSE),TRUE)</f>
        <v>1</v>
      </c>
      <c r="JS51" s="36" t="b">
        <f>IF($B51&lt;&gt;"",IF(ISNUMBER('Таблица для заполнения'!DI51),ABS(ROUND('Таблица для заполнения'!DI51,0))='Таблица для заполнения'!DI51,FALSE),TRUE)</f>
        <v>1</v>
      </c>
      <c r="JT51" s="36" t="b">
        <f>IF($B51&lt;&gt;"",IF(ISNUMBER('Таблица для заполнения'!DJ51),ABS(ROUND('Таблица для заполнения'!DJ51,0))='Таблица для заполнения'!DJ51,FALSE),TRUE)</f>
        <v>1</v>
      </c>
      <c r="JU51" s="36" t="b">
        <f>IF($B51&lt;&gt;"",IF(ISNUMBER('Таблица для заполнения'!DK51),ABS(ROUND('Таблица для заполнения'!DK51,0))='Таблица для заполнения'!DK51,FALSE),TRUE)</f>
        <v>1</v>
      </c>
      <c r="JV51" s="36" t="b">
        <f>IF($B51&lt;&gt;"",IF(ISNUMBER('Таблица для заполнения'!DL51),ABS(ROUND('Таблица для заполнения'!DL51,0))='Таблица для заполнения'!DL51,FALSE),TRUE)</f>
        <v>1</v>
      </c>
      <c r="JW51" s="36" t="b">
        <f>IF($B51&lt;&gt;"",IF(ISNUMBER('Таблица для заполнения'!DM51),ABS(ROUND('Таблица для заполнения'!DM51,0))='Таблица для заполнения'!DM51,FALSE),TRUE)</f>
        <v>1</v>
      </c>
      <c r="JX51" s="36" t="b">
        <f>IF($B51&lt;&gt;"",IF(ISNUMBER('Таблица для заполнения'!DN51),ABS(ROUND('Таблица для заполнения'!DN51,0))='Таблица для заполнения'!DN51,FALSE),TRUE)</f>
        <v>1</v>
      </c>
      <c r="JY51" s="36" t="b">
        <f>IF($B51&lt;&gt;"",IF(ISNUMBER('Таблица для заполнения'!DO51),ABS(ROUND('Таблица для заполнения'!DO51,0))='Таблица для заполнения'!DO51,FALSE),TRUE)</f>
        <v>1</v>
      </c>
      <c r="JZ51" s="36" t="b">
        <f>IF($B51&lt;&gt;"",IF(ISNUMBER('Таблица для заполнения'!DP51),ABS(ROUND('Таблица для заполнения'!DP51,0))='Таблица для заполнения'!DP51,FALSE),TRUE)</f>
        <v>1</v>
      </c>
      <c r="KA51" s="36" t="b">
        <f>IF($B51&lt;&gt;"",IF(ISNUMBER('Таблица для заполнения'!DQ51),ABS(ROUND('Таблица для заполнения'!DQ51,0))='Таблица для заполнения'!DQ51,FALSE),TRUE)</f>
        <v>1</v>
      </c>
      <c r="KB51" s="36" t="b">
        <f>IF($B51&lt;&gt;"",IF(ISNUMBER('Таблица для заполнения'!DR51),ABS(ROUND('Таблица для заполнения'!DR51,0))='Таблица для заполнения'!DR51,FALSE),TRUE)</f>
        <v>1</v>
      </c>
      <c r="KC51" s="36" t="b">
        <f>IF($B51&lt;&gt;"",IF(ISNUMBER('Таблица для заполнения'!DS51),ABS(ROUND('Таблица для заполнения'!DS51,0))='Таблица для заполнения'!DS51,FALSE),TRUE)</f>
        <v>1</v>
      </c>
      <c r="KD51" s="36" t="b">
        <f>IF($B51&lt;&gt;"",IF(ISNUMBER('Таблица для заполнения'!DT51),ABS(ROUND('Таблица для заполнения'!DT51,0))='Таблица для заполнения'!DT51,FALSE),TRUE)</f>
        <v>1</v>
      </c>
      <c r="KE51" s="36" t="b">
        <f>IF($B51&lt;&gt;"",IF(ISNUMBER('Таблица для заполнения'!DU51),ABS(ROUND('Таблица для заполнения'!DU51,0))='Таблица для заполнения'!DU51,FALSE),TRUE)</f>
        <v>1</v>
      </c>
      <c r="KF51" s="36" t="b">
        <f>IF($B51&lt;&gt;"",IF(ISNUMBER('Таблица для заполнения'!DV51),ABS(ROUND('Таблица для заполнения'!DV51,0))='Таблица для заполнения'!DV51,FALSE),TRUE)</f>
        <v>1</v>
      </c>
      <c r="KG51" s="36" t="b">
        <f>IF($B51&lt;&gt;"",IF(ISNUMBER('Таблица для заполнения'!DW51),ABS(ROUND('Таблица для заполнения'!DW51,0))='Таблица для заполнения'!DW51,FALSE),TRUE)</f>
        <v>1</v>
      </c>
      <c r="KH51" s="36" t="b">
        <f>IF($B51&lt;&gt;"",IF(ISNUMBER('Таблица для заполнения'!DX51),ABS(ROUND('Таблица для заполнения'!DX51,0))='Таблица для заполнения'!DX51,FALSE),TRUE)</f>
        <v>1</v>
      </c>
      <c r="KI51" s="36" t="b">
        <f>IF($B51&lt;&gt;"",IF(ISNUMBER('Таблица для заполнения'!DY51),ABS(ROUND('Таблица для заполнения'!DY51,0))='Таблица для заполнения'!DY51,FALSE),TRUE)</f>
        <v>1</v>
      </c>
      <c r="KJ51" s="36" t="b">
        <f>IF($B51&lt;&gt;"",IF(ISNUMBER('Таблица для заполнения'!DZ51),ABS(ROUND('Таблица для заполнения'!DZ51,0))='Таблица для заполнения'!DZ51,FALSE),TRUE)</f>
        <v>1</v>
      </c>
      <c r="KK51" s="36" t="b">
        <f>IF($B51&lt;&gt;"",IF(ISNUMBER('Таблица для заполнения'!EA51),ABS(ROUND('Таблица для заполнения'!EA51,0))='Таблица для заполнения'!EA51,FALSE),TRUE)</f>
        <v>1</v>
      </c>
      <c r="KL51" s="36" t="b">
        <f>IF($B51&lt;&gt;"",IF(ISNUMBER('Таблица для заполнения'!EB51),ABS(ROUND('Таблица для заполнения'!EB51,0))='Таблица для заполнения'!EB51,FALSE),TRUE)</f>
        <v>1</v>
      </c>
      <c r="KM51" s="36" t="b">
        <f>IF($B51&lt;&gt;"",IF(ISNUMBER('Таблица для заполнения'!EC51),ABS(ROUND('Таблица для заполнения'!EC51,0))='Таблица для заполнения'!EC51,FALSE),TRUE)</f>
        <v>1</v>
      </c>
      <c r="KN51" s="36" t="b">
        <f>IF($B51&lt;&gt;"",IF(ISNUMBER('Таблица для заполнения'!ED51),ABS(ROUND('Таблица для заполнения'!ED51,0))='Таблица для заполнения'!ED51,FALSE),TRUE)</f>
        <v>1</v>
      </c>
      <c r="KO51" s="36" t="b">
        <f>IF($B51&lt;&gt;"",IF(ISNUMBER('Таблица для заполнения'!EE51),ABS(ROUND('Таблица для заполнения'!EE51,0))='Таблица для заполнения'!EE51,FALSE),TRUE)</f>
        <v>1</v>
      </c>
      <c r="KP51" s="36" t="b">
        <f>IF($B51&lt;&gt;"",IF(ISNUMBER('Таблица для заполнения'!EF51),ABS(ROUND('Таблица для заполнения'!EF51,0))='Таблица для заполнения'!EF51,FALSE),TRUE)</f>
        <v>1</v>
      </c>
      <c r="KQ51" s="36" t="b">
        <f>IF($B51&lt;&gt;"",IF(ISNUMBER('Таблица для заполнения'!EG51),ABS(ROUND('Таблица для заполнения'!EG51,0))='Таблица для заполнения'!EG51,FALSE),TRUE)</f>
        <v>1</v>
      </c>
      <c r="KR51" s="36" t="b">
        <f>IF($B51&lt;&gt;"",IF(ISNUMBER('Таблица для заполнения'!EH51),ABS(ROUND('Таблица для заполнения'!EH51,0))='Таблица для заполнения'!EH51,FALSE),TRUE)</f>
        <v>1</v>
      </c>
      <c r="KS51" s="36" t="b">
        <f>IF($B51&lt;&gt;"",IF(ISNUMBER('Таблица для заполнения'!EI51),ABS(ROUND('Таблица для заполнения'!EI51,0))='Таблица для заполнения'!EI51,FALSE),TRUE)</f>
        <v>1</v>
      </c>
      <c r="KT51" s="36" t="b">
        <f>IF($B51&lt;&gt;"",IF(ISNUMBER('Таблица для заполнения'!EJ51),ABS(ROUND('Таблица для заполнения'!EJ51,0))='Таблица для заполнения'!EJ51,FALSE),TRUE)</f>
        <v>1</v>
      </c>
      <c r="KU51" s="36" t="b">
        <f>IF($B51&lt;&gt;"",IF(ISNUMBER('Таблица для заполнения'!EK51),ABS(ROUND('Таблица для заполнения'!EK51,0))='Таблица для заполнения'!EK51,FALSE),TRUE)</f>
        <v>1</v>
      </c>
      <c r="KV51" s="36" t="b">
        <f>IF($B51&lt;&gt;"",IF(ISNUMBER('Таблица для заполнения'!EL51),ABS(ROUND('Таблица для заполнения'!EL51,0))='Таблица для заполнения'!EL51,FALSE),TRUE)</f>
        <v>1</v>
      </c>
      <c r="KW51" s="36" t="b">
        <f>IF($B51&lt;&gt;"",IF(ISNUMBER('Таблица для заполнения'!EM51),ABS(ROUND('Таблица для заполнения'!EM51,0))='Таблица для заполнения'!EM51,FALSE),TRUE)</f>
        <v>1</v>
      </c>
      <c r="KX51" s="36" t="b">
        <f>IF($B51&lt;&gt;"",IF(ISNUMBER('Таблица для заполнения'!EN51),ABS(ROUND('Таблица для заполнения'!EN51,0))='Таблица для заполнения'!EN51,FALSE),TRUE)</f>
        <v>1</v>
      </c>
      <c r="KY51" s="36" t="b">
        <f>IF($B51&lt;&gt;"",IF(ISNUMBER('Таблица для заполнения'!EO51),ABS(ROUND('Таблица для заполнения'!EO51,0))='Таблица для заполнения'!EO51,FALSE),TRUE)</f>
        <v>1</v>
      </c>
      <c r="KZ51" s="36" t="b">
        <f>IF($B51&lt;&gt;"",IF(ISNUMBER('Таблица для заполнения'!EP51),ABS(ROUND('Таблица для заполнения'!EP51,0))='Таблица для заполнения'!EP51,FALSE),TRUE)</f>
        <v>1</v>
      </c>
      <c r="LA51" s="36" t="b">
        <f>IF($B51&lt;&gt;"",IF(ISNUMBER('Таблица для заполнения'!EQ51),ABS(ROUND('Таблица для заполнения'!EQ51,0))='Таблица для заполнения'!EQ51,FALSE),TRUE)</f>
        <v>1</v>
      </c>
      <c r="LB51" s="36" t="b">
        <f>IF($B51&lt;&gt;"",IF(ISNUMBER('Таблица для заполнения'!ER51),ABS(ROUND('Таблица для заполнения'!ER51,0))='Таблица для заполнения'!ER51,FALSE),TRUE)</f>
        <v>1</v>
      </c>
      <c r="LC51" s="36" t="b">
        <f>IF($B51&lt;&gt;"",IF(ISNUMBER('Таблица для заполнения'!ES51),ABS(ROUND('Таблица для заполнения'!ES51,0))='Таблица для заполнения'!ES51,FALSE),TRUE)</f>
        <v>1</v>
      </c>
      <c r="LD51" s="36" t="b">
        <f>IF($B51&lt;&gt;"",IF(ISNUMBER('Таблица для заполнения'!ET51),ABS(ROUND('Таблица для заполнения'!ET51,0))='Таблица для заполнения'!ET51,FALSE),TRUE)</f>
        <v>1</v>
      </c>
      <c r="LE51" s="36" t="b">
        <f>IF($B51&lt;&gt;"",IF(ISNUMBER('Таблица для заполнения'!EU51),ABS(ROUND('Таблица для заполнения'!EU51,0))='Таблица для заполнения'!EU51,FALSE),TRUE)</f>
        <v>1</v>
      </c>
      <c r="LF51" s="36" t="b">
        <f>IF($B51&lt;&gt;"",IF(ISNUMBER('Таблица для заполнения'!EV51),ABS(ROUND('Таблица для заполнения'!EV51,0))='Таблица для заполнения'!EV51,FALSE),TRUE)</f>
        <v>1</v>
      </c>
      <c r="LG51" s="36" t="b">
        <f>IF($B51&lt;&gt;"",IF(ISNUMBER('Таблица для заполнения'!EW51),ABS(ROUND('Таблица для заполнения'!EW51,0))='Таблица для заполнения'!EW51,FALSE),TRUE)</f>
        <v>1</v>
      </c>
      <c r="LH51" s="36" t="b">
        <f>IF($B51&lt;&gt;"",IF(ISNUMBER('Таблица для заполнения'!EX51),ABS(ROUND('Таблица для заполнения'!EX51,0))='Таблица для заполнения'!EX51,FALSE),TRUE)</f>
        <v>1</v>
      </c>
      <c r="LI51" s="36" t="b">
        <f>IF($B51&lt;&gt;"",IF(ISNUMBER('Таблица для заполнения'!EY51),ABS(ROUND('Таблица для заполнения'!EY51,0))='Таблица для заполнения'!EY51,FALSE),TRUE)</f>
        <v>1</v>
      </c>
      <c r="LJ51" s="36" t="b">
        <f>IF($B51&lt;&gt;"",IF(ISNUMBER('Таблица для заполнения'!EZ51),ABS(ROUND('Таблица для заполнения'!EZ51,0))='Таблица для заполнения'!EZ51,FALSE),TRUE)</f>
        <v>1</v>
      </c>
      <c r="LK51" s="36" t="b">
        <f>IF($B51&lt;&gt;"",IF(ISNUMBER('Таблица для заполнения'!FA51),ABS(ROUND('Таблица для заполнения'!FA51,0))='Таблица для заполнения'!FA51,FALSE),TRUE)</f>
        <v>1</v>
      </c>
      <c r="LL51" s="36" t="b">
        <f>IF($B51&lt;&gt;"",IF(ISNUMBER('Таблица для заполнения'!FB51),ABS(ROUND('Таблица для заполнения'!FB51,0))='Таблица для заполнения'!FB51,FALSE),TRUE)</f>
        <v>1</v>
      </c>
      <c r="LM51" s="36" t="b">
        <f>IF($B51&lt;&gt;"",IF(ISNUMBER('Таблица для заполнения'!FC51),ABS(ROUND('Таблица для заполнения'!FC51,0))='Таблица для заполнения'!FC51,FALSE),TRUE)</f>
        <v>1</v>
      </c>
      <c r="LN51" s="36" t="b">
        <f>IF($B51&lt;&gt;"",IF(ISNUMBER('Таблица для заполнения'!FD51),ABS(ROUND('Таблица для заполнения'!FD51,0))='Таблица для заполнения'!FD51,FALSE),TRUE)</f>
        <v>1</v>
      </c>
      <c r="LO51" s="36" t="b">
        <f>IF($B51&lt;&gt;"",IF(ISNUMBER('Таблица для заполнения'!FE51),ABS(ROUND('Таблица для заполнения'!FE51,0))='Таблица для заполнения'!FE51,FALSE),TRUE)</f>
        <v>1</v>
      </c>
      <c r="LP51" s="36" t="b">
        <f>IF($B51&lt;&gt;"",IF(ISNUMBER('Таблица для заполнения'!FF51),ABS(ROUND('Таблица для заполнения'!FF51,0))='Таблица для заполнения'!FF51,FALSE),TRUE)</f>
        <v>1</v>
      </c>
      <c r="LQ51" s="36" t="b">
        <f>IF($B51&lt;&gt;"",IF(ISNUMBER('Таблица для заполнения'!FG51),ABS(ROUND('Таблица для заполнения'!FG51,0))='Таблица для заполнения'!FG51,FALSE),TRUE)</f>
        <v>1</v>
      </c>
      <c r="LR51" s="36" t="b">
        <f>IF($B51&lt;&gt;"",IF(ISNUMBER('Таблица для заполнения'!FH51),ABS(ROUND('Таблица для заполнения'!FH51,0))='Таблица для заполнения'!FH51,FALSE),TRUE)</f>
        <v>1</v>
      </c>
      <c r="LS51" s="36" t="b">
        <f>IF($B51&lt;&gt;"",IF(ISNUMBER('Таблица для заполнения'!FI51),ABS(ROUND('Таблица для заполнения'!FI51,0))='Таблица для заполнения'!FI51,FALSE),TRUE)</f>
        <v>1</v>
      </c>
      <c r="LT51" s="36" t="b">
        <f>IF($B51&lt;&gt;"",IF(ISNUMBER('Таблица для заполнения'!FJ51),ABS(ROUND('Таблица для заполнения'!FJ51,0))='Таблица для заполнения'!FJ51,FALSE),TRUE)</f>
        <v>1</v>
      </c>
      <c r="LU51" s="36" t="b">
        <f>IF($B51&lt;&gt;"",IF(ISNUMBER('Таблица для заполнения'!FK51),ABS(ROUND('Таблица для заполнения'!FK51,0))='Таблица для заполнения'!FK51,FALSE),TRUE)</f>
        <v>1</v>
      </c>
      <c r="LV51" s="36" t="b">
        <f>IF($B51&lt;&gt;"",IF(ISNUMBER('Таблица для заполнения'!FL51),ABS(ROUND('Таблица для заполнения'!FL51,0))='Таблица для заполнения'!FL51,FALSE),TRUE)</f>
        <v>1</v>
      </c>
      <c r="LW51" s="36" t="b">
        <f>IF($B51&lt;&gt;"",IF(ISNUMBER('Таблица для заполнения'!FM51),ABS(ROUND('Таблица для заполнения'!FM51,0))='Таблица для заполнения'!FM51,FALSE),TRUE)</f>
        <v>1</v>
      </c>
      <c r="LX51" s="36" t="b">
        <f>IF($B51&lt;&gt;"",IF(ISNUMBER('Таблица для заполнения'!FN51),ABS(ROUND('Таблица для заполнения'!FN51,0))='Таблица для заполнения'!FN51,FALSE),TRUE)</f>
        <v>1</v>
      </c>
      <c r="LY51" s="36" t="b">
        <f>IF($B51&lt;&gt;"",IF(ISNUMBER('Таблица для заполнения'!FO51),ABS(ROUND('Таблица для заполнения'!FO51,0))='Таблица для заполнения'!FO51,FALSE),TRUE)</f>
        <v>1</v>
      </c>
      <c r="LZ51" s="36" t="b">
        <f>IF($B51&lt;&gt;"",IF(ISNUMBER('Таблица для заполнения'!FP51),ABS(ROUND('Таблица для заполнения'!FP51,0))='Таблица для заполнения'!FP51,FALSE),TRUE)</f>
        <v>1</v>
      </c>
      <c r="MA51" s="36" t="b">
        <f>IF($B51&lt;&gt;"",IF(ISNUMBER('Таблица для заполнения'!FQ51),ABS(ROUND('Таблица для заполнения'!FQ51,0))='Таблица для заполнения'!FQ51,FALSE),TRUE)</f>
        <v>1</v>
      </c>
      <c r="MB51" s="36" t="b">
        <f>IF($B51&lt;&gt;"",IF(ISNUMBER('Таблица для заполнения'!FR51),ABS(ROUND('Таблица для заполнения'!FR51,0))='Таблица для заполнения'!FR51,FALSE),TRUE)</f>
        <v>1</v>
      </c>
      <c r="MC51" s="36" t="b">
        <f>IF($B51&lt;&gt;"",IF(ISNUMBER('Таблица для заполнения'!FS51),ABS(ROUND('Таблица для заполнения'!FS51,0))='Таблица для заполнения'!FS51,FALSE),TRUE)</f>
        <v>1</v>
      </c>
      <c r="MD51" s="36" t="b">
        <f>IF($B51&lt;&gt;"",IF(ISNUMBER('Таблица для заполнения'!FT51),ABS(ROUND('Таблица для заполнения'!FT51,0))='Таблица для заполнения'!FT51,FALSE),TRUE)</f>
        <v>1</v>
      </c>
      <c r="ME51" s="36" t="b">
        <f>IF($B51&lt;&gt;"",IF(ISNUMBER('Таблица для заполнения'!FU51),ABS(ROUND('Таблица для заполнения'!FU51,0))='Таблица для заполнения'!FU51,FALSE),TRUE)</f>
        <v>1</v>
      </c>
      <c r="MF51" s="36" t="b">
        <f>IF($B51&lt;&gt;"",IF(ISNUMBER('Таблица для заполнения'!FV51),ABS(ROUND('Таблица для заполнения'!FV51,0))='Таблица для заполнения'!FV51,FALSE),TRUE)</f>
        <v>1</v>
      </c>
      <c r="MG51" s="36" t="b">
        <f>IF($B51&lt;&gt;"",IF(ISNUMBER('Таблица для заполнения'!FW51),ABS(ROUND('Таблица для заполнения'!FW51,0))='Таблица для заполнения'!FW51,FALSE),TRUE)</f>
        <v>1</v>
      </c>
      <c r="MH51" s="36" t="b">
        <f>IF($B51&lt;&gt;"",IF(ISNUMBER('Таблица для заполнения'!FX51),ABS(ROUND('Таблица для заполнения'!FX51,0))='Таблица для заполнения'!FX51,FALSE),TRUE)</f>
        <v>1</v>
      </c>
      <c r="MI51" s="36" t="b">
        <f>IF($B51&lt;&gt;"",IF(ISNUMBER('Таблица для заполнения'!FY51),ABS(ROUND('Таблица для заполнения'!FY51,0))='Таблица для заполнения'!FY51,FALSE),TRUE)</f>
        <v>1</v>
      </c>
      <c r="MJ51" s="36" t="b">
        <f>IF($B51&lt;&gt;"",IF(ISNUMBER('Таблица для заполнения'!FZ51),ABS(ROUND('Таблица для заполнения'!FZ51,0))='Таблица для заполнения'!FZ51,FALSE),TRUE)</f>
        <v>1</v>
      </c>
      <c r="MK51" s="36" t="b">
        <f>IF($B51&lt;&gt;"",IF(ISNUMBER('Таблица для заполнения'!GA51),ABS(ROUND('Таблица для заполнения'!GA51,0))='Таблица для заполнения'!GA51,FALSE),TRUE)</f>
        <v>1</v>
      </c>
      <c r="ML51" s="36" t="b">
        <f>IF($B51&lt;&gt;"",IF(ISNUMBER('Таблица для заполнения'!GB51),ABS(ROUND('Таблица для заполнения'!GB51,0))='Таблица для заполнения'!GB51,FALSE),TRUE)</f>
        <v>1</v>
      </c>
      <c r="MM51" s="36" t="b">
        <f>IF($B51&lt;&gt;"",IF(ISNUMBER('Таблица для заполнения'!GC51),ABS(ROUND('Таблица для заполнения'!GC51,0))='Таблица для заполнения'!GC51,FALSE),TRUE)</f>
        <v>1</v>
      </c>
      <c r="MN51" s="36" t="b">
        <f>IF($B51&lt;&gt;"",IF(ISNUMBER('Таблица для заполнения'!GD51),ABS(ROUND('Таблица для заполнения'!GD51,0))='Таблица для заполнения'!GD51,FALSE),TRUE)</f>
        <v>1</v>
      </c>
      <c r="MO51" s="36" t="b">
        <f>IF($B51&lt;&gt;"",IF(ISNUMBER('Таблица для заполнения'!GE51),ABS(ROUND('Таблица для заполнения'!GE51,0))='Таблица для заполнения'!GE51,FALSE),TRUE)</f>
        <v>1</v>
      </c>
      <c r="MP51" s="36" t="b">
        <f>IF($B51&lt;&gt;"",IF(ISNUMBER('Таблица для заполнения'!GF51),ABS(ROUND('Таблица для заполнения'!GF51,1))='Таблица для заполнения'!GF51,FALSE),TRUE)</f>
        <v>1</v>
      </c>
      <c r="MQ51" s="36" t="b">
        <f>IF($B51&lt;&gt;"",IF(ISNUMBER('Таблица для заполнения'!GG51),ABS(ROUND('Таблица для заполнения'!GG51,1))='Таблица для заполнения'!GG51,FALSE),TRUE)</f>
        <v>1</v>
      </c>
      <c r="MR51" s="36" t="b">
        <f>IF($B51&lt;&gt;"",IF(ISNUMBER('Таблица для заполнения'!GH51),ABS(ROUND('Таблица для заполнения'!GH51,1))='Таблица для заполнения'!GH51,FALSE),TRUE)</f>
        <v>1</v>
      </c>
      <c r="MS51" s="36" t="b">
        <f>IF($B51&lt;&gt;"",IF(ISNUMBER('Таблица для заполнения'!GI51),ABS(ROUND('Таблица для заполнения'!GI51,1))='Таблица для заполнения'!GI51,FALSE),TRUE)</f>
        <v>1</v>
      </c>
      <c r="MT51" s="36" t="b">
        <f>IF($B51&lt;&gt;"",IF(ISNUMBER('Таблица для заполнения'!GJ51),ABS(ROUND('Таблица для заполнения'!GJ51,1))='Таблица для заполнения'!GJ51,FALSE),TRUE)</f>
        <v>1</v>
      </c>
      <c r="MU51" s="36" t="b">
        <f>IF($B51&lt;&gt;"",IF(ISNUMBER('Таблица для заполнения'!GK51),ABS(ROUND('Таблица для заполнения'!GK51,1))='Таблица для заполнения'!GK51,FALSE),TRUE)</f>
        <v>1</v>
      </c>
      <c r="MV51" s="36" t="b">
        <f>IF($B51&lt;&gt;"",IF(ISNUMBER('Таблица для заполнения'!GL51),ABS(ROUND('Таблица для заполнения'!GL51,1))='Таблица для заполнения'!GL51,FALSE),TRUE)</f>
        <v>1</v>
      </c>
      <c r="MW51" s="36" t="b">
        <f>IF($B51&lt;&gt;"",IF(ISNUMBER('Таблица для заполнения'!GM51),ABS(ROUND('Таблица для заполнения'!GM51,1))='Таблица для заполнения'!GM51,FALSE),TRUE)</f>
        <v>1</v>
      </c>
      <c r="MX51" s="36" t="b">
        <f>IF($B51&lt;&gt;"",IF(ISNUMBER('Таблица для заполнения'!GN51),ABS(ROUND('Таблица для заполнения'!GN51,1))='Таблица для заполнения'!GN51,FALSE),TRUE)</f>
        <v>1</v>
      </c>
      <c r="MY51" s="36" t="b">
        <f>IF($B51&lt;&gt;"",IF(ISNUMBER('Таблица для заполнения'!GO51),ABS(ROUND('Таблица для заполнения'!GO51,1))='Таблица для заполнения'!GO51,FALSE),TRUE)</f>
        <v>1</v>
      </c>
      <c r="MZ51" s="36" t="b">
        <f>IF($B51&lt;&gt;"",IF(ISNUMBER('Таблица для заполнения'!GP51),ABS(ROUND('Таблица для заполнения'!GP51,1))='Таблица для заполнения'!GP51,FALSE),TRUE)</f>
        <v>1</v>
      </c>
      <c r="NA51" s="36" t="b">
        <f>IF($B51&lt;&gt;"",IF(ISNUMBER('Таблица для заполнения'!GQ51),ABS(ROUND('Таблица для заполнения'!GQ51,1))='Таблица для заполнения'!GQ51,FALSE),TRUE)</f>
        <v>1</v>
      </c>
      <c r="NB51" s="36" t="b">
        <f>IF($B51&lt;&gt;"",IF(ISNUMBER('Таблица для заполнения'!GR51),ABS(ROUND('Таблица для заполнения'!GR51,1))='Таблица для заполнения'!GR51,FALSE),TRUE)</f>
        <v>1</v>
      </c>
      <c r="NC51" s="36" t="b">
        <f>IF($B51&lt;&gt;"",IF(ISNUMBER('Таблица для заполнения'!GS51),ABS(ROUND('Таблица для заполнения'!GS51,1))='Таблица для заполнения'!GS51,FALSE),TRUE)</f>
        <v>1</v>
      </c>
      <c r="ND51" s="36" t="b">
        <f>IF($B51&lt;&gt;"",IF(ISNUMBER('Таблица для заполнения'!GT51),ABS(ROUND('Таблица для заполнения'!GT51,1))='Таблица для заполнения'!GT51,FALSE),TRUE)</f>
        <v>1</v>
      </c>
      <c r="NE51" s="36" t="b">
        <f>IF($B51&lt;&gt;"",IF(ISNUMBER('Таблица для заполнения'!GU51),ABS(ROUND('Таблица для заполнения'!GU51,1))='Таблица для заполнения'!GU51,FALSE),TRUE)</f>
        <v>1</v>
      </c>
      <c r="NF51" s="36" t="b">
        <f>IF($B51&lt;&gt;"",IF(ISNUMBER('Таблица для заполнения'!GV51),ABS(ROUND('Таблица для заполнения'!GV51,1))='Таблица для заполнения'!GV51,FALSE),TRUE)</f>
        <v>1</v>
      </c>
      <c r="NG51" s="36" t="b">
        <f>IF($B51&lt;&gt;"",IF(ISNUMBER('Таблица для заполнения'!GW51),ABS(ROUND('Таблица для заполнения'!GW51,1))='Таблица для заполнения'!GW51,FALSE),TRUE)</f>
        <v>1</v>
      </c>
      <c r="NH51" s="36" t="b">
        <f>IF($B51&lt;&gt;"",IF(ISNUMBER('Таблица для заполнения'!GX51),ABS(ROUND('Таблица для заполнения'!GX51,1))='Таблица для заполнения'!GX51,FALSE),TRUE)</f>
        <v>1</v>
      </c>
      <c r="NI51" s="38" t="b">
        <f>IF($B51&lt;&gt;"",IF(ISNUMBER('Таблица для заполнения'!GY51),ABS(ROUND('Таблица для заполнения'!GY51,1))='Таблица для заполнения'!GY51,FALSE),TRUE)</f>
        <v>1</v>
      </c>
    </row>
    <row r="52" spans="1:373" ht="44.25" customHeight="1" thickBot="1" x14ac:dyDescent="0.3">
      <c r="A52" s="2">
        <v>45</v>
      </c>
      <c r="B52" s="17" t="str">
        <f>IF('Таблица для заполнения'!B52=0,"",'Таблица для заполнения'!B52)</f>
        <v/>
      </c>
      <c r="C52" s="35" t="b">
        <f t="shared" si="0"/>
        <v>1</v>
      </c>
      <c r="D52" s="35" t="b">
        <f>'Таблица для заполнения'!F52&lt;='Таблица для заполнения'!E52</f>
        <v>1</v>
      </c>
      <c r="E52" s="119" t="b">
        <f>'Таблица для заполнения'!G52&lt;='Таблица для заполнения'!E52</f>
        <v>1</v>
      </c>
      <c r="F52" s="36" t="b">
        <f>'Таблица для заполнения'!H52&lt;='Таблица для заполнения'!E52</f>
        <v>1</v>
      </c>
      <c r="G52" s="36" t="b">
        <f>'Таблица для заполнения'!I52&lt;='Таблица для заполнения'!E52</f>
        <v>1</v>
      </c>
      <c r="H52" s="36" t="b">
        <f>'Таблица для заполнения'!E52&gt;='Таблица для заполнения'!J52+'Таблица для заполнения'!K52</f>
        <v>1</v>
      </c>
      <c r="I52" s="36" t="b">
        <f>'Таблица для заполнения'!E52='Таблица для заполнения'!L52+'Таблица для заполнения'!M52+'Таблица для заполнения'!N52</f>
        <v>1</v>
      </c>
      <c r="J52" s="36" t="b">
        <f>'Таблица для заполнения'!M52&lt;='Таблица для заполнения'!R52</f>
        <v>1</v>
      </c>
      <c r="K52" s="36" t="b">
        <f>'Таблица для заполнения'!O52&gt;='Таблица для заполнения'!E52</f>
        <v>1</v>
      </c>
      <c r="L52" s="36" t="b">
        <f>'Таблица для заполнения'!O52&gt;='Таблица для заполнения'!P52+'Таблица для заполнения'!Q52</f>
        <v>1</v>
      </c>
      <c r="M52" s="36" t="b">
        <f>'Таблица для заполнения'!R52&lt;='Таблица для заполнения'!O52</f>
        <v>1</v>
      </c>
      <c r="N52" s="36" t="b">
        <f>'Таблица для заполнения'!O52&gt;='Таблица для заполнения'!S52+'Таблица для заполнения'!U52</f>
        <v>1</v>
      </c>
      <c r="O52" s="36" t="b">
        <f>OR(AND('Таблица для заполнения'!S52&gt;0,'Таблица для заполнения'!T52&gt;0),AND('Таблица для заполнения'!S52=0,'Таблица для заполнения'!T52=0))</f>
        <v>1</v>
      </c>
      <c r="P52" s="36" t="b">
        <f>OR(AND('Таблица для заполнения'!U52&gt;0,'Таблица для заполнения'!V52&gt;0),AND('Таблица для заполнения'!U52=0,'Таблица для заполнения'!V52=0))</f>
        <v>1</v>
      </c>
      <c r="Q52" s="36" t="b">
        <f>'Таблица для заполнения'!W52&lt;='Таблица для заполнения'!U52</f>
        <v>1</v>
      </c>
      <c r="R52" s="36" t="b">
        <f>'Таблица для заполнения'!V52&gt;='Таблица для заполнения'!X52+'Таблица для заполнения'!Y52</f>
        <v>1</v>
      </c>
      <c r="S52" s="36" t="b">
        <f>'Таблица для заполнения'!AB52&lt;='Таблица для заполнения'!AA52</f>
        <v>1</v>
      </c>
      <c r="T52" s="36" t="b">
        <f>'Таблица для заполнения'!AD52&lt;='Таблица для заполнения'!AC52</f>
        <v>1</v>
      </c>
      <c r="U52" s="36" t="b">
        <f>OR('Таблица для заполнения'!AA52=0,'Таблица для заполнения'!AA52=1)</f>
        <v>1</v>
      </c>
      <c r="V52" s="36" t="b">
        <f>OR('Таблица для заполнения'!AB52=0,'Таблица для заполнения'!AB52=1)</f>
        <v>1</v>
      </c>
      <c r="W52" s="36" t="b">
        <f>OR('Таблица для заполнения'!AC52=0,'Таблица для заполнения'!AC52=1)</f>
        <v>1</v>
      </c>
      <c r="X52" s="36" t="b">
        <f>OR('Таблица для заполнения'!AD52=0,'Таблица для заполнения'!AD52=1)</f>
        <v>1</v>
      </c>
      <c r="Y52" s="36" t="b">
        <f>'Таблица для заполнения'!AG52&lt;='Таблица для заполнения'!AF52</f>
        <v>1</v>
      </c>
      <c r="Z52" s="36" t="b">
        <f>'Таблица для заполнения'!AI52&lt;='Таблица для заполнения'!AH52</f>
        <v>1</v>
      </c>
      <c r="AA52" s="36" t="b">
        <f>'Таблица для заполнения'!AJ52='Таблица для заполнения'!AM52+'Таблица для заполнения'!AO52</f>
        <v>1</v>
      </c>
      <c r="AB52" s="36" t="b">
        <f>'Таблица для заполнения'!AJ52&gt;='Таблица для заполнения'!AK52+'Таблица для заполнения'!AL52</f>
        <v>1</v>
      </c>
      <c r="AC52" s="36" t="b">
        <f>'Таблица для заполнения'!AN52&lt;='Таблица для заполнения'!AJ52</f>
        <v>1</v>
      </c>
      <c r="AD52" s="36" t="b">
        <f>OR(AND('Таблица для заполнения'!AO52='Таблица для заполнения'!AJ52,AND('Таблица для заполнения'!AK52='Таблица для заполнения'!AP52,'Таблица для заполнения'!AL52='Таблица для заполнения'!AQ52)),'Таблица для заполнения'!AO52&lt;'Таблица для заполнения'!AJ52)</f>
        <v>1</v>
      </c>
      <c r="AE52" s="36" t="b">
        <f>OR(AND('Таблица для заполнения'!AJ52='Таблица для заполнения'!AO52,'Таблица для заполнения'!CM52='Таблица для заполнения'!CR52),AND('Таблица для заполнения'!AJ52&gt;'Таблица для заполнения'!AO52,'Таблица для заполнения'!CM52&gt;'Таблица для заполнения'!CR52))</f>
        <v>1</v>
      </c>
      <c r="AF52" s="36" t="b">
        <f>OR(AND('Таблица для заполнения'!AO52='Таблица для заполнения'!AR52,'Таблица для заполнения'!CR52='Таблица для заполнения'!CU52),AND('Таблица для заполнения'!AO52&gt;'Таблица для заполнения'!AR52,'Таблица для заполнения'!CR52&gt;'Таблица для заполнения'!CU52))</f>
        <v>1</v>
      </c>
      <c r="AG52" s="36" t="b">
        <f>'Таблица для заполнения'!AP52&lt;='Таблица для заполнения'!AK52</f>
        <v>1</v>
      </c>
      <c r="AH52" s="36" t="b">
        <f>'Таблица для заполнения'!AO52&gt;='Таблица для заполнения'!AP52+'Таблица для заполнения'!AQ52</f>
        <v>1</v>
      </c>
      <c r="AI52" s="36" t="b">
        <f>'Таблица для заполнения'!AM52&gt;=('Таблица для заполнения'!AK52+'Таблица для заполнения'!AL52)-('Таблица для заполнения'!AP52+'Таблица для заполнения'!AQ52)</f>
        <v>1</v>
      </c>
      <c r="AJ52" s="36" t="b">
        <f>'Таблица для заполнения'!AQ52&lt;='Таблица для заполнения'!AL52</f>
        <v>1</v>
      </c>
      <c r="AK52" s="36" t="b">
        <f>'Таблица для заполнения'!AO52&gt;='Таблица для заполнения'!AR52+'Таблица для заполнения'!AV52+'Таблица для заполнения'!AW52</f>
        <v>1</v>
      </c>
      <c r="AL52" s="36" t="b">
        <f>OR(AND('Таблица для заполнения'!AR52='Таблица для заполнения'!AO52,AND('Таблица для заполнения'!AP52='Таблица для заполнения'!AS52,'Таблица для заполнения'!AQ52='Таблица для заполнения'!AT52)),'Таблица для заполнения'!AR52&lt;'Таблица для заполнения'!AO52)</f>
        <v>1</v>
      </c>
      <c r="AM52" s="36" t="b">
        <f>'Таблица для заполнения'!AS52&lt;='Таблица для заполнения'!AP52</f>
        <v>1</v>
      </c>
      <c r="AN52" s="36" t="b">
        <f>'Таблица для заполнения'!AR52&gt;='Таблица для заполнения'!AS52+'Таблица для заполнения'!AT52</f>
        <v>1</v>
      </c>
      <c r="AO52" s="36" t="b">
        <f>('Таблица для заполнения'!AO52-'Таблица для заполнения'!AR52)&gt;=('Таблица для заполнения'!AP52+'Таблица для заполнения'!AQ52)-('Таблица для заполнения'!AS52+'Таблица для заполнения'!AT52)</f>
        <v>1</v>
      </c>
      <c r="AP52" s="36" t="b">
        <f>'Таблица для заполнения'!AT52&lt;='Таблица для заполнения'!AQ52</f>
        <v>1</v>
      </c>
      <c r="AQ52" s="36" t="b">
        <f>'Таблица для заполнения'!AU52&lt;='Таблица для заполнения'!AR52</f>
        <v>1</v>
      </c>
      <c r="AR52" s="36" t="b">
        <f>'Таблица для заполнения'!AR52='Таблица для заполнения'!AX52+'Таблица для заполнения'!BF52+'Таблица для заполнения'!BK52+'Таблица для заполнения'!BV52+'Таблица для заполнения'!CA52+'Таблица для заполнения'!CB52+'Таблица для заполнения'!CC52+'Таблица для заполнения'!CD52+'Таблица для заполнения'!CE52+'Таблица для заполнения'!CF52</f>
        <v>1</v>
      </c>
      <c r="AS52" s="36" t="b">
        <f>'Таблица для заполнения'!AX52&gt;='Таблица для заполнения'!AY52+'Таблица для заполнения'!BB52+'Таблица для заполнения'!BE52</f>
        <v>1</v>
      </c>
      <c r="AT52" s="36" t="b">
        <f>'Таблица для заполнения'!AY52='Таблица для заполнения'!AZ52+'Таблица для заполнения'!BA52</f>
        <v>1</v>
      </c>
      <c r="AU52" s="36" t="b">
        <f>'Таблица для заполнения'!BB52='Таблица для заполнения'!BC52+'Таблица для заполнения'!BD52</f>
        <v>1</v>
      </c>
      <c r="AV52" s="36" t="b">
        <f>'Таблица для заполнения'!BF52&gt;='Таблица для заполнения'!BG52+'Таблица для заполнения'!BH52+'Таблица для заполнения'!BI52+'Таблица для заполнения'!BJ52</f>
        <v>1</v>
      </c>
      <c r="AW52" s="36" t="b">
        <f>'Таблица для заполнения'!BK52&gt;='Таблица для заполнения'!BL52+'Таблица для заполнения'!BQ52</f>
        <v>1</v>
      </c>
      <c r="AX52" s="36" t="b">
        <f>'Таблица для заполнения'!BL52&gt;='Таблица для заполнения'!BM52+'Таблица для заполнения'!BN52+'Таблица для заполнения'!BO52+'Таблица для заполнения'!BP52</f>
        <v>1</v>
      </c>
      <c r="AY52" s="36" t="b">
        <f>'Таблица для заполнения'!BQ52&gt;='Таблица для заполнения'!BR52+'Таблица для заполнения'!BS52+'Таблица для заполнения'!BT52+'Таблица для заполнения'!BU52</f>
        <v>1</v>
      </c>
      <c r="AZ52" s="36" t="b">
        <f>'Таблица для заполнения'!BV52&gt;='Таблица для заполнения'!BW52+'Таблица для заполнения'!BX52+'Таблица для заполнения'!BY52+'Таблица для заполнения'!BZ52</f>
        <v>1</v>
      </c>
      <c r="BA52" s="36" t="b">
        <f>'Таблица для заполнения'!CG52+'Таблица для заполнения'!CH52&lt;='Таблица для заполнения'!AO52</f>
        <v>1</v>
      </c>
      <c r="BB52" s="36" t="b">
        <f>'Таблица для заполнения'!CI52&lt;='Таблица для заполнения'!AO52</f>
        <v>1</v>
      </c>
      <c r="BC52" s="36" t="b">
        <f>'Таблица для заполнения'!CJ52&lt;='Таблица для заполнения'!AO52</f>
        <v>1</v>
      </c>
      <c r="BD52" s="36" t="b">
        <f>'Таблица для заполнения'!CK52&lt;='Таблица для заполнения'!AO52</f>
        <v>1</v>
      </c>
      <c r="BE52" s="36" t="b">
        <f>'Таблица для заполнения'!CL52&lt;='Таблица для заполнения'!AO52</f>
        <v>1</v>
      </c>
      <c r="BF52" s="36" t="b">
        <f>'Таблица для заполнения'!CM52='Таблица для заполнения'!CP52+'Таблица для заполнения'!CR52</f>
        <v>1</v>
      </c>
      <c r="BG52" s="36" t="b">
        <f>'Таблица для заполнения'!CM52&gt;='Таблица для заполнения'!CN52+'Таблица для заполнения'!CO52</f>
        <v>1</v>
      </c>
      <c r="BH52" s="36" t="b">
        <f>'Таблица для заполнения'!CQ52&lt;='Таблица для заполнения'!CM52</f>
        <v>1</v>
      </c>
      <c r="BI52" s="36" t="b">
        <f>OR(AND('Таблица для заполнения'!CR52='Таблица для заполнения'!CM52,AND('Таблица для заполнения'!CN52='Таблица для заполнения'!CS52,'Таблица для заполнения'!CO52='Таблица для заполнения'!CT52)),'Таблица для заполнения'!CR52&lt;'Таблица для заполнения'!CM52)</f>
        <v>1</v>
      </c>
      <c r="BJ52" s="36" t="b">
        <f>'Таблица для заполнения'!CS52&lt;='Таблица для заполнения'!CN52</f>
        <v>1</v>
      </c>
      <c r="BK52" s="36" t="b">
        <f>'Таблица для заполнения'!CR52&gt;='Таблица для заполнения'!CS52+'Таблица для заполнения'!CT52</f>
        <v>1</v>
      </c>
      <c r="BL52" s="36" t="b">
        <f>'Таблица для заполнения'!CP52&gt;=('Таблица для заполнения'!CN52+'Таблица для заполнения'!CO52)-('Таблица для заполнения'!CS52+'Таблица для заполнения'!CT52)</f>
        <v>1</v>
      </c>
      <c r="BM52" s="36" t="b">
        <f>'Таблица для заполнения'!CT52&lt;='Таблица для заполнения'!CO52</f>
        <v>1</v>
      </c>
      <c r="BN52" s="36" t="b">
        <f>'Таблица для заполнения'!CR52&gt;='Таблица для заполнения'!CU52+'Таблица для заполнения'!CY52+'Таблица для заполнения'!CZ52</f>
        <v>1</v>
      </c>
      <c r="BO52" s="36" t="b">
        <f>OR(AND('Таблица для заполнения'!CU52='Таблица для заполнения'!CR52,AND('Таблица для заполнения'!CS52='Таблица для заполнения'!CV52,'Таблица для заполнения'!CT52='Таблица для заполнения'!CW52)),'Таблица для заполнения'!CU52&lt;'Таблица для заполнения'!CR52)</f>
        <v>1</v>
      </c>
      <c r="BP52" s="36" t="b">
        <f>'Таблица для заполнения'!CV52&lt;='Таблица для заполнения'!CS52</f>
        <v>1</v>
      </c>
      <c r="BQ52" s="36" t="b">
        <f>'Таблица для заполнения'!CU52&gt;='Таблица для заполнения'!CV52+'Таблица для заполнения'!CW52</f>
        <v>1</v>
      </c>
      <c r="BR52" s="36" t="b">
        <f>'Таблица для заполнения'!CR52-'Таблица для заполнения'!CU52&gt;=('Таблица для заполнения'!CS52+'Таблица для заполнения'!CT52)-('Таблица для заполнения'!CV52+'Таблица для заполнения'!CW52)</f>
        <v>1</v>
      </c>
      <c r="BS52" s="36" t="b">
        <f>'Таблица для заполнения'!CW52&lt;='Таблица для заполнения'!CT52</f>
        <v>1</v>
      </c>
      <c r="BT52" s="36" t="b">
        <f>'Таблица для заполнения'!CX52&lt;='Таблица для заполнения'!CU52</f>
        <v>1</v>
      </c>
      <c r="BU52" s="36" t="b">
        <f>'Таблица для заполнения'!CU52='Таблица для заполнения'!DA52+'Таблица для заполнения'!DI52+'Таблица для заполнения'!DN52+'Таблица для заполнения'!DY52+'Таблица для заполнения'!ED52+'Таблица для заполнения'!EE52+'Таблица для заполнения'!EF52+'Таблица для заполнения'!EG52+'Таблица для заполнения'!EH52+'Таблица для заполнения'!EI52</f>
        <v>1</v>
      </c>
      <c r="BV52" s="36" t="b">
        <f>'Таблица для заполнения'!DA52&gt;='Таблица для заполнения'!DB52+'Таблица для заполнения'!DE52+'Таблица для заполнения'!DH52</f>
        <v>1</v>
      </c>
      <c r="BW52" s="36" t="b">
        <f>'Таблица для заполнения'!DB52='Таблица для заполнения'!DC52+'Таблица для заполнения'!DD52</f>
        <v>1</v>
      </c>
      <c r="BX52" s="36" t="b">
        <f>'Таблица для заполнения'!DE52='Таблица для заполнения'!DF52+'Таблица для заполнения'!DG52</f>
        <v>1</v>
      </c>
      <c r="BY52" s="36" t="b">
        <f>'Таблица для заполнения'!DI52&gt;='Таблица для заполнения'!DJ52+'Таблица для заполнения'!DK52+'Таблица для заполнения'!DL52+'Таблица для заполнения'!DM52</f>
        <v>1</v>
      </c>
      <c r="BZ52" s="36" t="b">
        <f>'Таблица для заполнения'!DN52&gt;='Таблица для заполнения'!DO52+'Таблица для заполнения'!DT52</f>
        <v>1</v>
      </c>
      <c r="CA52" s="36" t="b">
        <f>'Таблица для заполнения'!DO52&gt;='Таблица для заполнения'!DP52+'Таблица для заполнения'!DQ52+'Таблица для заполнения'!DR52+'Таблица для заполнения'!DS52</f>
        <v>1</v>
      </c>
      <c r="CB52" s="36" t="b">
        <f>'Таблица для заполнения'!DT52&gt;='Таблица для заполнения'!DU52+'Таблица для заполнения'!DV52+'Таблица для заполнения'!DW52+'Таблица для заполнения'!DX52</f>
        <v>1</v>
      </c>
      <c r="CC52" s="36" t="b">
        <f>'Таблица для заполнения'!DY52&gt;='Таблица для заполнения'!DZ52+'Таблица для заполнения'!EA52+'Таблица для заполнения'!EB52+'Таблица для заполнения'!EC52</f>
        <v>1</v>
      </c>
      <c r="CD52" s="36" t="b">
        <f>'Таблица для заполнения'!EJ52+'Таблица для заполнения'!EK52&lt;='Таблица для заполнения'!CR52</f>
        <v>1</v>
      </c>
      <c r="CE52" s="36" t="b">
        <f>'Таблица для заполнения'!EL52&lt;='Таблица для заполнения'!CR52</f>
        <v>1</v>
      </c>
      <c r="CF52" s="36" t="b">
        <f>'Таблица для заполнения'!EM52&lt;='Таблица для заполнения'!CR52</f>
        <v>1</v>
      </c>
      <c r="CG52" s="36" t="b">
        <f>'Таблица для заполнения'!EN52&lt;='Таблица для заполнения'!CR52</f>
        <v>1</v>
      </c>
      <c r="CH52" s="36" t="b">
        <f>'Таблица для заполнения'!EO52&lt;='Таблица для заполнения'!CR52</f>
        <v>1</v>
      </c>
      <c r="CI52" s="36" t="b">
        <f>OR(AND('Таблица для заполнения'!AJ52='Таблица для заполнения'!AK52+'Таблица для заполнения'!AL52,'Таблица для заполнения'!CM52='Таблица для заполнения'!CN52+'Таблица для заполнения'!CO52),AND('Таблица для заполнения'!AJ52&gt;'Таблица для заполнения'!AK52+'Таблица для заполнения'!AL52,'Таблица для заполнения'!CM52&gt;'Таблица для заполнения'!CN52+'Таблица для заполнения'!CO52))</f>
        <v>1</v>
      </c>
      <c r="CJ52" s="36" t="b">
        <f>OR(AND('Таблица для заполнения'!AO52='Таблица для заполнения'!AP52+'Таблица для заполнения'!AQ52,'Таблица для заполнения'!CR52='Таблица для заполнения'!CS52+'Таблица для заполнения'!CT52),AND('Таблица для заполнения'!AO52&gt;'Таблица для заполнения'!AP52+'Таблица для заполнения'!AQ52,'Таблица для заполнения'!CR52&gt;'Таблица для заполнения'!CS52+'Таблица для заполнения'!CT52))</f>
        <v>1</v>
      </c>
      <c r="CK52" s="36" t="b">
        <f>OR(AND('Таблица для заполнения'!AR52='Таблица для заполнения'!AS52+'Таблица для заполнения'!AT52,'Таблица для заполнения'!CU52='Таблица для заполнения'!CV52+'Таблица для заполнения'!CW52),AND('Таблица для заполнения'!AR52&gt;'Таблица для заполнения'!AS52+'Таблица для заполнения'!AT52,'Таблица для заполнения'!CU52&gt;'Таблица для заполнения'!CV52+'Таблица для заполнения'!CW52))</f>
        <v>1</v>
      </c>
      <c r="CL52" s="36" t="b">
        <f>OR(AND('Таблица для заполнения'!AO52='Таблица для заполнения'!AR52+'Таблица для заполнения'!AV52+'Таблица для заполнения'!AW52,'Таблица для заполнения'!CR52='Таблица для заполнения'!CU52+'Таблица для заполнения'!CY52+'Таблица для заполнения'!CZ52),AND('Таблица для заполнения'!AO52&gt;'Таблица для заполнения'!AR52+'Таблица для заполнения'!AV52+'Таблица для заполнения'!AW52,'Таблица для заполнения'!CR52&gt;'Таблица для заполнения'!CU52+'Таблица для заполнения'!CY52+'Таблица для заполнения'!CZ52))</f>
        <v>1</v>
      </c>
      <c r="CM52" s="36" t="b">
        <f>OR(AND('Таблица для заполнения'!AX52='Таблица для заполнения'!AY52+'Таблица для заполнения'!BB52+'Таблица для заполнения'!BE52,'Таблица для заполнения'!DA52='Таблица для заполнения'!DB52+'Таблица для заполнения'!DE52+'Таблица для заполнения'!DH52),AND('Таблица для заполнения'!AX52&gt;'Таблица для заполнения'!AY52+'Таблица для заполнения'!BB52+'Таблица для заполнения'!BE52,'Таблица для заполнения'!DA52&gt;'Таблица для заполнения'!DB52+'Таблица для заполнения'!DE52+'Таблица для заполнения'!DH52))</f>
        <v>1</v>
      </c>
      <c r="CN52" s="36" t="b">
        <f>OR(AND('Таблица для заполнения'!BF52='Таблица для заполнения'!BG52+'Таблица для заполнения'!BH52+'Таблица для заполнения'!BI52+'Таблица для заполнения'!BJ52,'Таблица для заполнения'!DI52='Таблица для заполнения'!DJ52+'Таблица для заполнения'!DK52+'Таблица для заполнения'!DL52+'Таблица для заполнения'!DM52),AND('Таблица для заполнения'!BF52&gt;'Таблица для заполнения'!BG52+'Таблица для заполнения'!BH52+'Таблица для заполнения'!BI52+'Таблица для заполнения'!BJ52,'Таблица для заполнения'!DI52&gt;'Таблица для заполнения'!DJ52+'Таблица для заполнения'!DK52+'Таблица для заполнения'!DL52+'Таблица для заполнения'!DM52))</f>
        <v>1</v>
      </c>
      <c r="CO52" s="36" t="b">
        <f>OR(AND('Таблица для заполнения'!BK52='Таблица для заполнения'!BL52+'Таблица для заполнения'!BQ52,'Таблица для заполнения'!DN52='Таблица для заполнения'!DO52+'Таблица для заполнения'!DT52),AND('Таблица для заполнения'!BK52&gt;'Таблица для заполнения'!BL52+'Таблица для заполнения'!BQ52,'Таблица для заполнения'!DN52&gt;'Таблица для заполнения'!DO52+'Таблица для заполнения'!DT52))</f>
        <v>1</v>
      </c>
      <c r="CP52" s="36" t="b">
        <f>AND(IF('Таблица для заполнения'!AJ52=0,'Таблица для заполнения'!CM52=0,'Таблица для заполнения'!CM52&gt;='Таблица для заполнения'!AJ52),IF('Таблица для заполнения'!AK52=0,'Таблица для заполнения'!CN52=0,'Таблица для заполнения'!CN52&gt;='Таблица для заполнения'!AK52),IF('Таблица для заполнения'!AL52=0,'Таблица для заполнения'!CO52=0,'Таблица для заполнения'!CO52&gt;='Таблица для заполнения'!AL52),IF('Таблица для заполнения'!AM52=0,'Таблица для заполнения'!CP52=0,'Таблица для заполнения'!CP52&gt;='Таблица для заполнения'!AM52),IF('Таблица для заполнения'!AN52=0,'Таблица для заполнения'!CQ52=0,'Таблица для заполнения'!CQ52&gt;='Таблица для заполнения'!AN52),IF('Таблица для заполнения'!AO52=0,'Таблица для заполнения'!CR52=0,'Таблица для заполнения'!CR52&gt;='Таблица для заполнения'!AO52),IF('Таблица для заполнения'!AP52=0,'Таблица для заполнения'!CS52=0,'Таблица для заполнения'!CS52&gt;='Таблица для заполнения'!AP52),IF('Таблица для заполнения'!AQ52=0,'Таблица для заполнения'!CT52=0,'Таблица для заполнения'!CT52&gt;='Таблица для заполнения'!AQ52),IF('Таблица для заполнения'!AR52=0,'Таблица для заполнения'!CU52=0,'Таблица для заполнения'!CU52&gt;='Таблица для заполнения'!AR52),IF('Таблица для заполнения'!AS52=0,'Таблица для заполнения'!CV52=0,'Таблица для заполнения'!CV52&gt;='Таблица для заполнения'!AS52),IF('Таблица для заполнения'!AT52=0,'Таблица для заполнения'!CW52=0,'Таблица для заполнения'!CW52&gt;='Таблица для заполнения'!AT52),IF('Таблица для заполнения'!AU52=0,'Таблица для заполнения'!CX52=0,'Таблица для заполнения'!CX52&gt;='Таблица для заполнения'!AU52),IF('Таблица для заполнения'!AV52=0,'Таблица для заполнения'!CY52=0,'Таблица для заполнения'!CY52&gt;='Таблица для заполнения'!AV52),IF('Таблица для заполнения'!AW52=0,'Таблица для заполнения'!CZ52=0,'Таблица для заполнения'!CZ52&gt;='Таблица для заполнения'!AW52),IF('Таблица для заполнения'!AX52=0,'Таблица для заполнения'!DA52=0,'Таблица для заполнения'!DA52&gt;='Таблица для заполнения'!AX52),IF('Таблица для заполнения'!AY52=0,'Таблица для заполнения'!DB52=0,'Таблица для заполнения'!DB52&gt;='Таблица для заполнения'!AY52),IF('Таблица для заполнения'!AZ52=0,'Таблица для заполнения'!DC52=0,'Таблица для заполнения'!DC52&gt;='Таблица для заполнения'!AZ52),IF('Таблица для заполнения'!BA52=0,'Таблица для заполнения'!DD52=0,'Таблица для заполнения'!DD52&gt;='Таблица для заполнения'!BA52),IF('Таблица для заполнения'!BB52=0,'Таблица для заполнения'!DE52=0,'Таблица для заполнения'!DE52&gt;='Таблица для заполнения'!BB52),IF('Таблица для заполнения'!BC52=0,'Таблица для заполнения'!DF52=0,'Таблица для заполнения'!DF52&gt;='Таблица для заполнения'!BC52),IF('Таблица для заполнения'!BD52=0,'Таблица для заполнения'!DG52=0,'Таблица для заполнения'!DG52&gt;='Таблица для заполнения'!BD52),IF('Таблица для заполнения'!BE52=0,'Таблица для заполнения'!DH52=0,'Таблица для заполнения'!DH52&gt;='Таблица для заполнения'!BE52),IF('Таблица для заполнения'!BF52=0,'Таблица для заполнения'!DI52=0,'Таблица для заполнения'!DI52&gt;='Таблица для заполнения'!BF52),IF('Таблица для заполнения'!BG52=0,'Таблица для заполнения'!DJ52=0,'Таблица для заполнения'!DJ52&gt;='Таблица для заполнения'!BG52),IF('Таблица для заполнения'!BH52=0,'Таблица для заполнения'!DK52=0,'Таблица для заполнения'!DK52&gt;='Таблица для заполнения'!BH52),IF('Таблица для заполнения'!BI52=0,'Таблица для заполнения'!DL52=0,'Таблица для заполнения'!DL52&gt;='Таблица для заполнения'!BI52),IF('Таблица для заполнения'!BJ52=0,'Таблица для заполнения'!DM52=0,'Таблица для заполнения'!DM52&gt;='Таблица для заполнения'!BJ52),IF('Таблица для заполнения'!BK52=0,'Таблица для заполнения'!DN52=0,'Таблица для заполнения'!DN52&gt;='Таблица для заполнения'!BK52),IF('Таблица для заполнения'!BL52=0,'Таблица для заполнения'!DO52=0,'Таблица для заполнения'!DO52&gt;='Таблица для заполнения'!BL52),IF('Таблица для заполнения'!BM52=0,'Таблица для заполнения'!DP52=0,'Таблица для заполнения'!DP52&gt;='Таблица для заполнения'!BM52),IF('Таблица для заполнения'!BN52=0,'Таблица для заполнения'!DQ52=0,'Таблица для заполнения'!DQ52&gt;='Таблица для заполнения'!BN52),IF('Таблица для заполнения'!BO52=0,'Таблица для заполнения'!DR52=0,'Таблица для заполнения'!DR52&gt;='Таблица для заполнения'!BO52),IF('Таблица для заполнения'!BP52=0,'Таблица для заполнения'!DS52=0,'Таблица для заполнения'!DS52&gt;='Таблица для заполнения'!BP52),IF('Таблица для заполнения'!BQ52=0,'Таблица для заполнения'!DT52=0,'Таблица для заполнения'!DT52&gt;='Таблица для заполнения'!BQ52),IF('Таблица для заполнения'!BR52=0,'Таблица для заполнения'!DU52=0,'Таблица для заполнения'!DU52&gt;='Таблица для заполнения'!BR52),IF('Таблица для заполнения'!BS52=0,'Таблица для заполнения'!DV52=0,'Таблица для заполнения'!DV52&gt;='Таблица для заполнения'!BS52),IF('Таблица для заполнения'!BT52=0,'Таблица для заполнения'!DW52=0,'Таблица для заполнения'!DW52&gt;='Таблица для заполнения'!BT52),IF('Таблица для заполнения'!BU52=0,'Таблица для заполнения'!DX52=0,'Таблица для заполнения'!DX52&gt;='Таблица для заполнения'!BU52),IF('Таблица для заполнения'!BV52=0,'Таблица для заполнения'!DY52=0,'Таблица для заполнения'!DY52&gt;='Таблица для заполнения'!BV52),IF('Таблица для заполнения'!BW52=0,'Таблица для заполнения'!DZ52=0,'Таблица для заполнения'!DZ52&gt;='Таблица для заполнения'!BW52),IF('Таблица для заполнения'!BX52=0,'Таблица для заполнения'!EA52=0,'Таблица для заполнения'!EA52&gt;='Таблица для заполнения'!BX52),IF('Таблица для заполнения'!BY52=0,'Таблица для заполнения'!EB52=0,'Таблица для заполнения'!EB52&gt;='Таблица для заполнения'!BY52),IF('Таблица для заполнения'!BZ52=0,'Таблица для заполнения'!EC52=0,'Таблица для заполнения'!EC52&gt;='Таблица для заполнения'!BZ52),IF('Таблица для заполнения'!CA52=0,'Таблица для заполнения'!ED52=0,'Таблица для заполнения'!ED52&gt;='Таблица для заполнения'!CA52),IF('Таблица для заполнения'!CB52=0,'Таблица для заполнения'!EE52=0,'Таблица для заполнения'!EE52&gt;='Таблица для заполнения'!CB52),IF('Таблица для заполнения'!CC52=0,'Таблица для заполнения'!EF52=0,'Таблица для заполнения'!EF52&gt;='Таблица для заполнения'!CC52),IF('Таблица для заполнения'!CD52=0,'Таблица для заполнения'!EG52=0,'Таблица для заполнения'!EG52&gt;='Таблица для заполнения'!CD52),IF('Таблица для заполнения'!CE52=0,'Таблица для заполнения'!EH52=0,'Таблица для заполнения'!EH52&gt;='Таблица для заполнения'!CE52),IF('Таблица для заполнения'!CF52=0,'Таблица для заполнения'!EI52=0,'Таблица для заполнения'!EI52&gt;='Таблица для заполнения'!CF52),IF('Таблица для заполнения'!CG52=0,'Таблица для заполнения'!EJ52=0,'Таблица для заполнения'!EJ52&gt;='Таблица для заполнения'!CG52),IF('Таблица для заполнения'!CH52=0,'Таблица для заполнения'!EK52=0,'Таблица для заполнения'!EK52&gt;='Таблица для заполнения'!CH52),IF('Таблица для заполнения'!CI52=0,'Таблица для заполнения'!EL52=0,'Таблица для заполнения'!EL52&gt;='Таблица для заполнения'!CI52),IF('Таблица для заполнения'!CJ52=0,'Таблица для заполнения'!EM52=0,'Таблица для заполнения'!EM52&gt;='Таблица для заполнения'!CJ52),IF('Таблица для заполнения'!CK52=0,'Таблица для заполнения'!EN52=0,'Таблица для заполнения'!EN52&gt;='Таблица для заполнения'!CK52),IF('Таблица для заполнения'!CL52=0,'Таблица для заполнения'!EO52=0,'Таблица для заполнения'!EO52&gt;='Таблица для заполнения'!CL52))</f>
        <v>1</v>
      </c>
      <c r="CQ52" s="36" t="b">
        <f>'Таблица для заполнения'!EP52&gt;='Таблица для заполнения'!EQ52+'Таблица для заполнения'!ER52</f>
        <v>1</v>
      </c>
      <c r="CR52" s="36" t="b">
        <f>'Таблица для заполнения'!ES52&lt;='Таблица для заполнения'!EP52</f>
        <v>1</v>
      </c>
      <c r="CS52" s="36" t="b">
        <f>OR(AND('Таблица для заполнения'!EP52='Таблица для заполнения'!ES52,AND('Таблица для заполнения'!EQ52='Таблица для заполнения'!ET52,'Таблица для заполнения'!ER52='Таблица для заполнения'!EU52)),'Таблица для заполнения'!ES52&lt;'Таблица для заполнения'!EP52)</f>
        <v>1</v>
      </c>
      <c r="CT52" s="36" t="b">
        <f>'Таблица для заполнения'!ET52&lt;='Таблица для заполнения'!EQ52</f>
        <v>1</v>
      </c>
      <c r="CU52" s="36" t="b">
        <f>'Таблица для заполнения'!ES52&gt;='Таблица для заполнения'!ET52+'Таблица для заполнения'!EU52</f>
        <v>1</v>
      </c>
      <c r="CV52" s="36" t="b">
        <f>'Таблица для заполнения'!EU52&lt;='Таблица для заполнения'!ER52</f>
        <v>1</v>
      </c>
      <c r="CW52" s="36" t="b">
        <f>'Таблица для заполнения'!EP52-'Таблица для заполнения'!ES52&gt;=('Таблица для заполнения'!EQ52+'Таблица для заполнения'!ER52)-('Таблица для заполнения'!ET52+'Таблица для заполнения'!EU52)</f>
        <v>1</v>
      </c>
      <c r="CX52" s="36" t="b">
        <f>'Таблица для заполнения'!EV52&lt;='Таблица для заполнения'!EP52</f>
        <v>1</v>
      </c>
      <c r="CY52" s="36" t="b">
        <f>'Таблица для заполнения'!EW52&lt;='Таблица для заполнения'!EP52</f>
        <v>1</v>
      </c>
      <c r="CZ52" s="36" t="b">
        <f>'Таблица для заполнения'!EX52&lt;='Таблица для заполнения'!EP52</f>
        <v>1</v>
      </c>
      <c r="DA52" s="36" t="b">
        <f>IF('Таблица для заполнения'!AF52&gt;0,'Таблица для заполнения'!EX52&gt;=0,'Таблица для заполнения'!EX52=0)</f>
        <v>1</v>
      </c>
      <c r="DB52" s="36" t="b">
        <f>OR(AND('Таблица для заполнения'!EP52='Таблица для заполнения'!ES52,'Таблица для заполнения'!FH52='Таблица для заполнения'!FK52),AND('Таблица для заполнения'!EP52&gt;'Таблица для заполнения'!ES52,'Таблица для заполнения'!FH52&gt;'Таблица для заполнения'!FK52))</f>
        <v>1</v>
      </c>
      <c r="DC52" s="36" t="b">
        <f>OR(AND('Таблица для заполнения'!EQ52='Таблица для заполнения'!ET52,'Таблица для заполнения'!FI52='Таблица для заполнения'!FL52),AND('Таблица для заполнения'!EQ52&gt;'Таблица для заполнения'!ET52,'Таблица для заполнения'!FI52&gt;'Таблица для заполнения'!FL52))</f>
        <v>1</v>
      </c>
      <c r="DD52" s="36" t="b">
        <f>OR(AND('Таблица для заполнения'!ER52='Таблица для заполнения'!EU52,'Таблица для заполнения'!FJ52='Таблица для заполнения'!FM52),AND('Таблица для заполнения'!ER52&gt;'Таблица для заполнения'!EU52,'Таблица для заполнения'!FJ52&gt;'Таблица для заполнения'!FM52))</f>
        <v>1</v>
      </c>
      <c r="DE52" s="36" t="b">
        <f>OR(AND('Таблица для заполнения'!EP52='Таблица для заполнения'!EQ52+'Таблица для заполнения'!ER52,'Таблица для заполнения'!FH52='Таблица для заполнения'!FI52+'Таблица для заполнения'!FJ52),AND('Таблица для заполнения'!EP52&gt;'Таблица для заполнения'!EQ52+'Таблица для заполнения'!ER52,'Таблица для заполнения'!FH52&gt;'Таблица для заполнения'!FI52+'Таблица для заполнения'!FJ52))</f>
        <v>1</v>
      </c>
      <c r="DF52" s="36" t="b">
        <f>OR(AND('Таблица для заполнения'!ES52='Таблица для заполнения'!ET52+'Таблица для заполнения'!EU52,'Таблица для заполнения'!FK52='Таблица для заполнения'!FL52+'Таблица для заполнения'!FM52),AND('Таблица для заполнения'!ES52&gt;'Таблица для заполнения'!ET52+'Таблица для заполнения'!EU52,'Таблица для заполнения'!FK52&gt;'Таблица для заполнения'!FL52+'Таблица для заполнения'!FM52))</f>
        <v>1</v>
      </c>
      <c r="DG52" s="36" t="b">
        <f>'Таблица для заполнения'!EP52-'Таблица для заполнения'!EY52&gt;=('Таблица для заполнения'!EQ52+'Таблица для заполнения'!ER52)-('Таблица для заполнения'!EZ52+'Таблица для заполнения'!FA52)</f>
        <v>1</v>
      </c>
      <c r="DH52" s="36" t="b">
        <f>'Таблица для заполнения'!ES52-'Таблица для заполнения'!FB52&gt;=('Таблица для заполнения'!ET52+'Таблица для заполнения'!EU52)-('Таблица для заполнения'!FC52+'Таблица для заполнения'!FD52)</f>
        <v>1</v>
      </c>
      <c r="DI52" s="36" t="b">
        <f>'Таблица для заполнения'!EY52&gt;='Таблица для заполнения'!EZ52+'Таблица для заполнения'!FA52</f>
        <v>1</v>
      </c>
      <c r="DJ52" s="36" t="b">
        <f>'Таблица для заполнения'!FB52&lt;='Таблица для заполнения'!EY52</f>
        <v>1</v>
      </c>
      <c r="DK52" s="36" t="b">
        <f>OR(AND('Таблица для заполнения'!EY52='Таблица для заполнения'!FB52,AND('Таблица для заполнения'!EZ52='Таблица для заполнения'!FC52,'Таблица для заполнения'!FA52='Таблица для заполнения'!FD52)),'Таблица для заполнения'!FB52&lt;'Таблица для заполнения'!EY52)</f>
        <v>1</v>
      </c>
      <c r="DL52" s="36" t="b">
        <f>'Таблица для заполнения'!FC52&lt;='Таблица для заполнения'!EZ52</f>
        <v>1</v>
      </c>
      <c r="DM52" s="36" t="b">
        <f>'Таблица для заполнения'!FB52&gt;='Таблица для заполнения'!FC52+'Таблица для заполнения'!FD52</f>
        <v>1</v>
      </c>
      <c r="DN52" s="36" t="b">
        <f>'Таблица для заполнения'!FD52&lt;='Таблица для заполнения'!FA52</f>
        <v>1</v>
      </c>
      <c r="DO52" s="36" t="b">
        <f>'Таблица для заполнения'!EY52-'Таблица для заполнения'!FB52&gt;=('Таблица для заполнения'!EZ52+'Таблица для заполнения'!FA52)-('Таблица для заполнения'!FC52+'Таблица для заполнения'!FD52)</f>
        <v>1</v>
      </c>
      <c r="DP52" s="36" t="b">
        <f>'Таблица для заполнения'!FE52&lt;='Таблица для заполнения'!EY52</f>
        <v>1</v>
      </c>
      <c r="DQ52" s="36" t="b">
        <f>'Таблица для заполнения'!FF52&lt;='Таблица для заполнения'!EY52</f>
        <v>1</v>
      </c>
      <c r="DR52" s="36" t="b">
        <f>'Таблица для заполнения'!FG52&lt;='Таблица для заполнения'!EY52</f>
        <v>1</v>
      </c>
      <c r="DS52" s="36" t="b">
        <f>OR(AND('Таблица для заполнения'!EY52='Таблица для заполнения'!FB52,'Таблица для заполнения'!FO52='Таблица для заполнения'!FR52),AND('Таблица для заполнения'!EY52&gt;'Таблица для заполнения'!FB52,'Таблица для заполнения'!FO52&gt;'Таблица для заполнения'!FR52))</f>
        <v>1</v>
      </c>
      <c r="DT52" s="36" t="b">
        <f>OR(AND('Таблица для заполнения'!EZ52='Таблица для заполнения'!FC52,'Таблица для заполнения'!FP52='Таблица для заполнения'!FS52),AND('Таблица для заполнения'!EZ52&gt;'Таблица для заполнения'!FC52,'Таблица для заполнения'!FP52&gt;'Таблица для заполнения'!FS52))</f>
        <v>1</v>
      </c>
      <c r="DU52" s="36" t="b">
        <f>OR(AND('Таблица для заполнения'!FA52='Таблица для заполнения'!FD52,'Таблица для заполнения'!FQ52='Таблица для заполнения'!FT52),AND('Таблица для заполнения'!FA52&gt;'Таблица для заполнения'!FD52,'Таблица для заполнения'!FQ52&gt;'Таблица для заполнения'!FT52))</f>
        <v>1</v>
      </c>
      <c r="DV52" s="36" t="b">
        <f>OR(AND('Таблица для заполнения'!EY52='Таблица для заполнения'!EZ52+'Таблица для заполнения'!FA52,'Таблица для заполнения'!FO52='Таблица для заполнения'!FP52+'Таблица для заполнения'!FQ52),AND('Таблица для заполнения'!EY52&gt;'Таблица для заполнения'!EZ52+'Таблица для заполнения'!FA52,'Таблица для заполнения'!FO52&gt;'Таблица для заполнения'!FP52+'Таблица для заполнения'!FQ52))</f>
        <v>1</v>
      </c>
      <c r="DW52" s="36" t="b">
        <f>OR(AND('Таблица для заполнения'!FB52='Таблица для заполнения'!FC52+'Таблица для заполнения'!FD52,'Таблица для заполнения'!FR52='Таблица для заполнения'!FS52+'Таблица для заполнения'!FT52),AND('Таблица для заполнения'!FB52&gt;'Таблица для заполнения'!FC52+'Таблица для заполнения'!FD52,'Таблица для заполнения'!FR52&gt;'Таблица для заполнения'!FS52+'Таблица для заполнения'!FT52))</f>
        <v>1</v>
      </c>
      <c r="DX52" s="36" t="b">
        <f>'Таблица для заполнения'!FH52-'Таблица для заполнения'!FO52&gt;=('Таблица для заполнения'!FI52+'Таблица для заполнения'!FJ52)-('Таблица для заполнения'!FP52+'Таблица для заполнения'!FQ52)</f>
        <v>1</v>
      </c>
      <c r="DY52" s="36" t="b">
        <f>'Таблица для заполнения'!FK52-'Таблица для заполнения'!FR52&gt;=('Таблица для заполнения'!FL52+'Таблица для заполнения'!FM52)-('Таблица для заполнения'!FS52+'Таблица для заполнения'!FT52)</f>
        <v>1</v>
      </c>
      <c r="DZ52" s="36" t="b">
        <f>AND('Таблица для заполнения'!EP52&gt;='Таблица для заполнения'!EY52,'Таблица для заполнения'!EQ52&gt;='Таблица для заполнения'!EZ52,'Таблица для заполнения'!ER52&gt;='Таблица для заполнения'!FA52,'Таблица для заполнения'!ES52&gt;='Таблица для заполнения'!FB52,'Таблица для заполнения'!ET52&gt;='Таблица для заполнения'!FC52,'Таблица для заполнения'!EU52&gt;='Таблица для заполнения'!FD52,'Таблица для заполнения'!EV52&gt;='Таблица для заполнения'!FE52,'Таблица для заполнения'!EW52&gt;='Таблица для заполнения'!FF52,'Таблица для заполнения'!EX52&gt;='Таблица для заполнения'!FG52)</f>
        <v>1</v>
      </c>
      <c r="EA52" s="36" t="b">
        <f>'Таблица для заполнения'!FH52&gt;='Таблица для заполнения'!FI52+'Таблица для заполнения'!FJ52</f>
        <v>1</v>
      </c>
      <c r="EB52" s="36" t="b">
        <f>'Таблица для заполнения'!FK52&lt;='Таблица для заполнения'!FH52</f>
        <v>1</v>
      </c>
      <c r="EC52" s="36" t="b">
        <f>OR(AND('Таблица для заполнения'!FH52='Таблица для заполнения'!FK52,AND('Таблица для заполнения'!FI52='Таблица для заполнения'!FL52,'Таблица для заполнения'!FJ52='Таблица для заполнения'!FM52)),'Таблица для заполнения'!FK52&lt;'Таблица для заполнения'!FH52)</f>
        <v>1</v>
      </c>
      <c r="ED52" s="36" t="b">
        <f>'Таблица для заполнения'!FL52&lt;='Таблица для заполнения'!FI52</f>
        <v>1</v>
      </c>
      <c r="EE52" s="36" t="b">
        <f>'Таблица для заполнения'!FK52&gt;='Таблица для заполнения'!FL52+'Таблица для заполнения'!FM52</f>
        <v>1</v>
      </c>
      <c r="EF52" s="36" t="b">
        <f>'Таблица для заполнения'!FM52&lt;='Таблица для заполнения'!FJ52</f>
        <v>1</v>
      </c>
      <c r="EG52" s="36" t="b">
        <f>'Таблица для заполнения'!FH52-'Таблица для заполнения'!FK52&gt;=('Таблица для заполнения'!FI52+'Таблица для заполнения'!FJ52)-('Таблица для заполнения'!FL52+'Таблица для заполнения'!FM52)</f>
        <v>1</v>
      </c>
      <c r="EH52" s="36" t="b">
        <f>'Таблица для заполнения'!FN52&lt;='Таблица для заполнения'!FH52</f>
        <v>1</v>
      </c>
      <c r="EI52" s="36" t="b">
        <f>AND(IF('Таблица для заполнения'!EP52=0,'Таблица для заполнения'!FH52=0,'Таблица для заполнения'!FH52&gt;='Таблица для заполнения'!EP52),IF('Таблица для заполнения'!EQ52=0,'Таблица для заполнения'!FI52=0,'Таблица для заполнения'!FI52&gt;='Таблица для заполнения'!EQ52),IF('Таблица для заполнения'!ER52=0,'Таблица для заполнения'!FJ52=0,'Таблица для заполнения'!FJ52&gt;='Таблица для заполнения'!ER52),IF('Таблица для заполнения'!ES52=0,'Таблица для заполнения'!FK52=0,'Таблица для заполнения'!FK52&gt;='Таблица для заполнения'!ES52),IF('Таблица для заполнения'!ET52=0,'Таблица для заполнения'!FL52=0,'Таблица для заполнения'!FL52&gt;='Таблица для заполнения'!ET52),IF('Таблица для заполнения'!EU52=0,'Таблица для заполнения'!FM52=0,'Таблица для заполнения'!FM52&gt;='Таблица для заполнения'!EU52),IF('Таблица для заполнения'!EX52=0,'Таблица для заполнения'!FN52=0,'Таблица для заполнения'!FN52&gt;='Таблица для заполнения'!EX52))</f>
        <v>1</v>
      </c>
      <c r="EJ52" s="36" t="b">
        <f>'Таблица для заполнения'!FO52&gt;='Таблица для заполнения'!FP52+'Таблица для заполнения'!FQ52</f>
        <v>1</v>
      </c>
      <c r="EK52" s="36" t="b">
        <f>'Таблица для заполнения'!FR52&lt;='Таблица для заполнения'!FO52</f>
        <v>1</v>
      </c>
      <c r="EL52" s="36" t="b">
        <f>OR(AND('Таблица для заполнения'!FO52='Таблица для заполнения'!FR52,AND('Таблица для заполнения'!FP52='Таблица для заполнения'!FS52,'Таблица для заполнения'!FQ52='Таблица для заполнения'!FT52)),'Таблица для заполнения'!FR52&lt;'Таблица для заполнения'!FO52)</f>
        <v>1</v>
      </c>
      <c r="EM52" s="36" t="b">
        <f>'Таблица для заполнения'!FS52&lt;='Таблица для заполнения'!FP52</f>
        <v>1</v>
      </c>
      <c r="EN52" s="36" t="b">
        <f>'Таблица для заполнения'!FR52&gt;='Таблица для заполнения'!FS52+'Таблица для заполнения'!FT52</f>
        <v>1</v>
      </c>
      <c r="EO52" s="36" t="b">
        <f>'Таблица для заполнения'!FT52&lt;='Таблица для заполнения'!FQ52</f>
        <v>1</v>
      </c>
      <c r="EP52" s="36" t="b">
        <f>'Таблица для заполнения'!FO52-'Таблица для заполнения'!FR52&gt;=('Таблица для заполнения'!FP52+'Таблица для заполнения'!FQ52)-('Таблица для заполнения'!FS52+'Таблица для заполнения'!FT52)</f>
        <v>1</v>
      </c>
      <c r="EQ52" s="36" t="b">
        <f>'Таблица для заполнения'!FU52&lt;='Таблица для заполнения'!FO52</f>
        <v>1</v>
      </c>
      <c r="ER52" s="36" t="b">
        <f>AND(IF('Таблица для заполнения'!EY52=0,'Таблица для заполнения'!FO52=0,'Таблица для заполнения'!FO52&gt;='Таблица для заполнения'!EY52),IF('Таблица для заполнения'!EZ52=0,'Таблица для заполнения'!FP52=0,'Таблица для заполнения'!FP52&gt;='Таблица для заполнения'!EZ52),IF('Таблица для заполнения'!FA52=0,'Таблица для заполнения'!FQ52=0,'Таблица для заполнения'!FQ52&gt;='Таблица для заполнения'!FA52),IF('Таблица для заполнения'!FB52=0,'Таблица для заполнения'!FR52=0,'Таблица для заполнения'!FR52&gt;='Таблица для заполнения'!FB52),IF('Таблица для заполнения'!FC52=0,'Таблица для заполнения'!FS52=0,'Таблица для заполнения'!FS52&gt;='Таблица для заполнения'!FC52),IF('Таблица для заполнения'!FD52=0,'Таблица для заполнения'!FT52=0,'Таблица для заполнения'!FT52&gt;='Таблица для заполнения'!FD52),IF('Таблица для заполнения'!FG52=0,'Таблица для заполнения'!FU52=0,'Таблица для заполнения'!FU52&gt;='Таблица для заполнения'!FG52))</f>
        <v>1</v>
      </c>
      <c r="ES52" s="36" t="b">
        <f>AND('Таблица для заполнения'!FH52&gt;='Таблица для заполнения'!FO52,'Таблица для заполнения'!FI52&gt;='Таблица для заполнения'!FP52,'Таблица для заполнения'!FJ52&gt;='Таблица для заполнения'!FQ52,'Таблица для заполнения'!FK52&gt;='Таблица для заполнения'!FR52,'Таблица для заполнения'!FL52&gt;='Таблица для заполнения'!FS52,'Таблица для заполнения'!FM52&gt;='Таблица для заполнения'!FT52,'Таблица для заполнения'!FN52&gt;='Таблица для заполнения'!FU52)</f>
        <v>1</v>
      </c>
      <c r="ET52" s="36" t="b">
        <f>AND(OR(AND('Таблица для заполнения'!EP52='Таблица для заполнения'!EY52,'Таблица для заполнения'!FH52='Таблица для заполнения'!FO52),AND('Таблица для заполнения'!EP52&gt;'Таблица для заполнения'!EY52,'Таблица для заполнения'!FH52&gt;'Таблица для заполнения'!FO52)),OR(AND('Таблица для заполнения'!EQ52='Таблица для заполнения'!EZ52,'Таблица для заполнения'!FI52='Таблица для заполнения'!FP52),AND('Таблица для заполнения'!EQ52&gt;'Таблица для заполнения'!EZ52,'Таблица для заполнения'!FI52&gt;'Таблица для заполнения'!FP52)),OR(AND('Таблица для заполнения'!ER52='Таблица для заполнения'!FA52,'Таблица для заполнения'!FJ52='Таблица для заполнения'!FQ52),AND('Таблица для заполнения'!ER52&gt;'Таблица для заполнения'!FA52,'Таблица для заполнения'!FJ52&gt;'Таблица для заполнения'!FQ52)),OR(AND('Таблица для заполнения'!ES52='Таблица для заполнения'!FB52,'Таблица для заполнения'!FK52='Таблица для заполнения'!FR52),AND('Таблица для заполнения'!ES52&gt;'Таблица для заполнения'!FB52,'Таблица для заполнения'!FK52&gt;'Таблица для заполнения'!FR52)),OR(AND('Таблица для заполнения'!ET52='Таблица для заполнения'!FC52,'Таблица для заполнения'!FL52='Таблица для заполнения'!FS52),AND('Таблица для заполнения'!ET52&gt;'Таблица для заполнения'!FC52,'Таблица для заполнения'!FL52&gt;'Таблица для заполнения'!FS52)),OR(AND('Таблица для заполнения'!EU52='Таблица для заполнения'!FD52,'Таблица для заполнения'!FM52='Таблица для заполнения'!FT52),AND('Таблица для заполнения'!EU52&gt;'Таблица для заполнения'!FD52,'Таблица для заполнения'!FM52&gt;'Таблица для заполнения'!FT52)),OR(AND('Таблица для заполнения'!EX52='Таблица для заполнения'!FG52,'Таблица для заполнения'!FN52='Таблица для заполнения'!FU52),AND('Таблица для заполнения'!EX52&gt;'Таблица для заполнения'!FG52,'Таблица для заполнения'!FN52&gt;'Таблица для заполнения'!FU52)))</f>
        <v>1</v>
      </c>
      <c r="EU52" s="36" t="b">
        <f>'Таблица для заполнения'!FW52&lt;='Таблица для заполнения'!FV52</f>
        <v>1</v>
      </c>
      <c r="EV52" s="36" t="b">
        <f>'Таблица для заполнения'!FX52&lt;='Таблица для заполнения'!FV52</f>
        <v>1</v>
      </c>
      <c r="EW52" s="36" t="b">
        <f>IF('Таблица для заполнения'!GQ52&gt;0,'Таблица для заполнения'!FX52&gt;0,'Таблица для заполнения'!FX52=0)</f>
        <v>1</v>
      </c>
      <c r="EX52" s="36" t="b">
        <f>'Таблица для заполнения'!FY52&lt;='Таблица для заполнения'!FV52</f>
        <v>1</v>
      </c>
      <c r="EY52" s="36" t="b">
        <f>'Таблица для заполнения'!FZ52&lt;='Таблица для заполнения'!FV52</f>
        <v>1</v>
      </c>
      <c r="EZ52" s="36" t="b">
        <f>'Таблица для заполнения'!FX52&gt;='Таблица для заполнения'!GA52+'Таблица для заполнения'!GB52</f>
        <v>1</v>
      </c>
      <c r="FA52" s="36" t="b">
        <f>'Таблица для заполнения'!FW52='Таблица для заполнения'!GC52+'Таблица для заполнения'!GD52+'Таблица для заполнения'!GE52</f>
        <v>1</v>
      </c>
      <c r="FB52" s="36" t="b">
        <f>'Таблица для заполнения'!GF52='Таблица для заполнения'!GG52+'Таблица для заполнения'!GH52+'Таблица для заполнения'!GI52+'Таблица для заполнения'!GM52</f>
        <v>1</v>
      </c>
      <c r="FC52" s="36" t="b">
        <f>'Таблица для заполнения'!GI52&gt;='Таблица для заполнения'!GJ52+'Таблица для заполнения'!GK52+'Таблица для заполнения'!GL52</f>
        <v>1</v>
      </c>
      <c r="FD52" s="36" t="b">
        <f>'Таблица для заполнения'!GN52&gt;='Таблица для заполнения'!GO52+'Таблица для заполнения'!GS52+'Таблица для заполнения'!GU52+'Таблица для заполнения'!GX52</f>
        <v>1</v>
      </c>
      <c r="FE52" s="36" t="b">
        <f>'Таблица для заполнения'!GP52&lt;='Таблица для заполнения'!GO52</f>
        <v>1</v>
      </c>
      <c r="FF52" s="36" t="b">
        <f>'Таблица для заполнения'!GQ52&lt;='Таблица для заполнения'!GO52</f>
        <v>1</v>
      </c>
      <c r="FG52" s="36" t="b">
        <f>IF('Таблица для заполнения'!FX52&gt;0,'Таблица для заполнения'!GQ52&gt;0,'Таблица для заполнения'!GQ52=0)</f>
        <v>1</v>
      </c>
      <c r="FH52" s="36" t="b">
        <f>'Таблица для заполнения'!GR52&lt;='Таблица для заполнения'!GQ52</f>
        <v>1</v>
      </c>
      <c r="FI52" s="36" t="b">
        <f>'Таблица для заполнения'!GR52&lt;='Таблица для заполнения'!GP52</f>
        <v>1</v>
      </c>
      <c r="FJ52" s="36" t="b">
        <f>'Таблица для заполнения'!GT52&lt;='Таблица для заполнения'!GS52</f>
        <v>1</v>
      </c>
      <c r="FK52" s="36" t="b">
        <f>'Таблица для заполнения'!GV52&lt;='Таблица для заполнения'!GU52</f>
        <v>1</v>
      </c>
      <c r="FL52" s="36" t="b">
        <f>'Таблица для заполнения'!GW52&lt;='Таблица для заполнения'!GU52</f>
        <v>1</v>
      </c>
      <c r="FM52" s="38" t="b">
        <f>'Таблица для заполнения'!GY52&lt;='Таблица для заполнения'!GX52</f>
        <v>1</v>
      </c>
      <c r="FN52" s="42" t="b">
        <f t="shared" si="1"/>
        <v>1</v>
      </c>
      <c r="FO52" s="35" t="b">
        <f>IF($B52&lt;&gt;"",IF(ISNUMBER('Таблица для заполнения'!E52),ABS(ROUND('Таблица для заполнения'!E52,0))='Таблица для заполнения'!E52,FALSE),TRUE)</f>
        <v>1</v>
      </c>
      <c r="FP52" s="36" t="b">
        <f>IF($B52&lt;&gt;"",IF(ISNUMBER('Таблица для заполнения'!F52),ABS(ROUND('Таблица для заполнения'!F52,0))='Таблица для заполнения'!F52,FALSE),TRUE)</f>
        <v>1</v>
      </c>
      <c r="FQ52" s="36" t="b">
        <f>IF($B52&lt;&gt;"",IF(ISNUMBER('Таблица для заполнения'!G52),ABS(ROUND('Таблица для заполнения'!G52,0))='Таблица для заполнения'!G52,FALSE),TRUE)</f>
        <v>1</v>
      </c>
      <c r="FR52" s="36" t="b">
        <f>IF($B52&lt;&gt;"",IF(ISNUMBER('Таблица для заполнения'!H52),ABS(ROUND('Таблица для заполнения'!H52,0))='Таблица для заполнения'!H52,FALSE),TRUE)</f>
        <v>1</v>
      </c>
      <c r="FS52" s="36" t="b">
        <f>IF($B52&lt;&gt;"",IF(ISNUMBER('Таблица для заполнения'!I52),ABS(ROUND('Таблица для заполнения'!I52,0))='Таблица для заполнения'!I52,FALSE),TRUE)</f>
        <v>1</v>
      </c>
      <c r="FT52" s="36" t="b">
        <f>IF($B52&lt;&gt;"",IF(ISNUMBER('Таблица для заполнения'!J52),ABS(ROUND('Таблица для заполнения'!J52,0))='Таблица для заполнения'!J52,FALSE),TRUE)</f>
        <v>1</v>
      </c>
      <c r="FU52" s="36" t="b">
        <f>IF($B52&lt;&gt;"",IF(ISNUMBER('Таблица для заполнения'!K52),ABS(ROUND('Таблица для заполнения'!K52,0))='Таблица для заполнения'!K52,FALSE),TRUE)</f>
        <v>1</v>
      </c>
      <c r="FV52" s="36" t="b">
        <f>IF($B52&lt;&gt;"",IF(ISNUMBER('Таблица для заполнения'!L52),ABS(ROUND('Таблица для заполнения'!L52,0))='Таблица для заполнения'!L52,FALSE),TRUE)</f>
        <v>1</v>
      </c>
      <c r="FW52" s="36" t="b">
        <f>IF($B52&lt;&gt;"",IF(ISNUMBER('Таблица для заполнения'!M52),ABS(ROUND('Таблица для заполнения'!M52,0))='Таблица для заполнения'!M52,FALSE),TRUE)</f>
        <v>1</v>
      </c>
      <c r="FX52" s="36" t="b">
        <f>IF($B52&lt;&gt;"",IF(ISNUMBER('Таблица для заполнения'!N52),ABS(ROUND('Таблица для заполнения'!N52,0))='Таблица для заполнения'!N52,FALSE),TRUE)</f>
        <v>1</v>
      </c>
      <c r="FY52" s="36" t="b">
        <f>IF($B52&lt;&gt;"",IF(ISNUMBER('Таблица для заполнения'!O52),ABS(ROUND('Таблица для заполнения'!O52,0))='Таблица для заполнения'!O52,FALSE),TRUE)</f>
        <v>1</v>
      </c>
      <c r="FZ52" s="36" t="b">
        <f>IF($B52&lt;&gt;"",IF(ISNUMBER('Таблица для заполнения'!P52),ABS(ROUND('Таблица для заполнения'!P52,0))='Таблица для заполнения'!P52,FALSE),TRUE)</f>
        <v>1</v>
      </c>
      <c r="GA52" s="36" t="b">
        <f>IF($B52&lt;&gt;"",IF(ISNUMBER('Таблица для заполнения'!Q52),ABS(ROUND('Таблица для заполнения'!Q52,0))='Таблица для заполнения'!Q52,FALSE),TRUE)</f>
        <v>1</v>
      </c>
      <c r="GB52" s="36" t="b">
        <f>IF($B52&lt;&gt;"",IF(ISNUMBER('Таблица для заполнения'!R52),ABS(ROUND('Таблица для заполнения'!R52,0))='Таблица для заполнения'!R52,FALSE),TRUE)</f>
        <v>1</v>
      </c>
      <c r="GC52" s="36" t="b">
        <f>IF($B52&lt;&gt;"",IF(ISNUMBER('Таблица для заполнения'!S52),ABS(ROUND('Таблица для заполнения'!S52,0))='Таблица для заполнения'!S52,FALSE),TRUE)</f>
        <v>1</v>
      </c>
      <c r="GD52" s="36" t="b">
        <f>IF($B52&lt;&gt;"",IF(ISNUMBER('Таблица для заполнения'!T52),ABS(ROUND('Таблица для заполнения'!T52,0))='Таблица для заполнения'!T52,FALSE),TRUE)</f>
        <v>1</v>
      </c>
      <c r="GE52" s="36" t="b">
        <f>IF($B52&lt;&gt;"",IF(ISNUMBER('Таблица для заполнения'!U52),ABS(ROUND('Таблица для заполнения'!U52,0))='Таблица для заполнения'!U52,FALSE),TRUE)</f>
        <v>1</v>
      </c>
      <c r="GF52" s="36" t="b">
        <f>IF($B52&lt;&gt;"",IF(ISNUMBER('Таблица для заполнения'!V52),ABS(ROUND('Таблица для заполнения'!V52,1))='Таблица для заполнения'!V52,FALSE),TRUE)</f>
        <v>1</v>
      </c>
      <c r="GG52" s="36" t="b">
        <f>IF($B52&lt;&gt;"",IF(ISNUMBER('Таблица для заполнения'!W52),ABS(ROUND('Таблица для заполнения'!W52,0))='Таблица для заполнения'!W52,FALSE),TRUE)</f>
        <v>1</v>
      </c>
      <c r="GH52" s="36" t="b">
        <f>IF($B52&lt;&gt;"",IF(ISNUMBER('Таблица для заполнения'!X52),ABS(ROUND('Таблица для заполнения'!X52,1))='Таблица для заполнения'!X52,FALSE),TRUE)</f>
        <v>1</v>
      </c>
      <c r="GI52" s="36" t="b">
        <f>IF($B52&lt;&gt;"",IF(ISNUMBER('Таблица для заполнения'!Y52),ABS(ROUND('Таблица для заполнения'!Y52,1))='Таблица для заполнения'!Y52,FALSE),TRUE)</f>
        <v>1</v>
      </c>
      <c r="GJ52" s="36" t="b">
        <f>IF($B52&lt;&gt;"",IF(ISNUMBER('Таблица для заполнения'!Z52),ABS(ROUND('Таблица для заполнения'!Z52,0))='Таблица для заполнения'!Z52,FALSE),TRUE)</f>
        <v>1</v>
      </c>
      <c r="GK52" s="36" t="b">
        <f>IF($B52&lt;&gt;"",IF(ISNUMBER('Таблица для заполнения'!AA52),ABS(ROUND('Таблица для заполнения'!AA52,0))='Таблица для заполнения'!AA52,FALSE),TRUE)</f>
        <v>1</v>
      </c>
      <c r="GL52" s="36" t="b">
        <f>IF($B52&lt;&gt;"",IF(ISNUMBER('Таблица для заполнения'!AB52),ABS(ROUND('Таблица для заполнения'!AB52,0))='Таблица для заполнения'!AB52,FALSE),TRUE)</f>
        <v>1</v>
      </c>
      <c r="GM52" s="36" t="b">
        <f>IF($B52&lt;&gt;"",IF(ISNUMBER('Таблица для заполнения'!AC52),ABS(ROUND('Таблица для заполнения'!AC52,0))='Таблица для заполнения'!AC52,FALSE),TRUE)</f>
        <v>1</v>
      </c>
      <c r="GN52" s="36" t="b">
        <f>IF($B52&lt;&gt;"",IF(ISNUMBER('Таблица для заполнения'!AD52),ABS(ROUND('Таблица для заполнения'!AD52,0))='Таблица для заполнения'!AD52,FALSE),TRUE)</f>
        <v>1</v>
      </c>
      <c r="GO52" s="36" t="b">
        <f>IF($B52&lt;&gt;"",IF(ISNUMBER('Таблица для заполнения'!AE52),ABS(ROUND('Таблица для заполнения'!AE52,0))='Таблица для заполнения'!AE52,FALSE),TRUE)</f>
        <v>1</v>
      </c>
      <c r="GP52" s="36" t="b">
        <f>IF($B52&lt;&gt;"",IF(ISNUMBER('Таблица для заполнения'!AF52),ABS(ROUND('Таблица для заполнения'!AF52,0))='Таблица для заполнения'!AF52,FALSE),TRUE)</f>
        <v>1</v>
      </c>
      <c r="GQ52" s="36" t="b">
        <f>IF($B52&lt;&gt;"",IF(ISNUMBER('Таблица для заполнения'!AG52),ABS(ROUND('Таблица для заполнения'!AG52,0))='Таблица для заполнения'!AG52,FALSE),TRUE)</f>
        <v>1</v>
      </c>
      <c r="GR52" s="36" t="b">
        <f>IF($B52&lt;&gt;"",IF(ISNUMBER('Таблица для заполнения'!AH52),ABS(ROUND('Таблица для заполнения'!AH52,0))='Таблица для заполнения'!AH52,FALSE),TRUE)</f>
        <v>1</v>
      </c>
      <c r="GS52" s="36" t="b">
        <f>IF($B52&lt;&gt;"",IF(ISNUMBER('Таблица для заполнения'!AI52),ABS(ROUND('Таблица для заполнения'!AI52,0))='Таблица для заполнения'!AI52,FALSE),TRUE)</f>
        <v>1</v>
      </c>
      <c r="GT52" s="36" t="b">
        <f>IF($B52&lt;&gt;"",IF(ISNUMBER('Таблица для заполнения'!AJ52),ABS(ROUND('Таблица для заполнения'!AJ52,0))='Таблица для заполнения'!AJ52,FALSE),TRUE)</f>
        <v>1</v>
      </c>
      <c r="GU52" s="36" t="b">
        <f>IF($B52&lt;&gt;"",IF(ISNUMBER('Таблица для заполнения'!AK52),ABS(ROUND('Таблица для заполнения'!AK52,0))='Таблица для заполнения'!AK52,FALSE),TRUE)</f>
        <v>1</v>
      </c>
      <c r="GV52" s="36" t="b">
        <f>IF($B52&lt;&gt;"",IF(ISNUMBER('Таблица для заполнения'!AL52),ABS(ROUND('Таблица для заполнения'!AL52,0))='Таблица для заполнения'!AL52,FALSE),TRUE)</f>
        <v>1</v>
      </c>
      <c r="GW52" s="36" t="b">
        <f>IF($B52&lt;&gt;"",IF(ISNUMBER('Таблица для заполнения'!AM52),ABS(ROUND('Таблица для заполнения'!AM52,0))='Таблица для заполнения'!AM52,FALSE),TRUE)</f>
        <v>1</v>
      </c>
      <c r="GX52" s="36" t="b">
        <f>IF($B52&lt;&gt;"",IF(ISNUMBER('Таблица для заполнения'!AN52),ABS(ROUND('Таблица для заполнения'!AN52,0))='Таблица для заполнения'!AN52,FALSE),TRUE)</f>
        <v>1</v>
      </c>
      <c r="GY52" s="36" t="b">
        <f>IF($B52&lt;&gt;"",IF(ISNUMBER('Таблица для заполнения'!AO52),ABS(ROUND('Таблица для заполнения'!AO52,0))='Таблица для заполнения'!AO52,FALSE),TRUE)</f>
        <v>1</v>
      </c>
      <c r="GZ52" s="36" t="b">
        <f>IF($B52&lt;&gt;"",IF(ISNUMBER('Таблица для заполнения'!AP52),ABS(ROUND('Таблица для заполнения'!AP52,0))='Таблица для заполнения'!AP52,FALSE),TRUE)</f>
        <v>1</v>
      </c>
      <c r="HA52" s="36" t="b">
        <f>IF($B52&lt;&gt;"",IF(ISNUMBER('Таблица для заполнения'!AQ52),ABS(ROUND('Таблица для заполнения'!AQ52,0))='Таблица для заполнения'!AQ52,FALSE),TRUE)</f>
        <v>1</v>
      </c>
      <c r="HB52" s="36" t="b">
        <f>IF($B52&lt;&gt;"",IF(ISNUMBER('Таблица для заполнения'!AR52),ABS(ROUND('Таблица для заполнения'!AR52,0))='Таблица для заполнения'!AR52,FALSE),TRUE)</f>
        <v>1</v>
      </c>
      <c r="HC52" s="36" t="b">
        <f>IF($B52&lt;&gt;"",IF(ISNUMBER('Таблица для заполнения'!AS52),ABS(ROUND('Таблица для заполнения'!AS52,0))='Таблица для заполнения'!AS52,FALSE),TRUE)</f>
        <v>1</v>
      </c>
      <c r="HD52" s="36" t="b">
        <f>IF($B52&lt;&gt;"",IF(ISNUMBER('Таблица для заполнения'!AT52),ABS(ROUND('Таблица для заполнения'!AT52,0))='Таблица для заполнения'!AT52,FALSE),TRUE)</f>
        <v>1</v>
      </c>
      <c r="HE52" s="36" t="b">
        <f>IF($B52&lt;&gt;"",IF(ISNUMBER('Таблица для заполнения'!AU52),ABS(ROUND('Таблица для заполнения'!AU52,0))='Таблица для заполнения'!AU52,FALSE),TRUE)</f>
        <v>1</v>
      </c>
      <c r="HF52" s="36" t="b">
        <f>IF($B52&lt;&gt;"",IF(ISNUMBER('Таблица для заполнения'!AV52),ABS(ROUND('Таблица для заполнения'!AV52,0))='Таблица для заполнения'!AV52,FALSE),TRUE)</f>
        <v>1</v>
      </c>
      <c r="HG52" s="36" t="b">
        <f>IF($B52&lt;&gt;"",IF(ISNUMBER('Таблица для заполнения'!AW52),ABS(ROUND('Таблица для заполнения'!AW52,0))='Таблица для заполнения'!AW52,FALSE),TRUE)</f>
        <v>1</v>
      </c>
      <c r="HH52" s="36" t="b">
        <f>IF($B52&lt;&gt;"",IF(ISNUMBER('Таблица для заполнения'!AX52),ABS(ROUND('Таблица для заполнения'!AX52,0))='Таблица для заполнения'!AX52,FALSE),TRUE)</f>
        <v>1</v>
      </c>
      <c r="HI52" s="36" t="b">
        <f>IF($B52&lt;&gt;"",IF(ISNUMBER('Таблица для заполнения'!AY52),ABS(ROUND('Таблица для заполнения'!AY52,0))='Таблица для заполнения'!AY52,FALSE),TRUE)</f>
        <v>1</v>
      </c>
      <c r="HJ52" s="36" t="b">
        <f>IF($B52&lt;&gt;"",IF(ISNUMBER('Таблица для заполнения'!AZ52),ABS(ROUND('Таблица для заполнения'!AZ52,0))='Таблица для заполнения'!AZ52,FALSE),TRUE)</f>
        <v>1</v>
      </c>
      <c r="HK52" s="36" t="b">
        <f>IF($B52&lt;&gt;"",IF(ISNUMBER('Таблица для заполнения'!BA52),ABS(ROUND('Таблица для заполнения'!BA52,0))='Таблица для заполнения'!BA52,FALSE),TRUE)</f>
        <v>1</v>
      </c>
      <c r="HL52" s="36" t="b">
        <f>IF($B52&lt;&gt;"",IF(ISNUMBER('Таблица для заполнения'!BB52),ABS(ROUND('Таблица для заполнения'!BB52,0))='Таблица для заполнения'!BB52,FALSE),TRUE)</f>
        <v>1</v>
      </c>
      <c r="HM52" s="36" t="b">
        <f>IF($B52&lt;&gt;"",IF(ISNUMBER('Таблица для заполнения'!BC52),ABS(ROUND('Таблица для заполнения'!BC52,0))='Таблица для заполнения'!BC52,FALSE),TRUE)</f>
        <v>1</v>
      </c>
      <c r="HN52" s="36" t="b">
        <f>IF($B52&lt;&gt;"",IF(ISNUMBER('Таблица для заполнения'!BD52),ABS(ROUND('Таблица для заполнения'!BD52,0))='Таблица для заполнения'!BD52,FALSE),TRUE)</f>
        <v>1</v>
      </c>
      <c r="HO52" s="36" t="b">
        <f>IF($B52&lt;&gt;"",IF(ISNUMBER('Таблица для заполнения'!BE52),ABS(ROUND('Таблица для заполнения'!BE52,0))='Таблица для заполнения'!BE52,FALSE),TRUE)</f>
        <v>1</v>
      </c>
      <c r="HP52" s="36" t="b">
        <f>IF($B52&lt;&gt;"",IF(ISNUMBER('Таблица для заполнения'!BF52),ABS(ROUND('Таблица для заполнения'!BF52,0))='Таблица для заполнения'!BF52,FALSE),TRUE)</f>
        <v>1</v>
      </c>
      <c r="HQ52" s="36" t="b">
        <f>IF($B52&lt;&gt;"",IF(ISNUMBER('Таблица для заполнения'!BG52),ABS(ROUND('Таблица для заполнения'!BG52,0))='Таблица для заполнения'!BG52,FALSE),TRUE)</f>
        <v>1</v>
      </c>
      <c r="HR52" s="36" t="b">
        <f>IF($B52&lt;&gt;"",IF(ISNUMBER('Таблица для заполнения'!BH52),ABS(ROUND('Таблица для заполнения'!BH52,0))='Таблица для заполнения'!BH52,FALSE),TRUE)</f>
        <v>1</v>
      </c>
      <c r="HS52" s="36" t="b">
        <f>IF($B52&lt;&gt;"",IF(ISNUMBER('Таблица для заполнения'!BI52),ABS(ROUND('Таблица для заполнения'!BI52,0))='Таблица для заполнения'!BI52,FALSE),TRUE)</f>
        <v>1</v>
      </c>
      <c r="HT52" s="36" t="b">
        <f>IF($B52&lt;&gt;"",IF(ISNUMBER('Таблица для заполнения'!BJ52),ABS(ROUND('Таблица для заполнения'!BJ52,0))='Таблица для заполнения'!BJ52,FALSE),TRUE)</f>
        <v>1</v>
      </c>
      <c r="HU52" s="36" t="b">
        <f>IF($B52&lt;&gt;"",IF(ISNUMBER('Таблица для заполнения'!BK52),ABS(ROUND('Таблица для заполнения'!BK52,0))='Таблица для заполнения'!BK52,FALSE),TRUE)</f>
        <v>1</v>
      </c>
      <c r="HV52" s="36" t="b">
        <f>IF($B52&lt;&gt;"",IF(ISNUMBER('Таблица для заполнения'!BL52),ABS(ROUND('Таблица для заполнения'!BL52,0))='Таблица для заполнения'!BL52,FALSE),TRUE)</f>
        <v>1</v>
      </c>
      <c r="HW52" s="36" t="b">
        <f>IF($B52&lt;&gt;"",IF(ISNUMBER('Таблица для заполнения'!BM52),ABS(ROUND('Таблица для заполнения'!BM52,0))='Таблица для заполнения'!BM52,FALSE),TRUE)</f>
        <v>1</v>
      </c>
      <c r="HX52" s="36" t="b">
        <f>IF($B52&lt;&gt;"",IF(ISNUMBER('Таблица для заполнения'!BN52),ABS(ROUND('Таблица для заполнения'!BN52,0))='Таблица для заполнения'!BN52,FALSE),TRUE)</f>
        <v>1</v>
      </c>
      <c r="HY52" s="36" t="b">
        <f>IF($B52&lt;&gt;"",IF(ISNUMBER('Таблица для заполнения'!BO52),ABS(ROUND('Таблица для заполнения'!BO52,0))='Таблица для заполнения'!BO52,FALSE),TRUE)</f>
        <v>1</v>
      </c>
      <c r="HZ52" s="36" t="b">
        <f>IF($B52&lt;&gt;"",IF(ISNUMBER('Таблица для заполнения'!BP52),ABS(ROUND('Таблица для заполнения'!BP52,0))='Таблица для заполнения'!BP52,FALSE),TRUE)</f>
        <v>1</v>
      </c>
      <c r="IA52" s="36" t="b">
        <f>IF($B52&lt;&gt;"",IF(ISNUMBER('Таблица для заполнения'!BQ52),ABS(ROUND('Таблица для заполнения'!BQ52,0))='Таблица для заполнения'!BQ52,FALSE),TRUE)</f>
        <v>1</v>
      </c>
      <c r="IB52" s="36" t="b">
        <f>IF($B52&lt;&gt;"",IF(ISNUMBER('Таблица для заполнения'!BR52),ABS(ROUND('Таблица для заполнения'!BR52,0))='Таблица для заполнения'!BR52,FALSE),TRUE)</f>
        <v>1</v>
      </c>
      <c r="IC52" s="36" t="b">
        <f>IF($B52&lt;&gt;"",IF(ISNUMBER('Таблица для заполнения'!BS52),ABS(ROUND('Таблица для заполнения'!BS52,0))='Таблица для заполнения'!BS52,FALSE),TRUE)</f>
        <v>1</v>
      </c>
      <c r="ID52" s="36" t="b">
        <f>IF($B52&lt;&gt;"",IF(ISNUMBER('Таблица для заполнения'!BT52),ABS(ROUND('Таблица для заполнения'!BT52,0))='Таблица для заполнения'!BT52,FALSE),TRUE)</f>
        <v>1</v>
      </c>
      <c r="IE52" s="36" t="b">
        <f>IF($B52&lt;&gt;"",IF(ISNUMBER('Таблица для заполнения'!BU52),ABS(ROUND('Таблица для заполнения'!BU52,0))='Таблица для заполнения'!BU52,FALSE),TRUE)</f>
        <v>1</v>
      </c>
      <c r="IF52" s="36" t="b">
        <f>IF($B52&lt;&gt;"",IF(ISNUMBER('Таблица для заполнения'!BV52),ABS(ROUND('Таблица для заполнения'!BV52,0))='Таблица для заполнения'!BV52,FALSE),TRUE)</f>
        <v>1</v>
      </c>
      <c r="IG52" s="36" t="b">
        <f>IF($B52&lt;&gt;"",IF(ISNUMBER('Таблица для заполнения'!BW52),ABS(ROUND('Таблица для заполнения'!BW52,0))='Таблица для заполнения'!BW52,FALSE),TRUE)</f>
        <v>1</v>
      </c>
      <c r="IH52" s="36" t="b">
        <f>IF($B52&lt;&gt;"",IF(ISNUMBER('Таблица для заполнения'!BX52),ABS(ROUND('Таблица для заполнения'!BX52,0))='Таблица для заполнения'!BX52,FALSE),TRUE)</f>
        <v>1</v>
      </c>
      <c r="II52" s="36" t="b">
        <f>IF($B52&lt;&gt;"",IF(ISNUMBER('Таблица для заполнения'!BY52),ABS(ROUND('Таблица для заполнения'!BY52,0))='Таблица для заполнения'!BY52,FALSE),TRUE)</f>
        <v>1</v>
      </c>
      <c r="IJ52" s="36" t="b">
        <f>IF($B52&lt;&gt;"",IF(ISNUMBER('Таблица для заполнения'!BZ52),ABS(ROUND('Таблица для заполнения'!BZ52,0))='Таблица для заполнения'!BZ52,FALSE),TRUE)</f>
        <v>1</v>
      </c>
      <c r="IK52" s="36" t="b">
        <f>IF($B52&lt;&gt;"",IF(ISNUMBER('Таблица для заполнения'!CA52),ABS(ROUND('Таблица для заполнения'!CA52,0))='Таблица для заполнения'!CA52,FALSE),TRUE)</f>
        <v>1</v>
      </c>
      <c r="IL52" s="36" t="b">
        <f>IF($B52&lt;&gt;"",IF(ISNUMBER('Таблица для заполнения'!CB52),ABS(ROUND('Таблица для заполнения'!CB52,0))='Таблица для заполнения'!CB52,FALSE),TRUE)</f>
        <v>1</v>
      </c>
      <c r="IM52" s="36" t="b">
        <f>IF($B52&lt;&gt;"",IF(ISNUMBER('Таблица для заполнения'!CC52),ABS(ROUND('Таблица для заполнения'!CC52,0))='Таблица для заполнения'!CC52,FALSE),TRUE)</f>
        <v>1</v>
      </c>
      <c r="IN52" s="36" t="b">
        <f>IF($B52&lt;&gt;"",IF(ISNUMBER('Таблица для заполнения'!CD52),ABS(ROUND('Таблица для заполнения'!CD52,0))='Таблица для заполнения'!CD52,FALSE),TRUE)</f>
        <v>1</v>
      </c>
      <c r="IO52" s="36" t="b">
        <f>IF($B52&lt;&gt;"",IF(ISNUMBER('Таблица для заполнения'!CE52),ABS(ROUND('Таблица для заполнения'!CE52,0))='Таблица для заполнения'!CE52,FALSE),TRUE)</f>
        <v>1</v>
      </c>
      <c r="IP52" s="36" t="b">
        <f>IF($B52&lt;&gt;"",IF(ISNUMBER('Таблица для заполнения'!CF52),ABS(ROUND('Таблица для заполнения'!CF52,0))='Таблица для заполнения'!CF52,FALSE),TRUE)</f>
        <v>1</v>
      </c>
      <c r="IQ52" s="36" t="b">
        <f>IF($B52&lt;&gt;"",IF(ISNUMBER('Таблица для заполнения'!CG52),ABS(ROUND('Таблица для заполнения'!CG52,0))='Таблица для заполнения'!CG52,FALSE),TRUE)</f>
        <v>1</v>
      </c>
      <c r="IR52" s="36" t="b">
        <f>IF($B52&lt;&gt;"",IF(ISNUMBER('Таблица для заполнения'!CH52),ABS(ROUND('Таблица для заполнения'!CH52,0))='Таблица для заполнения'!CH52,FALSE),TRUE)</f>
        <v>1</v>
      </c>
      <c r="IS52" s="36" t="b">
        <f>IF($B52&lt;&gt;"",IF(ISNUMBER('Таблица для заполнения'!CI52),ABS(ROUND('Таблица для заполнения'!CI52,0))='Таблица для заполнения'!CI52,FALSE),TRUE)</f>
        <v>1</v>
      </c>
      <c r="IT52" s="36" t="b">
        <f>IF($B52&lt;&gt;"",IF(ISNUMBER('Таблица для заполнения'!CJ52),ABS(ROUND('Таблица для заполнения'!CJ52,0))='Таблица для заполнения'!CJ52,FALSE),TRUE)</f>
        <v>1</v>
      </c>
      <c r="IU52" s="36" t="b">
        <f>IF($B52&lt;&gt;"",IF(ISNUMBER('Таблица для заполнения'!CK52),ABS(ROUND('Таблица для заполнения'!CK52,0))='Таблица для заполнения'!CK52,FALSE),TRUE)</f>
        <v>1</v>
      </c>
      <c r="IV52" s="36" t="b">
        <f>IF($B52&lt;&gt;"",IF(ISNUMBER('Таблица для заполнения'!CL52),ABS(ROUND('Таблица для заполнения'!CL52,0))='Таблица для заполнения'!CL52,FALSE),TRUE)</f>
        <v>1</v>
      </c>
      <c r="IW52" s="36" t="b">
        <f>IF($B52&lt;&gt;"",IF(ISNUMBER('Таблица для заполнения'!CM52),ABS(ROUND('Таблица для заполнения'!CM52,0))='Таблица для заполнения'!CM52,FALSE),TRUE)</f>
        <v>1</v>
      </c>
      <c r="IX52" s="36" t="b">
        <f>IF($B52&lt;&gt;"",IF(ISNUMBER('Таблица для заполнения'!CN52),ABS(ROUND('Таблица для заполнения'!CN52,0))='Таблица для заполнения'!CN52,FALSE),TRUE)</f>
        <v>1</v>
      </c>
      <c r="IY52" s="36" t="b">
        <f>IF($B52&lt;&gt;"",IF(ISNUMBER('Таблица для заполнения'!CO52),ABS(ROUND('Таблица для заполнения'!CO52,0))='Таблица для заполнения'!CO52,FALSE),TRUE)</f>
        <v>1</v>
      </c>
      <c r="IZ52" s="36" t="b">
        <f>IF($B52&lt;&gt;"",IF(ISNUMBER('Таблица для заполнения'!CP52),ABS(ROUND('Таблица для заполнения'!CP52,0))='Таблица для заполнения'!CP52,FALSE),TRUE)</f>
        <v>1</v>
      </c>
      <c r="JA52" s="36" t="b">
        <f>IF($B52&lt;&gt;"",IF(ISNUMBER('Таблица для заполнения'!CQ52),ABS(ROUND('Таблица для заполнения'!CQ52,0))='Таблица для заполнения'!CQ52,FALSE),TRUE)</f>
        <v>1</v>
      </c>
      <c r="JB52" s="36" t="b">
        <f>IF($B52&lt;&gt;"",IF(ISNUMBER('Таблица для заполнения'!CR52),ABS(ROUND('Таблица для заполнения'!CR52,0))='Таблица для заполнения'!CR52,FALSE),TRUE)</f>
        <v>1</v>
      </c>
      <c r="JC52" s="36" t="b">
        <f>IF($B52&lt;&gt;"",IF(ISNUMBER('Таблица для заполнения'!CS52),ABS(ROUND('Таблица для заполнения'!CS52,0))='Таблица для заполнения'!CS52,FALSE),TRUE)</f>
        <v>1</v>
      </c>
      <c r="JD52" s="36" t="b">
        <f>IF($B52&lt;&gt;"",IF(ISNUMBER('Таблица для заполнения'!CT52),ABS(ROUND('Таблица для заполнения'!CT52,0))='Таблица для заполнения'!CT52,FALSE),TRUE)</f>
        <v>1</v>
      </c>
      <c r="JE52" s="36" t="b">
        <f>IF($B52&lt;&gt;"",IF(ISNUMBER('Таблица для заполнения'!CU52),ABS(ROUND('Таблица для заполнения'!CU52,0))='Таблица для заполнения'!CU52,FALSE),TRUE)</f>
        <v>1</v>
      </c>
      <c r="JF52" s="36" t="b">
        <f>IF($B52&lt;&gt;"",IF(ISNUMBER('Таблица для заполнения'!CV52),ABS(ROUND('Таблица для заполнения'!CV52,0))='Таблица для заполнения'!CV52,FALSE),TRUE)</f>
        <v>1</v>
      </c>
      <c r="JG52" s="36" t="b">
        <f>IF($B52&lt;&gt;"",IF(ISNUMBER('Таблица для заполнения'!CW52),ABS(ROUND('Таблица для заполнения'!CW52,0))='Таблица для заполнения'!CW52,FALSE),TRUE)</f>
        <v>1</v>
      </c>
      <c r="JH52" s="36" t="b">
        <f>IF($B52&lt;&gt;"",IF(ISNUMBER('Таблица для заполнения'!CX52),ABS(ROUND('Таблица для заполнения'!CX52,0))='Таблица для заполнения'!CX52,FALSE),TRUE)</f>
        <v>1</v>
      </c>
      <c r="JI52" s="36" t="b">
        <f>IF($B52&lt;&gt;"",IF(ISNUMBER('Таблица для заполнения'!CY52),ABS(ROUND('Таблица для заполнения'!CY52,0))='Таблица для заполнения'!CY52,FALSE),TRUE)</f>
        <v>1</v>
      </c>
      <c r="JJ52" s="36" t="b">
        <f>IF($B52&lt;&gt;"",IF(ISNUMBER('Таблица для заполнения'!CZ52),ABS(ROUND('Таблица для заполнения'!CZ52,0))='Таблица для заполнения'!CZ52,FALSE),TRUE)</f>
        <v>1</v>
      </c>
      <c r="JK52" s="36" t="b">
        <f>IF($B52&lt;&gt;"",IF(ISNUMBER('Таблица для заполнения'!DA52),ABS(ROUND('Таблица для заполнения'!DA52,0))='Таблица для заполнения'!DA52,FALSE),TRUE)</f>
        <v>1</v>
      </c>
      <c r="JL52" s="36" t="b">
        <f>IF($B52&lt;&gt;"",IF(ISNUMBER('Таблица для заполнения'!DB52),ABS(ROUND('Таблица для заполнения'!DB52,0))='Таблица для заполнения'!DB52,FALSE),TRUE)</f>
        <v>1</v>
      </c>
      <c r="JM52" s="36" t="b">
        <f>IF($B52&lt;&gt;"",IF(ISNUMBER('Таблица для заполнения'!DC52),ABS(ROUND('Таблица для заполнения'!DC52,0))='Таблица для заполнения'!DC52,FALSE),TRUE)</f>
        <v>1</v>
      </c>
      <c r="JN52" s="36" t="b">
        <f>IF($B52&lt;&gt;"",IF(ISNUMBER('Таблица для заполнения'!DD52),ABS(ROUND('Таблица для заполнения'!DD52,0))='Таблица для заполнения'!DD52,FALSE),TRUE)</f>
        <v>1</v>
      </c>
      <c r="JO52" s="36" t="b">
        <f>IF($B52&lt;&gt;"",IF(ISNUMBER('Таблица для заполнения'!DE52),ABS(ROUND('Таблица для заполнения'!DE52,0))='Таблица для заполнения'!DE52,FALSE),TRUE)</f>
        <v>1</v>
      </c>
      <c r="JP52" s="36" t="b">
        <f>IF($B52&lt;&gt;"",IF(ISNUMBER('Таблица для заполнения'!DF52),ABS(ROUND('Таблица для заполнения'!DF52,0))='Таблица для заполнения'!DF52,FALSE),TRUE)</f>
        <v>1</v>
      </c>
      <c r="JQ52" s="36" t="b">
        <f>IF($B52&lt;&gt;"",IF(ISNUMBER('Таблица для заполнения'!DG52),ABS(ROUND('Таблица для заполнения'!DG52,0))='Таблица для заполнения'!DG52,FALSE),TRUE)</f>
        <v>1</v>
      </c>
      <c r="JR52" s="36" t="b">
        <f>IF($B52&lt;&gt;"",IF(ISNUMBER('Таблица для заполнения'!DH52),ABS(ROUND('Таблица для заполнения'!DH52,0))='Таблица для заполнения'!DH52,FALSE),TRUE)</f>
        <v>1</v>
      </c>
      <c r="JS52" s="36" t="b">
        <f>IF($B52&lt;&gt;"",IF(ISNUMBER('Таблица для заполнения'!DI52),ABS(ROUND('Таблица для заполнения'!DI52,0))='Таблица для заполнения'!DI52,FALSE),TRUE)</f>
        <v>1</v>
      </c>
      <c r="JT52" s="36" t="b">
        <f>IF($B52&lt;&gt;"",IF(ISNUMBER('Таблица для заполнения'!DJ52),ABS(ROUND('Таблица для заполнения'!DJ52,0))='Таблица для заполнения'!DJ52,FALSE),TRUE)</f>
        <v>1</v>
      </c>
      <c r="JU52" s="36" t="b">
        <f>IF($B52&lt;&gt;"",IF(ISNUMBER('Таблица для заполнения'!DK52),ABS(ROUND('Таблица для заполнения'!DK52,0))='Таблица для заполнения'!DK52,FALSE),TRUE)</f>
        <v>1</v>
      </c>
      <c r="JV52" s="36" t="b">
        <f>IF($B52&lt;&gt;"",IF(ISNUMBER('Таблица для заполнения'!DL52),ABS(ROUND('Таблица для заполнения'!DL52,0))='Таблица для заполнения'!DL52,FALSE),TRUE)</f>
        <v>1</v>
      </c>
      <c r="JW52" s="36" t="b">
        <f>IF($B52&lt;&gt;"",IF(ISNUMBER('Таблица для заполнения'!DM52),ABS(ROUND('Таблица для заполнения'!DM52,0))='Таблица для заполнения'!DM52,FALSE),TRUE)</f>
        <v>1</v>
      </c>
      <c r="JX52" s="36" t="b">
        <f>IF($B52&lt;&gt;"",IF(ISNUMBER('Таблица для заполнения'!DN52),ABS(ROUND('Таблица для заполнения'!DN52,0))='Таблица для заполнения'!DN52,FALSE),TRUE)</f>
        <v>1</v>
      </c>
      <c r="JY52" s="36" t="b">
        <f>IF($B52&lt;&gt;"",IF(ISNUMBER('Таблица для заполнения'!DO52),ABS(ROUND('Таблица для заполнения'!DO52,0))='Таблица для заполнения'!DO52,FALSE),TRUE)</f>
        <v>1</v>
      </c>
      <c r="JZ52" s="36" t="b">
        <f>IF($B52&lt;&gt;"",IF(ISNUMBER('Таблица для заполнения'!DP52),ABS(ROUND('Таблица для заполнения'!DP52,0))='Таблица для заполнения'!DP52,FALSE),TRUE)</f>
        <v>1</v>
      </c>
      <c r="KA52" s="36" t="b">
        <f>IF($B52&lt;&gt;"",IF(ISNUMBER('Таблица для заполнения'!DQ52),ABS(ROUND('Таблица для заполнения'!DQ52,0))='Таблица для заполнения'!DQ52,FALSE),TRUE)</f>
        <v>1</v>
      </c>
      <c r="KB52" s="36" t="b">
        <f>IF($B52&lt;&gt;"",IF(ISNUMBER('Таблица для заполнения'!DR52),ABS(ROUND('Таблица для заполнения'!DR52,0))='Таблица для заполнения'!DR52,FALSE),TRUE)</f>
        <v>1</v>
      </c>
      <c r="KC52" s="36" t="b">
        <f>IF($B52&lt;&gt;"",IF(ISNUMBER('Таблица для заполнения'!DS52),ABS(ROUND('Таблица для заполнения'!DS52,0))='Таблица для заполнения'!DS52,FALSE),TRUE)</f>
        <v>1</v>
      </c>
      <c r="KD52" s="36" t="b">
        <f>IF($B52&lt;&gt;"",IF(ISNUMBER('Таблица для заполнения'!DT52),ABS(ROUND('Таблица для заполнения'!DT52,0))='Таблица для заполнения'!DT52,FALSE),TRUE)</f>
        <v>1</v>
      </c>
      <c r="KE52" s="36" t="b">
        <f>IF($B52&lt;&gt;"",IF(ISNUMBER('Таблица для заполнения'!DU52),ABS(ROUND('Таблица для заполнения'!DU52,0))='Таблица для заполнения'!DU52,FALSE),TRUE)</f>
        <v>1</v>
      </c>
      <c r="KF52" s="36" t="b">
        <f>IF($B52&lt;&gt;"",IF(ISNUMBER('Таблица для заполнения'!DV52),ABS(ROUND('Таблица для заполнения'!DV52,0))='Таблица для заполнения'!DV52,FALSE),TRUE)</f>
        <v>1</v>
      </c>
      <c r="KG52" s="36" t="b">
        <f>IF($B52&lt;&gt;"",IF(ISNUMBER('Таблица для заполнения'!DW52),ABS(ROUND('Таблица для заполнения'!DW52,0))='Таблица для заполнения'!DW52,FALSE),TRUE)</f>
        <v>1</v>
      </c>
      <c r="KH52" s="36" t="b">
        <f>IF($B52&lt;&gt;"",IF(ISNUMBER('Таблица для заполнения'!DX52),ABS(ROUND('Таблица для заполнения'!DX52,0))='Таблица для заполнения'!DX52,FALSE),TRUE)</f>
        <v>1</v>
      </c>
      <c r="KI52" s="36" t="b">
        <f>IF($B52&lt;&gt;"",IF(ISNUMBER('Таблица для заполнения'!DY52),ABS(ROUND('Таблица для заполнения'!DY52,0))='Таблица для заполнения'!DY52,FALSE),TRUE)</f>
        <v>1</v>
      </c>
      <c r="KJ52" s="36" t="b">
        <f>IF($B52&lt;&gt;"",IF(ISNUMBER('Таблица для заполнения'!DZ52),ABS(ROUND('Таблица для заполнения'!DZ52,0))='Таблица для заполнения'!DZ52,FALSE),TRUE)</f>
        <v>1</v>
      </c>
      <c r="KK52" s="36" t="b">
        <f>IF($B52&lt;&gt;"",IF(ISNUMBER('Таблица для заполнения'!EA52),ABS(ROUND('Таблица для заполнения'!EA52,0))='Таблица для заполнения'!EA52,FALSE),TRUE)</f>
        <v>1</v>
      </c>
      <c r="KL52" s="36" t="b">
        <f>IF($B52&lt;&gt;"",IF(ISNUMBER('Таблица для заполнения'!EB52),ABS(ROUND('Таблица для заполнения'!EB52,0))='Таблица для заполнения'!EB52,FALSE),TRUE)</f>
        <v>1</v>
      </c>
      <c r="KM52" s="36" t="b">
        <f>IF($B52&lt;&gt;"",IF(ISNUMBER('Таблица для заполнения'!EC52),ABS(ROUND('Таблица для заполнения'!EC52,0))='Таблица для заполнения'!EC52,FALSE),TRUE)</f>
        <v>1</v>
      </c>
      <c r="KN52" s="36" t="b">
        <f>IF($B52&lt;&gt;"",IF(ISNUMBER('Таблица для заполнения'!ED52),ABS(ROUND('Таблица для заполнения'!ED52,0))='Таблица для заполнения'!ED52,FALSE),TRUE)</f>
        <v>1</v>
      </c>
      <c r="KO52" s="36" t="b">
        <f>IF($B52&lt;&gt;"",IF(ISNUMBER('Таблица для заполнения'!EE52),ABS(ROUND('Таблица для заполнения'!EE52,0))='Таблица для заполнения'!EE52,FALSE),TRUE)</f>
        <v>1</v>
      </c>
      <c r="KP52" s="36" t="b">
        <f>IF($B52&lt;&gt;"",IF(ISNUMBER('Таблица для заполнения'!EF52),ABS(ROUND('Таблица для заполнения'!EF52,0))='Таблица для заполнения'!EF52,FALSE),TRUE)</f>
        <v>1</v>
      </c>
      <c r="KQ52" s="36" t="b">
        <f>IF($B52&lt;&gt;"",IF(ISNUMBER('Таблица для заполнения'!EG52),ABS(ROUND('Таблица для заполнения'!EG52,0))='Таблица для заполнения'!EG52,FALSE),TRUE)</f>
        <v>1</v>
      </c>
      <c r="KR52" s="36" t="b">
        <f>IF($B52&lt;&gt;"",IF(ISNUMBER('Таблица для заполнения'!EH52),ABS(ROUND('Таблица для заполнения'!EH52,0))='Таблица для заполнения'!EH52,FALSE),TRUE)</f>
        <v>1</v>
      </c>
      <c r="KS52" s="36" t="b">
        <f>IF($B52&lt;&gt;"",IF(ISNUMBER('Таблица для заполнения'!EI52),ABS(ROUND('Таблица для заполнения'!EI52,0))='Таблица для заполнения'!EI52,FALSE),TRUE)</f>
        <v>1</v>
      </c>
      <c r="KT52" s="36" t="b">
        <f>IF($B52&lt;&gt;"",IF(ISNUMBER('Таблица для заполнения'!EJ52),ABS(ROUND('Таблица для заполнения'!EJ52,0))='Таблица для заполнения'!EJ52,FALSE),TRUE)</f>
        <v>1</v>
      </c>
      <c r="KU52" s="36" t="b">
        <f>IF($B52&lt;&gt;"",IF(ISNUMBER('Таблица для заполнения'!EK52),ABS(ROUND('Таблица для заполнения'!EK52,0))='Таблица для заполнения'!EK52,FALSE),TRUE)</f>
        <v>1</v>
      </c>
      <c r="KV52" s="36" t="b">
        <f>IF($B52&lt;&gt;"",IF(ISNUMBER('Таблица для заполнения'!EL52),ABS(ROUND('Таблица для заполнения'!EL52,0))='Таблица для заполнения'!EL52,FALSE),TRUE)</f>
        <v>1</v>
      </c>
      <c r="KW52" s="36" t="b">
        <f>IF($B52&lt;&gt;"",IF(ISNUMBER('Таблица для заполнения'!EM52),ABS(ROUND('Таблица для заполнения'!EM52,0))='Таблица для заполнения'!EM52,FALSE),TRUE)</f>
        <v>1</v>
      </c>
      <c r="KX52" s="36" t="b">
        <f>IF($B52&lt;&gt;"",IF(ISNUMBER('Таблица для заполнения'!EN52),ABS(ROUND('Таблица для заполнения'!EN52,0))='Таблица для заполнения'!EN52,FALSE),TRUE)</f>
        <v>1</v>
      </c>
      <c r="KY52" s="36" t="b">
        <f>IF($B52&lt;&gt;"",IF(ISNUMBER('Таблица для заполнения'!EO52),ABS(ROUND('Таблица для заполнения'!EO52,0))='Таблица для заполнения'!EO52,FALSE),TRUE)</f>
        <v>1</v>
      </c>
      <c r="KZ52" s="36" t="b">
        <f>IF($B52&lt;&gt;"",IF(ISNUMBER('Таблица для заполнения'!EP52),ABS(ROUND('Таблица для заполнения'!EP52,0))='Таблица для заполнения'!EP52,FALSE),TRUE)</f>
        <v>1</v>
      </c>
      <c r="LA52" s="36" t="b">
        <f>IF($B52&lt;&gt;"",IF(ISNUMBER('Таблица для заполнения'!EQ52),ABS(ROUND('Таблица для заполнения'!EQ52,0))='Таблица для заполнения'!EQ52,FALSE),TRUE)</f>
        <v>1</v>
      </c>
      <c r="LB52" s="36" t="b">
        <f>IF($B52&lt;&gt;"",IF(ISNUMBER('Таблица для заполнения'!ER52),ABS(ROUND('Таблица для заполнения'!ER52,0))='Таблица для заполнения'!ER52,FALSE),TRUE)</f>
        <v>1</v>
      </c>
      <c r="LC52" s="36" t="b">
        <f>IF($B52&lt;&gt;"",IF(ISNUMBER('Таблица для заполнения'!ES52),ABS(ROUND('Таблица для заполнения'!ES52,0))='Таблица для заполнения'!ES52,FALSE),TRUE)</f>
        <v>1</v>
      </c>
      <c r="LD52" s="36" t="b">
        <f>IF($B52&lt;&gt;"",IF(ISNUMBER('Таблица для заполнения'!ET52),ABS(ROUND('Таблица для заполнения'!ET52,0))='Таблица для заполнения'!ET52,FALSE),TRUE)</f>
        <v>1</v>
      </c>
      <c r="LE52" s="36" t="b">
        <f>IF($B52&lt;&gt;"",IF(ISNUMBER('Таблица для заполнения'!EU52),ABS(ROUND('Таблица для заполнения'!EU52,0))='Таблица для заполнения'!EU52,FALSE),TRUE)</f>
        <v>1</v>
      </c>
      <c r="LF52" s="36" t="b">
        <f>IF($B52&lt;&gt;"",IF(ISNUMBER('Таблица для заполнения'!EV52),ABS(ROUND('Таблица для заполнения'!EV52,0))='Таблица для заполнения'!EV52,FALSE),TRUE)</f>
        <v>1</v>
      </c>
      <c r="LG52" s="36" t="b">
        <f>IF($B52&lt;&gt;"",IF(ISNUMBER('Таблица для заполнения'!EW52),ABS(ROUND('Таблица для заполнения'!EW52,0))='Таблица для заполнения'!EW52,FALSE),TRUE)</f>
        <v>1</v>
      </c>
      <c r="LH52" s="36" t="b">
        <f>IF($B52&lt;&gt;"",IF(ISNUMBER('Таблица для заполнения'!EX52),ABS(ROUND('Таблица для заполнения'!EX52,0))='Таблица для заполнения'!EX52,FALSE),TRUE)</f>
        <v>1</v>
      </c>
      <c r="LI52" s="36" t="b">
        <f>IF($B52&lt;&gt;"",IF(ISNUMBER('Таблица для заполнения'!EY52),ABS(ROUND('Таблица для заполнения'!EY52,0))='Таблица для заполнения'!EY52,FALSE),TRUE)</f>
        <v>1</v>
      </c>
      <c r="LJ52" s="36" t="b">
        <f>IF($B52&lt;&gt;"",IF(ISNUMBER('Таблица для заполнения'!EZ52),ABS(ROUND('Таблица для заполнения'!EZ52,0))='Таблица для заполнения'!EZ52,FALSE),TRUE)</f>
        <v>1</v>
      </c>
      <c r="LK52" s="36" t="b">
        <f>IF($B52&lt;&gt;"",IF(ISNUMBER('Таблица для заполнения'!FA52),ABS(ROUND('Таблица для заполнения'!FA52,0))='Таблица для заполнения'!FA52,FALSE),TRUE)</f>
        <v>1</v>
      </c>
      <c r="LL52" s="36" t="b">
        <f>IF($B52&lt;&gt;"",IF(ISNUMBER('Таблица для заполнения'!FB52),ABS(ROUND('Таблица для заполнения'!FB52,0))='Таблица для заполнения'!FB52,FALSE),TRUE)</f>
        <v>1</v>
      </c>
      <c r="LM52" s="36" t="b">
        <f>IF($B52&lt;&gt;"",IF(ISNUMBER('Таблица для заполнения'!FC52),ABS(ROUND('Таблица для заполнения'!FC52,0))='Таблица для заполнения'!FC52,FALSE),TRUE)</f>
        <v>1</v>
      </c>
      <c r="LN52" s="36" t="b">
        <f>IF($B52&lt;&gt;"",IF(ISNUMBER('Таблица для заполнения'!FD52),ABS(ROUND('Таблица для заполнения'!FD52,0))='Таблица для заполнения'!FD52,FALSE),TRUE)</f>
        <v>1</v>
      </c>
      <c r="LO52" s="36" t="b">
        <f>IF($B52&lt;&gt;"",IF(ISNUMBER('Таблица для заполнения'!FE52),ABS(ROUND('Таблица для заполнения'!FE52,0))='Таблица для заполнения'!FE52,FALSE),TRUE)</f>
        <v>1</v>
      </c>
      <c r="LP52" s="36" t="b">
        <f>IF($B52&lt;&gt;"",IF(ISNUMBER('Таблица для заполнения'!FF52),ABS(ROUND('Таблица для заполнения'!FF52,0))='Таблица для заполнения'!FF52,FALSE),TRUE)</f>
        <v>1</v>
      </c>
      <c r="LQ52" s="36" t="b">
        <f>IF($B52&lt;&gt;"",IF(ISNUMBER('Таблица для заполнения'!FG52),ABS(ROUND('Таблица для заполнения'!FG52,0))='Таблица для заполнения'!FG52,FALSE),TRUE)</f>
        <v>1</v>
      </c>
      <c r="LR52" s="36" t="b">
        <f>IF($B52&lt;&gt;"",IF(ISNUMBER('Таблица для заполнения'!FH52),ABS(ROUND('Таблица для заполнения'!FH52,0))='Таблица для заполнения'!FH52,FALSE),TRUE)</f>
        <v>1</v>
      </c>
      <c r="LS52" s="36" t="b">
        <f>IF($B52&lt;&gt;"",IF(ISNUMBER('Таблица для заполнения'!FI52),ABS(ROUND('Таблица для заполнения'!FI52,0))='Таблица для заполнения'!FI52,FALSE),TRUE)</f>
        <v>1</v>
      </c>
      <c r="LT52" s="36" t="b">
        <f>IF($B52&lt;&gt;"",IF(ISNUMBER('Таблица для заполнения'!FJ52),ABS(ROUND('Таблица для заполнения'!FJ52,0))='Таблица для заполнения'!FJ52,FALSE),TRUE)</f>
        <v>1</v>
      </c>
      <c r="LU52" s="36" t="b">
        <f>IF($B52&lt;&gt;"",IF(ISNUMBER('Таблица для заполнения'!FK52),ABS(ROUND('Таблица для заполнения'!FK52,0))='Таблица для заполнения'!FK52,FALSE),TRUE)</f>
        <v>1</v>
      </c>
      <c r="LV52" s="36" t="b">
        <f>IF($B52&lt;&gt;"",IF(ISNUMBER('Таблица для заполнения'!FL52),ABS(ROUND('Таблица для заполнения'!FL52,0))='Таблица для заполнения'!FL52,FALSE),TRUE)</f>
        <v>1</v>
      </c>
      <c r="LW52" s="36" t="b">
        <f>IF($B52&lt;&gt;"",IF(ISNUMBER('Таблица для заполнения'!FM52),ABS(ROUND('Таблица для заполнения'!FM52,0))='Таблица для заполнения'!FM52,FALSE),TRUE)</f>
        <v>1</v>
      </c>
      <c r="LX52" s="36" t="b">
        <f>IF($B52&lt;&gt;"",IF(ISNUMBER('Таблица для заполнения'!FN52),ABS(ROUND('Таблица для заполнения'!FN52,0))='Таблица для заполнения'!FN52,FALSE),TRUE)</f>
        <v>1</v>
      </c>
      <c r="LY52" s="36" t="b">
        <f>IF($B52&lt;&gt;"",IF(ISNUMBER('Таблица для заполнения'!FO52),ABS(ROUND('Таблица для заполнения'!FO52,0))='Таблица для заполнения'!FO52,FALSE),TRUE)</f>
        <v>1</v>
      </c>
      <c r="LZ52" s="36" t="b">
        <f>IF($B52&lt;&gt;"",IF(ISNUMBER('Таблица для заполнения'!FP52),ABS(ROUND('Таблица для заполнения'!FP52,0))='Таблица для заполнения'!FP52,FALSE),TRUE)</f>
        <v>1</v>
      </c>
      <c r="MA52" s="36" t="b">
        <f>IF($B52&lt;&gt;"",IF(ISNUMBER('Таблица для заполнения'!FQ52),ABS(ROUND('Таблица для заполнения'!FQ52,0))='Таблица для заполнения'!FQ52,FALSE),TRUE)</f>
        <v>1</v>
      </c>
      <c r="MB52" s="36" t="b">
        <f>IF($B52&lt;&gt;"",IF(ISNUMBER('Таблица для заполнения'!FR52),ABS(ROUND('Таблица для заполнения'!FR52,0))='Таблица для заполнения'!FR52,FALSE),TRUE)</f>
        <v>1</v>
      </c>
      <c r="MC52" s="36" t="b">
        <f>IF($B52&lt;&gt;"",IF(ISNUMBER('Таблица для заполнения'!FS52),ABS(ROUND('Таблица для заполнения'!FS52,0))='Таблица для заполнения'!FS52,FALSE),TRUE)</f>
        <v>1</v>
      </c>
      <c r="MD52" s="36" t="b">
        <f>IF($B52&lt;&gt;"",IF(ISNUMBER('Таблица для заполнения'!FT52),ABS(ROUND('Таблица для заполнения'!FT52,0))='Таблица для заполнения'!FT52,FALSE),TRUE)</f>
        <v>1</v>
      </c>
      <c r="ME52" s="36" t="b">
        <f>IF($B52&lt;&gt;"",IF(ISNUMBER('Таблица для заполнения'!FU52),ABS(ROUND('Таблица для заполнения'!FU52,0))='Таблица для заполнения'!FU52,FALSE),TRUE)</f>
        <v>1</v>
      </c>
      <c r="MF52" s="36" t="b">
        <f>IF($B52&lt;&gt;"",IF(ISNUMBER('Таблица для заполнения'!FV52),ABS(ROUND('Таблица для заполнения'!FV52,0))='Таблица для заполнения'!FV52,FALSE),TRUE)</f>
        <v>1</v>
      </c>
      <c r="MG52" s="36" t="b">
        <f>IF($B52&lt;&gt;"",IF(ISNUMBER('Таблица для заполнения'!FW52),ABS(ROUND('Таблица для заполнения'!FW52,0))='Таблица для заполнения'!FW52,FALSE),TRUE)</f>
        <v>1</v>
      </c>
      <c r="MH52" s="36" t="b">
        <f>IF($B52&lt;&gt;"",IF(ISNUMBER('Таблица для заполнения'!FX52),ABS(ROUND('Таблица для заполнения'!FX52,0))='Таблица для заполнения'!FX52,FALSE),TRUE)</f>
        <v>1</v>
      </c>
      <c r="MI52" s="36" t="b">
        <f>IF($B52&lt;&gt;"",IF(ISNUMBER('Таблица для заполнения'!FY52),ABS(ROUND('Таблица для заполнения'!FY52,0))='Таблица для заполнения'!FY52,FALSE),TRUE)</f>
        <v>1</v>
      </c>
      <c r="MJ52" s="36" t="b">
        <f>IF($B52&lt;&gt;"",IF(ISNUMBER('Таблица для заполнения'!FZ52),ABS(ROUND('Таблица для заполнения'!FZ52,0))='Таблица для заполнения'!FZ52,FALSE),TRUE)</f>
        <v>1</v>
      </c>
      <c r="MK52" s="36" t="b">
        <f>IF($B52&lt;&gt;"",IF(ISNUMBER('Таблица для заполнения'!GA52),ABS(ROUND('Таблица для заполнения'!GA52,0))='Таблица для заполнения'!GA52,FALSE),TRUE)</f>
        <v>1</v>
      </c>
      <c r="ML52" s="36" t="b">
        <f>IF($B52&lt;&gt;"",IF(ISNUMBER('Таблица для заполнения'!GB52),ABS(ROUND('Таблица для заполнения'!GB52,0))='Таблица для заполнения'!GB52,FALSE),TRUE)</f>
        <v>1</v>
      </c>
      <c r="MM52" s="36" t="b">
        <f>IF($B52&lt;&gt;"",IF(ISNUMBER('Таблица для заполнения'!GC52),ABS(ROUND('Таблица для заполнения'!GC52,0))='Таблица для заполнения'!GC52,FALSE),TRUE)</f>
        <v>1</v>
      </c>
      <c r="MN52" s="36" t="b">
        <f>IF($B52&lt;&gt;"",IF(ISNUMBER('Таблица для заполнения'!GD52),ABS(ROUND('Таблица для заполнения'!GD52,0))='Таблица для заполнения'!GD52,FALSE),TRUE)</f>
        <v>1</v>
      </c>
      <c r="MO52" s="36" t="b">
        <f>IF($B52&lt;&gt;"",IF(ISNUMBER('Таблица для заполнения'!GE52),ABS(ROUND('Таблица для заполнения'!GE52,0))='Таблица для заполнения'!GE52,FALSE),TRUE)</f>
        <v>1</v>
      </c>
      <c r="MP52" s="36" t="b">
        <f>IF($B52&lt;&gt;"",IF(ISNUMBER('Таблица для заполнения'!GF52),ABS(ROUND('Таблица для заполнения'!GF52,1))='Таблица для заполнения'!GF52,FALSE),TRUE)</f>
        <v>1</v>
      </c>
      <c r="MQ52" s="36" t="b">
        <f>IF($B52&lt;&gt;"",IF(ISNUMBER('Таблица для заполнения'!GG52),ABS(ROUND('Таблица для заполнения'!GG52,1))='Таблица для заполнения'!GG52,FALSE),TRUE)</f>
        <v>1</v>
      </c>
      <c r="MR52" s="36" t="b">
        <f>IF($B52&lt;&gt;"",IF(ISNUMBER('Таблица для заполнения'!GH52),ABS(ROUND('Таблица для заполнения'!GH52,1))='Таблица для заполнения'!GH52,FALSE),TRUE)</f>
        <v>1</v>
      </c>
      <c r="MS52" s="36" t="b">
        <f>IF($B52&lt;&gt;"",IF(ISNUMBER('Таблица для заполнения'!GI52),ABS(ROUND('Таблица для заполнения'!GI52,1))='Таблица для заполнения'!GI52,FALSE),TRUE)</f>
        <v>1</v>
      </c>
      <c r="MT52" s="36" t="b">
        <f>IF($B52&lt;&gt;"",IF(ISNUMBER('Таблица для заполнения'!GJ52),ABS(ROUND('Таблица для заполнения'!GJ52,1))='Таблица для заполнения'!GJ52,FALSE),TRUE)</f>
        <v>1</v>
      </c>
      <c r="MU52" s="36" t="b">
        <f>IF($B52&lt;&gt;"",IF(ISNUMBER('Таблица для заполнения'!GK52),ABS(ROUND('Таблица для заполнения'!GK52,1))='Таблица для заполнения'!GK52,FALSE),TRUE)</f>
        <v>1</v>
      </c>
      <c r="MV52" s="36" t="b">
        <f>IF($B52&lt;&gt;"",IF(ISNUMBER('Таблица для заполнения'!GL52),ABS(ROUND('Таблица для заполнения'!GL52,1))='Таблица для заполнения'!GL52,FALSE),TRUE)</f>
        <v>1</v>
      </c>
      <c r="MW52" s="36" t="b">
        <f>IF($B52&lt;&gt;"",IF(ISNUMBER('Таблица для заполнения'!GM52),ABS(ROUND('Таблица для заполнения'!GM52,1))='Таблица для заполнения'!GM52,FALSE),TRUE)</f>
        <v>1</v>
      </c>
      <c r="MX52" s="36" t="b">
        <f>IF($B52&lt;&gt;"",IF(ISNUMBER('Таблица для заполнения'!GN52),ABS(ROUND('Таблица для заполнения'!GN52,1))='Таблица для заполнения'!GN52,FALSE),TRUE)</f>
        <v>1</v>
      </c>
      <c r="MY52" s="36" t="b">
        <f>IF($B52&lt;&gt;"",IF(ISNUMBER('Таблица для заполнения'!GO52),ABS(ROUND('Таблица для заполнения'!GO52,1))='Таблица для заполнения'!GO52,FALSE),TRUE)</f>
        <v>1</v>
      </c>
      <c r="MZ52" s="36" t="b">
        <f>IF($B52&lt;&gt;"",IF(ISNUMBER('Таблица для заполнения'!GP52),ABS(ROUND('Таблица для заполнения'!GP52,1))='Таблица для заполнения'!GP52,FALSE),TRUE)</f>
        <v>1</v>
      </c>
      <c r="NA52" s="36" t="b">
        <f>IF($B52&lt;&gt;"",IF(ISNUMBER('Таблица для заполнения'!GQ52),ABS(ROUND('Таблица для заполнения'!GQ52,1))='Таблица для заполнения'!GQ52,FALSE),TRUE)</f>
        <v>1</v>
      </c>
      <c r="NB52" s="36" t="b">
        <f>IF($B52&lt;&gt;"",IF(ISNUMBER('Таблица для заполнения'!GR52),ABS(ROUND('Таблица для заполнения'!GR52,1))='Таблица для заполнения'!GR52,FALSE),TRUE)</f>
        <v>1</v>
      </c>
      <c r="NC52" s="36" t="b">
        <f>IF($B52&lt;&gt;"",IF(ISNUMBER('Таблица для заполнения'!GS52),ABS(ROUND('Таблица для заполнения'!GS52,1))='Таблица для заполнения'!GS52,FALSE),TRUE)</f>
        <v>1</v>
      </c>
      <c r="ND52" s="36" t="b">
        <f>IF($B52&lt;&gt;"",IF(ISNUMBER('Таблица для заполнения'!GT52),ABS(ROUND('Таблица для заполнения'!GT52,1))='Таблица для заполнения'!GT52,FALSE),TRUE)</f>
        <v>1</v>
      </c>
      <c r="NE52" s="36" t="b">
        <f>IF($B52&lt;&gt;"",IF(ISNUMBER('Таблица для заполнения'!GU52),ABS(ROUND('Таблица для заполнения'!GU52,1))='Таблица для заполнения'!GU52,FALSE),TRUE)</f>
        <v>1</v>
      </c>
      <c r="NF52" s="36" t="b">
        <f>IF($B52&lt;&gt;"",IF(ISNUMBER('Таблица для заполнения'!GV52),ABS(ROUND('Таблица для заполнения'!GV52,1))='Таблица для заполнения'!GV52,FALSE),TRUE)</f>
        <v>1</v>
      </c>
      <c r="NG52" s="36" t="b">
        <f>IF($B52&lt;&gt;"",IF(ISNUMBER('Таблица для заполнения'!GW52),ABS(ROUND('Таблица для заполнения'!GW52,1))='Таблица для заполнения'!GW52,FALSE),TRUE)</f>
        <v>1</v>
      </c>
      <c r="NH52" s="36" t="b">
        <f>IF($B52&lt;&gt;"",IF(ISNUMBER('Таблица для заполнения'!GX52),ABS(ROUND('Таблица для заполнения'!GX52,1))='Таблица для заполнения'!GX52,FALSE),TRUE)</f>
        <v>1</v>
      </c>
      <c r="NI52" s="38" t="b">
        <f>IF($B52&lt;&gt;"",IF(ISNUMBER('Таблица для заполнения'!GY52),ABS(ROUND('Таблица для заполнения'!GY52,1))='Таблица для заполнения'!GY52,FALSE),TRUE)</f>
        <v>1</v>
      </c>
    </row>
    <row r="53" spans="1:373" ht="44.25" customHeight="1" thickBot="1" x14ac:dyDescent="0.3">
      <c r="A53" s="2">
        <v>46</v>
      </c>
      <c r="B53" s="17" t="str">
        <f>IF('Таблица для заполнения'!B53=0,"",'Таблица для заполнения'!B53)</f>
        <v/>
      </c>
      <c r="C53" s="3" t="b">
        <f t="shared" si="0"/>
        <v>1</v>
      </c>
      <c r="D53" s="43" t="b">
        <f>'Таблица для заполнения'!F53&lt;='Таблица для заполнения'!E53</f>
        <v>1</v>
      </c>
      <c r="E53" s="120" t="b">
        <f>'Таблица для заполнения'!G53&lt;='Таблица для заполнения'!E53</f>
        <v>1</v>
      </c>
      <c r="F53" s="44" t="b">
        <f>'Таблица для заполнения'!H53&lt;='Таблица для заполнения'!E53</f>
        <v>1</v>
      </c>
      <c r="G53" s="44" t="b">
        <f>'Таблица для заполнения'!I53&lt;='Таблица для заполнения'!E53</f>
        <v>1</v>
      </c>
      <c r="H53" s="44" t="b">
        <f>'Таблица для заполнения'!E53&gt;='Таблица для заполнения'!J53+'Таблица для заполнения'!K53</f>
        <v>1</v>
      </c>
      <c r="I53" s="44" t="b">
        <f>'Таблица для заполнения'!E53='Таблица для заполнения'!L53+'Таблица для заполнения'!M53+'Таблица для заполнения'!N53</f>
        <v>1</v>
      </c>
      <c r="J53" s="44" t="b">
        <f>'Таблица для заполнения'!M53&lt;='Таблица для заполнения'!R53</f>
        <v>1</v>
      </c>
      <c r="K53" s="44" t="b">
        <f>'Таблица для заполнения'!O53&gt;='Таблица для заполнения'!E53</f>
        <v>1</v>
      </c>
      <c r="L53" s="44" t="b">
        <f>'Таблица для заполнения'!O53&gt;='Таблица для заполнения'!P53+'Таблица для заполнения'!Q53</f>
        <v>1</v>
      </c>
      <c r="M53" s="44" t="b">
        <f>'Таблица для заполнения'!R53&lt;='Таблица для заполнения'!O53</f>
        <v>1</v>
      </c>
      <c r="N53" s="44" t="b">
        <f>'Таблица для заполнения'!O53&gt;='Таблица для заполнения'!S53+'Таблица для заполнения'!U53</f>
        <v>1</v>
      </c>
      <c r="O53" s="44" t="b">
        <f>OR(AND('Таблица для заполнения'!S53&gt;0,'Таблица для заполнения'!T53&gt;0),AND('Таблица для заполнения'!S53=0,'Таблица для заполнения'!T53=0))</f>
        <v>1</v>
      </c>
      <c r="P53" s="44" t="b">
        <f>OR(AND('Таблица для заполнения'!U53&gt;0,'Таблица для заполнения'!V53&gt;0),AND('Таблица для заполнения'!U53=0,'Таблица для заполнения'!V53=0))</f>
        <v>1</v>
      </c>
      <c r="Q53" s="44" t="b">
        <f>'Таблица для заполнения'!W53&lt;='Таблица для заполнения'!U53</f>
        <v>1</v>
      </c>
      <c r="R53" s="44" t="b">
        <f>'Таблица для заполнения'!V53&gt;='Таблица для заполнения'!X53+'Таблица для заполнения'!Y53</f>
        <v>1</v>
      </c>
      <c r="S53" s="44" t="b">
        <f>'Таблица для заполнения'!AB53&lt;='Таблица для заполнения'!AA53</f>
        <v>1</v>
      </c>
      <c r="T53" s="44" t="b">
        <f>'Таблица для заполнения'!AD53&lt;='Таблица для заполнения'!AC53</f>
        <v>1</v>
      </c>
      <c r="U53" s="44" t="b">
        <f>OR('Таблица для заполнения'!AA53=0,'Таблица для заполнения'!AA53=1)</f>
        <v>1</v>
      </c>
      <c r="V53" s="44" t="b">
        <f>OR('Таблица для заполнения'!AB53=0,'Таблица для заполнения'!AB53=1)</f>
        <v>1</v>
      </c>
      <c r="W53" s="44" t="b">
        <f>OR('Таблица для заполнения'!AC53=0,'Таблица для заполнения'!AC53=1)</f>
        <v>1</v>
      </c>
      <c r="X53" s="44" t="b">
        <f>OR('Таблица для заполнения'!AD53=0,'Таблица для заполнения'!AD53=1)</f>
        <v>1</v>
      </c>
      <c r="Y53" s="44" t="b">
        <f>'Таблица для заполнения'!AG53&lt;='Таблица для заполнения'!AF53</f>
        <v>1</v>
      </c>
      <c r="Z53" s="44" t="b">
        <f>'Таблица для заполнения'!AI53&lt;='Таблица для заполнения'!AH53</f>
        <v>1</v>
      </c>
      <c r="AA53" s="44" t="b">
        <f>'Таблица для заполнения'!AJ53='Таблица для заполнения'!AM53+'Таблица для заполнения'!AO53</f>
        <v>1</v>
      </c>
      <c r="AB53" s="44" t="b">
        <f>'Таблица для заполнения'!AJ53&gt;='Таблица для заполнения'!AK53+'Таблица для заполнения'!AL53</f>
        <v>1</v>
      </c>
      <c r="AC53" s="44" t="b">
        <f>'Таблица для заполнения'!AN53&lt;='Таблица для заполнения'!AJ53</f>
        <v>1</v>
      </c>
      <c r="AD53" s="44" t="b">
        <f>OR(AND('Таблица для заполнения'!AO53='Таблица для заполнения'!AJ53,AND('Таблица для заполнения'!AK53='Таблица для заполнения'!AP53,'Таблица для заполнения'!AL53='Таблица для заполнения'!AQ53)),'Таблица для заполнения'!AO53&lt;'Таблица для заполнения'!AJ53)</f>
        <v>1</v>
      </c>
      <c r="AE53" s="44" t="b">
        <f>OR(AND('Таблица для заполнения'!AJ53='Таблица для заполнения'!AO53,'Таблица для заполнения'!CM53='Таблица для заполнения'!CR53),AND('Таблица для заполнения'!AJ53&gt;'Таблица для заполнения'!AO53,'Таблица для заполнения'!CM53&gt;'Таблица для заполнения'!CR53))</f>
        <v>1</v>
      </c>
      <c r="AF53" s="44" t="b">
        <f>OR(AND('Таблица для заполнения'!AO53='Таблица для заполнения'!AR53,'Таблица для заполнения'!CR53='Таблица для заполнения'!CU53),AND('Таблица для заполнения'!AO53&gt;'Таблица для заполнения'!AR53,'Таблица для заполнения'!CR53&gt;'Таблица для заполнения'!CU53))</f>
        <v>1</v>
      </c>
      <c r="AG53" s="44" t="b">
        <f>'Таблица для заполнения'!AP53&lt;='Таблица для заполнения'!AK53</f>
        <v>1</v>
      </c>
      <c r="AH53" s="44" t="b">
        <f>'Таблица для заполнения'!AO53&gt;='Таблица для заполнения'!AP53+'Таблица для заполнения'!AQ53</f>
        <v>1</v>
      </c>
      <c r="AI53" s="44" t="b">
        <f>'Таблица для заполнения'!AM53&gt;=('Таблица для заполнения'!AK53+'Таблица для заполнения'!AL53)-('Таблица для заполнения'!AP53+'Таблица для заполнения'!AQ53)</f>
        <v>1</v>
      </c>
      <c r="AJ53" s="44" t="b">
        <f>'Таблица для заполнения'!AQ53&lt;='Таблица для заполнения'!AL53</f>
        <v>1</v>
      </c>
      <c r="AK53" s="44" t="b">
        <f>'Таблица для заполнения'!AO53&gt;='Таблица для заполнения'!AR53+'Таблица для заполнения'!AV53+'Таблица для заполнения'!AW53</f>
        <v>1</v>
      </c>
      <c r="AL53" s="44" t="b">
        <f>OR(AND('Таблица для заполнения'!AR53='Таблица для заполнения'!AO53,AND('Таблица для заполнения'!AP53='Таблица для заполнения'!AS53,'Таблица для заполнения'!AQ53='Таблица для заполнения'!AT53)),'Таблица для заполнения'!AR53&lt;'Таблица для заполнения'!AO53)</f>
        <v>1</v>
      </c>
      <c r="AM53" s="44" t="b">
        <f>'Таблица для заполнения'!AS53&lt;='Таблица для заполнения'!AP53</f>
        <v>1</v>
      </c>
      <c r="AN53" s="44" t="b">
        <f>'Таблица для заполнения'!AR53&gt;='Таблица для заполнения'!AS53+'Таблица для заполнения'!AT53</f>
        <v>1</v>
      </c>
      <c r="AO53" s="44" t="b">
        <f>('Таблица для заполнения'!AO53-'Таблица для заполнения'!AR53)&gt;=('Таблица для заполнения'!AP53+'Таблица для заполнения'!AQ53)-('Таблица для заполнения'!AS53+'Таблица для заполнения'!AT53)</f>
        <v>1</v>
      </c>
      <c r="AP53" s="44" t="b">
        <f>'Таблица для заполнения'!AT53&lt;='Таблица для заполнения'!AQ53</f>
        <v>1</v>
      </c>
      <c r="AQ53" s="44" t="b">
        <f>'Таблица для заполнения'!AU53&lt;='Таблица для заполнения'!AR53</f>
        <v>1</v>
      </c>
      <c r="AR53" s="44" t="b">
        <f>'Таблица для заполнения'!AR53='Таблица для заполнения'!AX53+'Таблица для заполнения'!BF53+'Таблица для заполнения'!BK53+'Таблица для заполнения'!BV53+'Таблица для заполнения'!CA53+'Таблица для заполнения'!CB53+'Таблица для заполнения'!CC53+'Таблица для заполнения'!CD53+'Таблица для заполнения'!CE53+'Таблица для заполнения'!CF53</f>
        <v>1</v>
      </c>
      <c r="AS53" s="44" t="b">
        <f>'Таблица для заполнения'!AX53&gt;='Таблица для заполнения'!AY53+'Таблица для заполнения'!BB53+'Таблица для заполнения'!BE53</f>
        <v>1</v>
      </c>
      <c r="AT53" s="44" t="b">
        <f>'Таблица для заполнения'!AY53='Таблица для заполнения'!AZ53+'Таблица для заполнения'!BA53</f>
        <v>1</v>
      </c>
      <c r="AU53" s="44" t="b">
        <f>'Таблица для заполнения'!BB53='Таблица для заполнения'!BC53+'Таблица для заполнения'!BD53</f>
        <v>1</v>
      </c>
      <c r="AV53" s="44" t="b">
        <f>'Таблица для заполнения'!BF53&gt;='Таблица для заполнения'!BG53+'Таблица для заполнения'!BH53+'Таблица для заполнения'!BI53+'Таблица для заполнения'!BJ53</f>
        <v>1</v>
      </c>
      <c r="AW53" s="44" t="b">
        <f>'Таблица для заполнения'!BK53&gt;='Таблица для заполнения'!BL53+'Таблица для заполнения'!BQ53</f>
        <v>1</v>
      </c>
      <c r="AX53" s="44" t="b">
        <f>'Таблица для заполнения'!BL53&gt;='Таблица для заполнения'!BM53+'Таблица для заполнения'!BN53+'Таблица для заполнения'!BO53+'Таблица для заполнения'!BP53</f>
        <v>1</v>
      </c>
      <c r="AY53" s="44" t="b">
        <f>'Таблица для заполнения'!BQ53&gt;='Таблица для заполнения'!BR53+'Таблица для заполнения'!BS53+'Таблица для заполнения'!BT53+'Таблица для заполнения'!BU53</f>
        <v>1</v>
      </c>
      <c r="AZ53" s="44" t="b">
        <f>'Таблица для заполнения'!BV53&gt;='Таблица для заполнения'!BW53+'Таблица для заполнения'!BX53+'Таблица для заполнения'!BY53+'Таблица для заполнения'!BZ53</f>
        <v>1</v>
      </c>
      <c r="BA53" s="44" t="b">
        <f>'Таблица для заполнения'!CG53+'Таблица для заполнения'!CH53&lt;='Таблица для заполнения'!AO53</f>
        <v>1</v>
      </c>
      <c r="BB53" s="44" t="b">
        <f>'Таблица для заполнения'!CI53&lt;='Таблица для заполнения'!AO53</f>
        <v>1</v>
      </c>
      <c r="BC53" s="44" t="b">
        <f>'Таблица для заполнения'!CJ53&lt;='Таблица для заполнения'!AO53</f>
        <v>1</v>
      </c>
      <c r="BD53" s="44" t="b">
        <f>'Таблица для заполнения'!CK53&lt;='Таблица для заполнения'!AO53</f>
        <v>1</v>
      </c>
      <c r="BE53" s="44" t="b">
        <f>'Таблица для заполнения'!CL53&lt;='Таблица для заполнения'!AO53</f>
        <v>1</v>
      </c>
      <c r="BF53" s="44" t="b">
        <f>'Таблица для заполнения'!CM53='Таблица для заполнения'!CP53+'Таблица для заполнения'!CR53</f>
        <v>1</v>
      </c>
      <c r="BG53" s="44" t="b">
        <f>'Таблица для заполнения'!CM53&gt;='Таблица для заполнения'!CN53+'Таблица для заполнения'!CO53</f>
        <v>1</v>
      </c>
      <c r="BH53" s="44" t="b">
        <f>'Таблица для заполнения'!CQ53&lt;='Таблица для заполнения'!CM53</f>
        <v>1</v>
      </c>
      <c r="BI53" s="44" t="b">
        <f>OR(AND('Таблица для заполнения'!CR53='Таблица для заполнения'!CM53,AND('Таблица для заполнения'!CN53='Таблица для заполнения'!CS53,'Таблица для заполнения'!CO53='Таблица для заполнения'!CT53)),'Таблица для заполнения'!CR53&lt;'Таблица для заполнения'!CM53)</f>
        <v>1</v>
      </c>
      <c r="BJ53" s="44" t="b">
        <f>'Таблица для заполнения'!CS53&lt;='Таблица для заполнения'!CN53</f>
        <v>1</v>
      </c>
      <c r="BK53" s="44" t="b">
        <f>'Таблица для заполнения'!CR53&gt;='Таблица для заполнения'!CS53+'Таблица для заполнения'!CT53</f>
        <v>1</v>
      </c>
      <c r="BL53" s="44" t="b">
        <f>'Таблица для заполнения'!CP53&gt;=('Таблица для заполнения'!CN53+'Таблица для заполнения'!CO53)-('Таблица для заполнения'!CS53+'Таблица для заполнения'!CT53)</f>
        <v>1</v>
      </c>
      <c r="BM53" s="44" t="b">
        <f>'Таблица для заполнения'!CT53&lt;='Таблица для заполнения'!CO53</f>
        <v>1</v>
      </c>
      <c r="BN53" s="44" t="b">
        <f>'Таблица для заполнения'!CR53&gt;='Таблица для заполнения'!CU53+'Таблица для заполнения'!CY53+'Таблица для заполнения'!CZ53</f>
        <v>1</v>
      </c>
      <c r="BO53" s="44" t="b">
        <f>OR(AND('Таблица для заполнения'!CU53='Таблица для заполнения'!CR53,AND('Таблица для заполнения'!CS53='Таблица для заполнения'!CV53,'Таблица для заполнения'!CT53='Таблица для заполнения'!CW53)),'Таблица для заполнения'!CU53&lt;'Таблица для заполнения'!CR53)</f>
        <v>1</v>
      </c>
      <c r="BP53" s="44" t="b">
        <f>'Таблица для заполнения'!CV53&lt;='Таблица для заполнения'!CS53</f>
        <v>1</v>
      </c>
      <c r="BQ53" s="44" t="b">
        <f>'Таблица для заполнения'!CU53&gt;='Таблица для заполнения'!CV53+'Таблица для заполнения'!CW53</f>
        <v>1</v>
      </c>
      <c r="BR53" s="44" t="b">
        <f>'Таблица для заполнения'!CR53-'Таблица для заполнения'!CU53&gt;=('Таблица для заполнения'!CS53+'Таблица для заполнения'!CT53)-('Таблица для заполнения'!CV53+'Таблица для заполнения'!CW53)</f>
        <v>1</v>
      </c>
      <c r="BS53" s="44" t="b">
        <f>'Таблица для заполнения'!CW53&lt;='Таблица для заполнения'!CT53</f>
        <v>1</v>
      </c>
      <c r="BT53" s="44" t="b">
        <f>'Таблица для заполнения'!CX53&lt;='Таблица для заполнения'!CU53</f>
        <v>1</v>
      </c>
      <c r="BU53" s="36" t="b">
        <f>'Таблица для заполнения'!CU53='Таблица для заполнения'!DA53+'Таблица для заполнения'!DI53+'Таблица для заполнения'!DN53+'Таблица для заполнения'!DY53+'Таблица для заполнения'!ED53+'Таблица для заполнения'!EE53+'Таблица для заполнения'!EF53+'Таблица для заполнения'!EG53+'Таблица для заполнения'!EH53+'Таблица для заполнения'!EI53</f>
        <v>1</v>
      </c>
      <c r="BV53" s="36" t="b">
        <f>'Таблица для заполнения'!DA53&gt;='Таблица для заполнения'!DB53+'Таблица для заполнения'!DE53+'Таблица для заполнения'!DH53</f>
        <v>1</v>
      </c>
      <c r="BW53" s="36" t="b">
        <f>'Таблица для заполнения'!DB53='Таблица для заполнения'!DC53+'Таблица для заполнения'!DD53</f>
        <v>1</v>
      </c>
      <c r="BX53" s="36" t="b">
        <f>'Таблица для заполнения'!DE53='Таблица для заполнения'!DF53+'Таблица для заполнения'!DG53</f>
        <v>1</v>
      </c>
      <c r="BY53" s="36" t="b">
        <f>'Таблица для заполнения'!DI53&gt;='Таблица для заполнения'!DJ53+'Таблица для заполнения'!DK53+'Таблица для заполнения'!DL53+'Таблица для заполнения'!DM53</f>
        <v>1</v>
      </c>
      <c r="BZ53" s="36" t="b">
        <f>'Таблица для заполнения'!DN53&gt;='Таблица для заполнения'!DO53+'Таблица для заполнения'!DT53</f>
        <v>1</v>
      </c>
      <c r="CA53" s="36" t="b">
        <f>'Таблица для заполнения'!DO53&gt;='Таблица для заполнения'!DP53+'Таблица для заполнения'!DQ53+'Таблица для заполнения'!DR53+'Таблица для заполнения'!DS53</f>
        <v>1</v>
      </c>
      <c r="CB53" s="36" t="b">
        <f>'Таблица для заполнения'!DT53&gt;='Таблица для заполнения'!DU53+'Таблица для заполнения'!DV53+'Таблица для заполнения'!DW53+'Таблица для заполнения'!DX53</f>
        <v>1</v>
      </c>
      <c r="CC53" s="36" t="b">
        <f>'Таблица для заполнения'!DY53&gt;='Таблица для заполнения'!DZ53+'Таблица для заполнения'!EA53+'Таблица для заполнения'!EB53+'Таблица для заполнения'!EC53</f>
        <v>1</v>
      </c>
      <c r="CD53" s="44" t="b">
        <f>'Таблица для заполнения'!EJ53+'Таблица для заполнения'!EK53&lt;='Таблица для заполнения'!CR53</f>
        <v>1</v>
      </c>
      <c r="CE53" s="44" t="b">
        <f>'Таблица для заполнения'!EL53&lt;='Таблица для заполнения'!CR53</f>
        <v>1</v>
      </c>
      <c r="CF53" s="44" t="b">
        <f>'Таблица для заполнения'!EM53&lt;='Таблица для заполнения'!CR53</f>
        <v>1</v>
      </c>
      <c r="CG53" s="44" t="b">
        <f>'Таблица для заполнения'!EN53&lt;='Таблица для заполнения'!CR53</f>
        <v>1</v>
      </c>
      <c r="CH53" s="44" t="b">
        <f>'Таблица для заполнения'!EO53&lt;='Таблица для заполнения'!CR53</f>
        <v>1</v>
      </c>
      <c r="CI53" s="44" t="b">
        <f>OR(AND('Таблица для заполнения'!AJ53='Таблица для заполнения'!AK53+'Таблица для заполнения'!AL53,'Таблица для заполнения'!CM53='Таблица для заполнения'!CN53+'Таблица для заполнения'!CO53),AND('Таблица для заполнения'!AJ53&gt;'Таблица для заполнения'!AK53+'Таблица для заполнения'!AL53,'Таблица для заполнения'!CM53&gt;'Таблица для заполнения'!CN53+'Таблица для заполнения'!CO53))</f>
        <v>1</v>
      </c>
      <c r="CJ53" s="44" t="b">
        <f>OR(AND('Таблица для заполнения'!AO53='Таблица для заполнения'!AP53+'Таблица для заполнения'!AQ53,'Таблица для заполнения'!CR53='Таблица для заполнения'!CS53+'Таблица для заполнения'!CT53),AND('Таблица для заполнения'!AO53&gt;'Таблица для заполнения'!AP53+'Таблица для заполнения'!AQ53,'Таблица для заполнения'!CR53&gt;'Таблица для заполнения'!CS53+'Таблица для заполнения'!CT53))</f>
        <v>1</v>
      </c>
      <c r="CK53" s="44" t="b">
        <f>OR(AND('Таблица для заполнения'!AR53='Таблица для заполнения'!AS53+'Таблица для заполнения'!AT53,'Таблица для заполнения'!CU53='Таблица для заполнения'!CV53+'Таблица для заполнения'!CW53),AND('Таблица для заполнения'!AR53&gt;'Таблица для заполнения'!AS53+'Таблица для заполнения'!AT53,'Таблица для заполнения'!CU53&gt;'Таблица для заполнения'!CV53+'Таблица для заполнения'!CW53))</f>
        <v>1</v>
      </c>
      <c r="CL53" s="44" t="b">
        <f>OR(AND('Таблица для заполнения'!AO53='Таблица для заполнения'!AR53+'Таблица для заполнения'!AV53+'Таблица для заполнения'!AW53,'Таблица для заполнения'!CR53='Таблица для заполнения'!CU53+'Таблица для заполнения'!CY53+'Таблица для заполнения'!CZ53),AND('Таблица для заполнения'!AO53&gt;'Таблица для заполнения'!AR53+'Таблица для заполнения'!AV53+'Таблица для заполнения'!AW53,'Таблица для заполнения'!CR53&gt;'Таблица для заполнения'!CU53+'Таблица для заполнения'!CY53+'Таблица для заполнения'!CZ53))</f>
        <v>1</v>
      </c>
      <c r="CM53" s="44" t="b">
        <f>OR(AND('Таблица для заполнения'!AX53='Таблица для заполнения'!AY53+'Таблица для заполнения'!BB53+'Таблица для заполнения'!BE53,'Таблица для заполнения'!DA53='Таблица для заполнения'!DB53+'Таблица для заполнения'!DE53+'Таблица для заполнения'!DH53),AND('Таблица для заполнения'!AX53&gt;'Таблица для заполнения'!AY53+'Таблица для заполнения'!BB53+'Таблица для заполнения'!BE53,'Таблица для заполнения'!DA53&gt;'Таблица для заполнения'!DB53+'Таблица для заполнения'!DE53+'Таблица для заполнения'!DH53))</f>
        <v>1</v>
      </c>
      <c r="CN53" s="44" t="b">
        <f>OR(AND('Таблица для заполнения'!BF53='Таблица для заполнения'!BG53+'Таблица для заполнения'!BH53+'Таблица для заполнения'!BI53+'Таблица для заполнения'!BJ53,'Таблица для заполнения'!DI53='Таблица для заполнения'!DJ53+'Таблица для заполнения'!DK53+'Таблица для заполнения'!DL53+'Таблица для заполнения'!DM53),AND('Таблица для заполнения'!BF53&gt;'Таблица для заполнения'!BG53+'Таблица для заполнения'!BH53+'Таблица для заполнения'!BI53+'Таблица для заполнения'!BJ53,'Таблица для заполнения'!DI53&gt;'Таблица для заполнения'!DJ53+'Таблица для заполнения'!DK53+'Таблица для заполнения'!DL53+'Таблица для заполнения'!DM53))</f>
        <v>1</v>
      </c>
      <c r="CO53" s="44" t="b">
        <f>OR(AND('Таблица для заполнения'!BK53='Таблица для заполнения'!BL53+'Таблица для заполнения'!BQ53,'Таблица для заполнения'!DN53='Таблица для заполнения'!DO53+'Таблица для заполнения'!DT53),AND('Таблица для заполнения'!BK53&gt;'Таблица для заполнения'!BL53+'Таблица для заполнения'!BQ53,'Таблица для заполнения'!DN53&gt;'Таблица для заполнения'!DO53+'Таблица для заполнения'!DT53))</f>
        <v>1</v>
      </c>
      <c r="CP53" s="44" t="b">
        <f>AND(IF('Таблица для заполнения'!AJ53=0,'Таблица для заполнения'!CM53=0,'Таблица для заполнения'!CM53&gt;='Таблица для заполнения'!AJ53),IF('Таблица для заполнения'!AK53=0,'Таблица для заполнения'!CN53=0,'Таблица для заполнения'!CN53&gt;='Таблица для заполнения'!AK53),IF('Таблица для заполнения'!AL53=0,'Таблица для заполнения'!CO53=0,'Таблица для заполнения'!CO53&gt;='Таблица для заполнения'!AL53),IF('Таблица для заполнения'!AM53=0,'Таблица для заполнения'!CP53=0,'Таблица для заполнения'!CP53&gt;='Таблица для заполнения'!AM53),IF('Таблица для заполнения'!AN53=0,'Таблица для заполнения'!CQ53=0,'Таблица для заполнения'!CQ53&gt;='Таблица для заполнения'!AN53),IF('Таблица для заполнения'!AO53=0,'Таблица для заполнения'!CR53=0,'Таблица для заполнения'!CR53&gt;='Таблица для заполнения'!AO53),IF('Таблица для заполнения'!AP53=0,'Таблица для заполнения'!CS53=0,'Таблица для заполнения'!CS53&gt;='Таблица для заполнения'!AP53),IF('Таблица для заполнения'!AQ53=0,'Таблица для заполнения'!CT53=0,'Таблица для заполнения'!CT53&gt;='Таблица для заполнения'!AQ53),IF('Таблица для заполнения'!AR53=0,'Таблица для заполнения'!CU53=0,'Таблица для заполнения'!CU53&gt;='Таблица для заполнения'!AR53),IF('Таблица для заполнения'!AS53=0,'Таблица для заполнения'!CV53=0,'Таблица для заполнения'!CV53&gt;='Таблица для заполнения'!AS53),IF('Таблица для заполнения'!AT53=0,'Таблица для заполнения'!CW53=0,'Таблица для заполнения'!CW53&gt;='Таблица для заполнения'!AT53),IF('Таблица для заполнения'!AU53=0,'Таблица для заполнения'!CX53=0,'Таблица для заполнения'!CX53&gt;='Таблица для заполнения'!AU53),IF('Таблица для заполнения'!AV53=0,'Таблица для заполнения'!CY53=0,'Таблица для заполнения'!CY53&gt;='Таблица для заполнения'!AV53),IF('Таблица для заполнения'!AW53=0,'Таблица для заполнения'!CZ53=0,'Таблица для заполнения'!CZ53&gt;='Таблица для заполнения'!AW53),IF('Таблица для заполнения'!AX53=0,'Таблица для заполнения'!DA53=0,'Таблица для заполнения'!DA53&gt;='Таблица для заполнения'!AX53),IF('Таблица для заполнения'!AY53=0,'Таблица для заполнения'!DB53=0,'Таблица для заполнения'!DB53&gt;='Таблица для заполнения'!AY53),IF('Таблица для заполнения'!AZ53=0,'Таблица для заполнения'!DC53=0,'Таблица для заполнения'!DC53&gt;='Таблица для заполнения'!AZ53),IF('Таблица для заполнения'!BA53=0,'Таблица для заполнения'!DD53=0,'Таблица для заполнения'!DD53&gt;='Таблица для заполнения'!BA53),IF('Таблица для заполнения'!BB53=0,'Таблица для заполнения'!DE53=0,'Таблица для заполнения'!DE53&gt;='Таблица для заполнения'!BB53),IF('Таблица для заполнения'!BC53=0,'Таблица для заполнения'!DF53=0,'Таблица для заполнения'!DF53&gt;='Таблица для заполнения'!BC53),IF('Таблица для заполнения'!BD53=0,'Таблица для заполнения'!DG53=0,'Таблица для заполнения'!DG53&gt;='Таблица для заполнения'!BD53),IF('Таблица для заполнения'!BE53=0,'Таблица для заполнения'!DH53=0,'Таблица для заполнения'!DH53&gt;='Таблица для заполнения'!BE53),IF('Таблица для заполнения'!BF53=0,'Таблица для заполнения'!DI53=0,'Таблица для заполнения'!DI53&gt;='Таблица для заполнения'!BF53),IF('Таблица для заполнения'!BG53=0,'Таблица для заполнения'!DJ53=0,'Таблица для заполнения'!DJ53&gt;='Таблица для заполнения'!BG53),IF('Таблица для заполнения'!BH53=0,'Таблица для заполнения'!DK53=0,'Таблица для заполнения'!DK53&gt;='Таблица для заполнения'!BH53),IF('Таблица для заполнения'!BI53=0,'Таблица для заполнения'!DL53=0,'Таблица для заполнения'!DL53&gt;='Таблица для заполнения'!BI53),IF('Таблица для заполнения'!BJ53=0,'Таблица для заполнения'!DM53=0,'Таблица для заполнения'!DM53&gt;='Таблица для заполнения'!BJ53),IF('Таблица для заполнения'!BK53=0,'Таблица для заполнения'!DN53=0,'Таблица для заполнения'!DN53&gt;='Таблица для заполнения'!BK53),IF('Таблица для заполнения'!BL53=0,'Таблица для заполнения'!DO53=0,'Таблица для заполнения'!DO53&gt;='Таблица для заполнения'!BL53),IF('Таблица для заполнения'!BM53=0,'Таблица для заполнения'!DP53=0,'Таблица для заполнения'!DP53&gt;='Таблица для заполнения'!BM53),IF('Таблица для заполнения'!BN53=0,'Таблица для заполнения'!DQ53=0,'Таблица для заполнения'!DQ53&gt;='Таблица для заполнения'!BN53),IF('Таблица для заполнения'!BO53=0,'Таблица для заполнения'!DR53=0,'Таблица для заполнения'!DR53&gt;='Таблица для заполнения'!BO53),IF('Таблица для заполнения'!BP53=0,'Таблица для заполнения'!DS53=0,'Таблица для заполнения'!DS53&gt;='Таблица для заполнения'!BP53),IF('Таблица для заполнения'!BQ53=0,'Таблица для заполнения'!DT53=0,'Таблица для заполнения'!DT53&gt;='Таблица для заполнения'!BQ53),IF('Таблица для заполнения'!BR53=0,'Таблица для заполнения'!DU53=0,'Таблица для заполнения'!DU53&gt;='Таблица для заполнения'!BR53),IF('Таблица для заполнения'!BS53=0,'Таблица для заполнения'!DV53=0,'Таблица для заполнения'!DV53&gt;='Таблица для заполнения'!BS53),IF('Таблица для заполнения'!BT53=0,'Таблица для заполнения'!DW53=0,'Таблица для заполнения'!DW53&gt;='Таблица для заполнения'!BT53),IF('Таблица для заполнения'!BU53=0,'Таблица для заполнения'!DX53=0,'Таблица для заполнения'!DX53&gt;='Таблица для заполнения'!BU53),IF('Таблица для заполнения'!BV53=0,'Таблица для заполнения'!DY53=0,'Таблица для заполнения'!DY53&gt;='Таблица для заполнения'!BV53),IF('Таблица для заполнения'!BW53=0,'Таблица для заполнения'!DZ53=0,'Таблица для заполнения'!DZ53&gt;='Таблица для заполнения'!BW53),IF('Таблица для заполнения'!BX53=0,'Таблица для заполнения'!EA53=0,'Таблица для заполнения'!EA53&gt;='Таблица для заполнения'!BX53),IF('Таблица для заполнения'!BY53=0,'Таблица для заполнения'!EB53=0,'Таблица для заполнения'!EB53&gt;='Таблица для заполнения'!BY53),IF('Таблица для заполнения'!BZ53=0,'Таблица для заполнения'!EC53=0,'Таблица для заполнения'!EC53&gt;='Таблица для заполнения'!BZ53),IF('Таблица для заполнения'!CA53=0,'Таблица для заполнения'!ED53=0,'Таблица для заполнения'!ED53&gt;='Таблица для заполнения'!CA53),IF('Таблица для заполнения'!CB53=0,'Таблица для заполнения'!EE53=0,'Таблица для заполнения'!EE53&gt;='Таблица для заполнения'!CB53),IF('Таблица для заполнения'!CC53=0,'Таблица для заполнения'!EF53=0,'Таблица для заполнения'!EF53&gt;='Таблица для заполнения'!CC53),IF('Таблица для заполнения'!CD53=0,'Таблица для заполнения'!EG53=0,'Таблица для заполнения'!EG53&gt;='Таблица для заполнения'!CD53),IF('Таблица для заполнения'!CE53=0,'Таблица для заполнения'!EH53=0,'Таблица для заполнения'!EH53&gt;='Таблица для заполнения'!CE53),IF('Таблица для заполнения'!CF53=0,'Таблица для заполнения'!EI53=0,'Таблица для заполнения'!EI53&gt;='Таблица для заполнения'!CF53),IF('Таблица для заполнения'!CG53=0,'Таблица для заполнения'!EJ53=0,'Таблица для заполнения'!EJ53&gt;='Таблица для заполнения'!CG53),IF('Таблица для заполнения'!CH53=0,'Таблица для заполнения'!EK53=0,'Таблица для заполнения'!EK53&gt;='Таблица для заполнения'!CH53),IF('Таблица для заполнения'!CI53=0,'Таблица для заполнения'!EL53=0,'Таблица для заполнения'!EL53&gt;='Таблица для заполнения'!CI53),IF('Таблица для заполнения'!CJ53=0,'Таблица для заполнения'!EM53=0,'Таблица для заполнения'!EM53&gt;='Таблица для заполнения'!CJ53),IF('Таблица для заполнения'!CK53=0,'Таблица для заполнения'!EN53=0,'Таблица для заполнения'!EN53&gt;='Таблица для заполнения'!CK53),IF('Таблица для заполнения'!CL53=0,'Таблица для заполнения'!EO53=0,'Таблица для заполнения'!EO53&gt;='Таблица для заполнения'!CL53))</f>
        <v>1</v>
      </c>
      <c r="CQ53" s="44" t="b">
        <f>'Таблица для заполнения'!EP53&gt;='Таблица для заполнения'!EQ53+'Таблица для заполнения'!ER53</f>
        <v>1</v>
      </c>
      <c r="CR53" s="44" t="b">
        <f>'Таблица для заполнения'!ES53&lt;='Таблица для заполнения'!EP53</f>
        <v>1</v>
      </c>
      <c r="CS53" s="44" t="b">
        <f>OR(AND('Таблица для заполнения'!EP53='Таблица для заполнения'!ES53,AND('Таблица для заполнения'!EQ53='Таблица для заполнения'!ET53,'Таблица для заполнения'!ER53='Таблица для заполнения'!EU53)),'Таблица для заполнения'!ES53&lt;'Таблица для заполнения'!EP53)</f>
        <v>1</v>
      </c>
      <c r="CT53" s="44" t="b">
        <f>'Таблица для заполнения'!ET53&lt;='Таблица для заполнения'!EQ53</f>
        <v>1</v>
      </c>
      <c r="CU53" s="44" t="b">
        <f>'Таблица для заполнения'!ES53&gt;='Таблица для заполнения'!ET53+'Таблица для заполнения'!EU53</f>
        <v>1</v>
      </c>
      <c r="CV53" s="44" t="b">
        <f>'Таблица для заполнения'!EU53&lt;='Таблица для заполнения'!ER53</f>
        <v>1</v>
      </c>
      <c r="CW53" s="44" t="b">
        <f>'Таблица для заполнения'!EP53-'Таблица для заполнения'!ES53&gt;=('Таблица для заполнения'!EQ53+'Таблица для заполнения'!ER53)-('Таблица для заполнения'!ET53+'Таблица для заполнения'!EU53)</f>
        <v>1</v>
      </c>
      <c r="CX53" s="44" t="b">
        <f>'Таблица для заполнения'!EV53&lt;='Таблица для заполнения'!EP53</f>
        <v>1</v>
      </c>
      <c r="CY53" s="44" t="b">
        <f>'Таблица для заполнения'!EW53&lt;='Таблица для заполнения'!EP53</f>
        <v>1</v>
      </c>
      <c r="CZ53" s="44" t="b">
        <f>'Таблица для заполнения'!EX53&lt;='Таблица для заполнения'!EP53</f>
        <v>1</v>
      </c>
      <c r="DA53" s="44" t="b">
        <f>IF('Таблица для заполнения'!AF53&gt;0,'Таблица для заполнения'!EX53&gt;=0,'Таблица для заполнения'!EX53=0)</f>
        <v>1</v>
      </c>
      <c r="DB53" s="44" t="b">
        <f>OR(AND('Таблица для заполнения'!EP53='Таблица для заполнения'!ES53,'Таблица для заполнения'!FH53='Таблица для заполнения'!FK53),AND('Таблица для заполнения'!EP53&gt;'Таблица для заполнения'!ES53,'Таблица для заполнения'!FH53&gt;'Таблица для заполнения'!FK53))</f>
        <v>1</v>
      </c>
      <c r="DC53" s="44" t="b">
        <f>OR(AND('Таблица для заполнения'!EQ53='Таблица для заполнения'!ET53,'Таблица для заполнения'!FI53='Таблица для заполнения'!FL53),AND('Таблица для заполнения'!EQ53&gt;'Таблица для заполнения'!ET53,'Таблица для заполнения'!FI53&gt;'Таблица для заполнения'!FL53))</f>
        <v>1</v>
      </c>
      <c r="DD53" s="44" t="b">
        <f>OR(AND('Таблица для заполнения'!ER53='Таблица для заполнения'!EU53,'Таблица для заполнения'!FJ53='Таблица для заполнения'!FM53),AND('Таблица для заполнения'!ER53&gt;'Таблица для заполнения'!EU53,'Таблица для заполнения'!FJ53&gt;'Таблица для заполнения'!FM53))</f>
        <v>1</v>
      </c>
      <c r="DE53" s="44" t="b">
        <f>OR(AND('Таблица для заполнения'!EP53='Таблица для заполнения'!EQ53+'Таблица для заполнения'!ER53,'Таблица для заполнения'!FH53='Таблица для заполнения'!FI53+'Таблица для заполнения'!FJ53),AND('Таблица для заполнения'!EP53&gt;'Таблица для заполнения'!EQ53+'Таблица для заполнения'!ER53,'Таблица для заполнения'!FH53&gt;'Таблица для заполнения'!FI53+'Таблица для заполнения'!FJ53))</f>
        <v>1</v>
      </c>
      <c r="DF53" s="44" t="b">
        <f>OR(AND('Таблица для заполнения'!ES53='Таблица для заполнения'!ET53+'Таблица для заполнения'!EU53,'Таблица для заполнения'!FK53='Таблица для заполнения'!FL53+'Таблица для заполнения'!FM53),AND('Таблица для заполнения'!ES53&gt;'Таблица для заполнения'!ET53+'Таблица для заполнения'!EU53,'Таблица для заполнения'!FK53&gt;'Таблица для заполнения'!FL53+'Таблица для заполнения'!FM53))</f>
        <v>1</v>
      </c>
      <c r="DG53" s="44" t="b">
        <f>'Таблица для заполнения'!EP53-'Таблица для заполнения'!EY53&gt;=('Таблица для заполнения'!EQ53+'Таблица для заполнения'!ER53)-('Таблица для заполнения'!EZ53+'Таблица для заполнения'!FA53)</f>
        <v>1</v>
      </c>
      <c r="DH53" s="44" t="b">
        <f>'Таблица для заполнения'!ES53-'Таблица для заполнения'!FB53&gt;=('Таблица для заполнения'!ET53+'Таблица для заполнения'!EU53)-('Таблица для заполнения'!FC53+'Таблица для заполнения'!FD53)</f>
        <v>1</v>
      </c>
      <c r="DI53" s="44" t="b">
        <f>'Таблица для заполнения'!EY53&gt;='Таблица для заполнения'!EZ53+'Таблица для заполнения'!FA53</f>
        <v>1</v>
      </c>
      <c r="DJ53" s="44" t="b">
        <f>'Таблица для заполнения'!FB53&lt;='Таблица для заполнения'!EY53</f>
        <v>1</v>
      </c>
      <c r="DK53" s="44" t="b">
        <f>OR(AND('Таблица для заполнения'!EY53='Таблица для заполнения'!FB53,AND('Таблица для заполнения'!EZ53='Таблица для заполнения'!FC53,'Таблица для заполнения'!FA53='Таблица для заполнения'!FD53)),'Таблица для заполнения'!FB53&lt;'Таблица для заполнения'!EY53)</f>
        <v>1</v>
      </c>
      <c r="DL53" s="44" t="b">
        <f>'Таблица для заполнения'!FC53&lt;='Таблица для заполнения'!EZ53</f>
        <v>1</v>
      </c>
      <c r="DM53" s="44" t="b">
        <f>'Таблица для заполнения'!FB53&gt;='Таблица для заполнения'!FC53+'Таблица для заполнения'!FD53</f>
        <v>1</v>
      </c>
      <c r="DN53" s="44" t="b">
        <f>'Таблица для заполнения'!FD53&lt;='Таблица для заполнения'!FA53</f>
        <v>1</v>
      </c>
      <c r="DO53" s="44" t="b">
        <f>'Таблица для заполнения'!EY53-'Таблица для заполнения'!FB53&gt;=('Таблица для заполнения'!EZ53+'Таблица для заполнения'!FA53)-('Таблица для заполнения'!FC53+'Таблица для заполнения'!FD53)</f>
        <v>1</v>
      </c>
      <c r="DP53" s="44" t="b">
        <f>'Таблица для заполнения'!FE53&lt;='Таблица для заполнения'!EY53</f>
        <v>1</v>
      </c>
      <c r="DQ53" s="44" t="b">
        <f>'Таблица для заполнения'!FF53&lt;='Таблица для заполнения'!EY53</f>
        <v>1</v>
      </c>
      <c r="DR53" s="44" t="b">
        <f>'Таблица для заполнения'!FG53&lt;='Таблица для заполнения'!EY53</f>
        <v>1</v>
      </c>
      <c r="DS53" s="44" t="b">
        <f>OR(AND('Таблица для заполнения'!EY53='Таблица для заполнения'!FB53,'Таблица для заполнения'!FO53='Таблица для заполнения'!FR53),AND('Таблица для заполнения'!EY53&gt;'Таблица для заполнения'!FB53,'Таблица для заполнения'!FO53&gt;'Таблица для заполнения'!FR53))</f>
        <v>1</v>
      </c>
      <c r="DT53" s="44" t="b">
        <f>OR(AND('Таблица для заполнения'!EZ53='Таблица для заполнения'!FC53,'Таблица для заполнения'!FP53='Таблица для заполнения'!FS53),AND('Таблица для заполнения'!EZ53&gt;'Таблица для заполнения'!FC53,'Таблица для заполнения'!FP53&gt;'Таблица для заполнения'!FS53))</f>
        <v>1</v>
      </c>
      <c r="DU53" s="44" t="b">
        <f>OR(AND('Таблица для заполнения'!FA53='Таблица для заполнения'!FD53,'Таблица для заполнения'!FQ53='Таблица для заполнения'!FT53),AND('Таблица для заполнения'!FA53&gt;'Таблица для заполнения'!FD53,'Таблица для заполнения'!FQ53&gt;'Таблица для заполнения'!FT53))</f>
        <v>1</v>
      </c>
      <c r="DV53" s="44" t="b">
        <f>OR(AND('Таблица для заполнения'!EY53='Таблица для заполнения'!EZ53+'Таблица для заполнения'!FA53,'Таблица для заполнения'!FO53='Таблица для заполнения'!FP53+'Таблица для заполнения'!FQ53),AND('Таблица для заполнения'!EY53&gt;'Таблица для заполнения'!EZ53+'Таблица для заполнения'!FA53,'Таблица для заполнения'!FO53&gt;'Таблица для заполнения'!FP53+'Таблица для заполнения'!FQ53))</f>
        <v>1</v>
      </c>
      <c r="DW53" s="44" t="b">
        <f>OR(AND('Таблица для заполнения'!FB53='Таблица для заполнения'!FC53+'Таблица для заполнения'!FD53,'Таблица для заполнения'!FR53='Таблица для заполнения'!FS53+'Таблица для заполнения'!FT53),AND('Таблица для заполнения'!FB53&gt;'Таблица для заполнения'!FC53+'Таблица для заполнения'!FD53,'Таблица для заполнения'!FR53&gt;'Таблица для заполнения'!FS53+'Таблица для заполнения'!FT53))</f>
        <v>1</v>
      </c>
      <c r="DX53" s="44" t="b">
        <f>'Таблица для заполнения'!FH53-'Таблица для заполнения'!FO53&gt;=('Таблица для заполнения'!FI53+'Таблица для заполнения'!FJ53)-('Таблица для заполнения'!FP53+'Таблица для заполнения'!FQ53)</f>
        <v>1</v>
      </c>
      <c r="DY53" s="44" t="b">
        <f>'Таблица для заполнения'!FK53-'Таблица для заполнения'!FR53&gt;=('Таблица для заполнения'!FL53+'Таблица для заполнения'!FM53)-('Таблица для заполнения'!FS53+'Таблица для заполнения'!FT53)</f>
        <v>1</v>
      </c>
      <c r="DZ53" s="44" t="b">
        <f>AND('Таблица для заполнения'!EP53&gt;='Таблица для заполнения'!EY53,'Таблица для заполнения'!EQ53&gt;='Таблица для заполнения'!EZ53,'Таблица для заполнения'!ER53&gt;='Таблица для заполнения'!FA53,'Таблица для заполнения'!ES53&gt;='Таблица для заполнения'!FB53,'Таблица для заполнения'!ET53&gt;='Таблица для заполнения'!FC53,'Таблица для заполнения'!EU53&gt;='Таблица для заполнения'!FD53,'Таблица для заполнения'!EV53&gt;='Таблица для заполнения'!FE53,'Таблица для заполнения'!EW53&gt;='Таблица для заполнения'!FF53,'Таблица для заполнения'!EX53&gt;='Таблица для заполнения'!FG53)</f>
        <v>1</v>
      </c>
      <c r="EA53" s="44" t="b">
        <f>'Таблица для заполнения'!FH53&gt;='Таблица для заполнения'!FI53+'Таблица для заполнения'!FJ53</f>
        <v>1</v>
      </c>
      <c r="EB53" s="44" t="b">
        <f>'Таблица для заполнения'!FK53&lt;='Таблица для заполнения'!FH53</f>
        <v>1</v>
      </c>
      <c r="EC53" s="44" t="b">
        <f>OR(AND('Таблица для заполнения'!FH53='Таблица для заполнения'!FK53,AND('Таблица для заполнения'!FI53='Таблица для заполнения'!FL53,'Таблица для заполнения'!FJ53='Таблица для заполнения'!FM53)),'Таблица для заполнения'!FK53&lt;'Таблица для заполнения'!FH53)</f>
        <v>1</v>
      </c>
      <c r="ED53" s="44" t="b">
        <f>'Таблица для заполнения'!FL53&lt;='Таблица для заполнения'!FI53</f>
        <v>1</v>
      </c>
      <c r="EE53" s="44" t="b">
        <f>'Таблица для заполнения'!FK53&gt;='Таблица для заполнения'!FL53+'Таблица для заполнения'!FM53</f>
        <v>1</v>
      </c>
      <c r="EF53" s="44" t="b">
        <f>'Таблица для заполнения'!FM53&lt;='Таблица для заполнения'!FJ53</f>
        <v>1</v>
      </c>
      <c r="EG53" s="44" t="b">
        <f>'Таблица для заполнения'!FH53-'Таблица для заполнения'!FK53&gt;=('Таблица для заполнения'!FI53+'Таблица для заполнения'!FJ53)-('Таблица для заполнения'!FL53+'Таблица для заполнения'!FM53)</f>
        <v>1</v>
      </c>
      <c r="EH53" s="44" t="b">
        <f>'Таблица для заполнения'!FN53&lt;='Таблица для заполнения'!FH53</f>
        <v>1</v>
      </c>
      <c r="EI53" s="44" t="b">
        <f>AND(IF('Таблица для заполнения'!EP53=0,'Таблица для заполнения'!FH53=0,'Таблица для заполнения'!FH53&gt;='Таблица для заполнения'!EP53),IF('Таблица для заполнения'!EQ53=0,'Таблица для заполнения'!FI53=0,'Таблица для заполнения'!FI53&gt;='Таблица для заполнения'!EQ53),IF('Таблица для заполнения'!ER53=0,'Таблица для заполнения'!FJ53=0,'Таблица для заполнения'!FJ53&gt;='Таблица для заполнения'!ER53),IF('Таблица для заполнения'!ES53=0,'Таблица для заполнения'!FK53=0,'Таблица для заполнения'!FK53&gt;='Таблица для заполнения'!ES53),IF('Таблица для заполнения'!ET53=0,'Таблица для заполнения'!FL53=0,'Таблица для заполнения'!FL53&gt;='Таблица для заполнения'!ET53),IF('Таблица для заполнения'!EU53=0,'Таблица для заполнения'!FM53=0,'Таблица для заполнения'!FM53&gt;='Таблица для заполнения'!EU53),IF('Таблица для заполнения'!EX53=0,'Таблица для заполнения'!FN53=0,'Таблица для заполнения'!FN53&gt;='Таблица для заполнения'!EX53))</f>
        <v>1</v>
      </c>
      <c r="EJ53" s="44" t="b">
        <f>'Таблица для заполнения'!FO53&gt;='Таблица для заполнения'!FP53+'Таблица для заполнения'!FQ53</f>
        <v>1</v>
      </c>
      <c r="EK53" s="44" t="b">
        <f>'Таблица для заполнения'!FR53&lt;='Таблица для заполнения'!FO53</f>
        <v>1</v>
      </c>
      <c r="EL53" s="44" t="b">
        <f>OR(AND('Таблица для заполнения'!FO53='Таблица для заполнения'!FR53,AND('Таблица для заполнения'!FP53='Таблица для заполнения'!FS53,'Таблица для заполнения'!FQ53='Таблица для заполнения'!FT53)),'Таблица для заполнения'!FR53&lt;'Таблица для заполнения'!FO53)</f>
        <v>1</v>
      </c>
      <c r="EM53" s="44" t="b">
        <f>'Таблица для заполнения'!FS53&lt;='Таблица для заполнения'!FP53</f>
        <v>1</v>
      </c>
      <c r="EN53" s="44" t="b">
        <f>'Таблица для заполнения'!FR53&gt;='Таблица для заполнения'!FS53+'Таблица для заполнения'!FT53</f>
        <v>1</v>
      </c>
      <c r="EO53" s="44" t="b">
        <f>'Таблица для заполнения'!FT53&lt;='Таблица для заполнения'!FQ53</f>
        <v>1</v>
      </c>
      <c r="EP53" s="44" t="b">
        <f>'Таблица для заполнения'!FO53-'Таблица для заполнения'!FR53&gt;=('Таблица для заполнения'!FP53+'Таблица для заполнения'!FQ53)-('Таблица для заполнения'!FS53+'Таблица для заполнения'!FT53)</f>
        <v>1</v>
      </c>
      <c r="EQ53" s="44" t="b">
        <f>'Таблица для заполнения'!FU53&lt;='Таблица для заполнения'!FO53</f>
        <v>1</v>
      </c>
      <c r="ER53" s="44" t="b">
        <f>AND(IF('Таблица для заполнения'!EY53=0,'Таблица для заполнения'!FO53=0,'Таблица для заполнения'!FO53&gt;='Таблица для заполнения'!EY53),IF('Таблица для заполнения'!EZ53=0,'Таблица для заполнения'!FP53=0,'Таблица для заполнения'!FP53&gt;='Таблица для заполнения'!EZ53),IF('Таблица для заполнения'!FA53=0,'Таблица для заполнения'!FQ53=0,'Таблица для заполнения'!FQ53&gt;='Таблица для заполнения'!FA53),IF('Таблица для заполнения'!FB53=0,'Таблица для заполнения'!FR53=0,'Таблица для заполнения'!FR53&gt;='Таблица для заполнения'!FB53),IF('Таблица для заполнения'!FC53=0,'Таблица для заполнения'!FS53=0,'Таблица для заполнения'!FS53&gt;='Таблица для заполнения'!FC53),IF('Таблица для заполнения'!FD53=0,'Таблица для заполнения'!FT53=0,'Таблица для заполнения'!FT53&gt;='Таблица для заполнения'!FD53),IF('Таблица для заполнения'!FG53=0,'Таблица для заполнения'!FU53=0,'Таблица для заполнения'!FU53&gt;='Таблица для заполнения'!FG53))</f>
        <v>1</v>
      </c>
      <c r="ES53" s="44" t="b">
        <f>AND('Таблица для заполнения'!FH53&gt;='Таблица для заполнения'!FO53,'Таблица для заполнения'!FI53&gt;='Таблица для заполнения'!FP53,'Таблица для заполнения'!FJ53&gt;='Таблица для заполнения'!FQ53,'Таблица для заполнения'!FK53&gt;='Таблица для заполнения'!FR53,'Таблица для заполнения'!FL53&gt;='Таблица для заполнения'!FS53,'Таблица для заполнения'!FM53&gt;='Таблица для заполнения'!FT53,'Таблица для заполнения'!FN53&gt;='Таблица для заполнения'!FU53)</f>
        <v>1</v>
      </c>
      <c r="ET53" s="44" t="b">
        <f>AND(OR(AND('Таблица для заполнения'!EP53='Таблица для заполнения'!EY53,'Таблица для заполнения'!FH53='Таблица для заполнения'!FO53),AND('Таблица для заполнения'!EP53&gt;'Таблица для заполнения'!EY53,'Таблица для заполнения'!FH53&gt;'Таблица для заполнения'!FO53)),OR(AND('Таблица для заполнения'!EQ53='Таблица для заполнения'!EZ53,'Таблица для заполнения'!FI53='Таблица для заполнения'!FP53),AND('Таблица для заполнения'!EQ53&gt;'Таблица для заполнения'!EZ53,'Таблица для заполнения'!FI53&gt;'Таблица для заполнения'!FP53)),OR(AND('Таблица для заполнения'!ER53='Таблица для заполнения'!FA53,'Таблица для заполнения'!FJ53='Таблица для заполнения'!FQ53),AND('Таблица для заполнения'!ER53&gt;'Таблица для заполнения'!FA53,'Таблица для заполнения'!FJ53&gt;'Таблица для заполнения'!FQ53)),OR(AND('Таблица для заполнения'!ES53='Таблица для заполнения'!FB53,'Таблица для заполнения'!FK53='Таблица для заполнения'!FR53),AND('Таблица для заполнения'!ES53&gt;'Таблица для заполнения'!FB53,'Таблица для заполнения'!FK53&gt;'Таблица для заполнения'!FR53)),OR(AND('Таблица для заполнения'!ET53='Таблица для заполнения'!FC53,'Таблица для заполнения'!FL53='Таблица для заполнения'!FS53),AND('Таблица для заполнения'!ET53&gt;'Таблица для заполнения'!FC53,'Таблица для заполнения'!FL53&gt;'Таблица для заполнения'!FS53)),OR(AND('Таблица для заполнения'!EU53='Таблица для заполнения'!FD53,'Таблица для заполнения'!FM53='Таблица для заполнения'!FT53),AND('Таблица для заполнения'!EU53&gt;'Таблица для заполнения'!FD53,'Таблица для заполнения'!FM53&gt;'Таблица для заполнения'!FT53)),OR(AND('Таблица для заполнения'!EX53='Таблица для заполнения'!FG53,'Таблица для заполнения'!FN53='Таблица для заполнения'!FU53),AND('Таблица для заполнения'!EX53&gt;'Таблица для заполнения'!FG53,'Таблица для заполнения'!FN53&gt;'Таблица для заполнения'!FU53)))</f>
        <v>1</v>
      </c>
      <c r="EU53" s="44" t="b">
        <f>'Таблица для заполнения'!FW53&lt;='Таблица для заполнения'!FV53</f>
        <v>1</v>
      </c>
      <c r="EV53" s="44" t="b">
        <f>'Таблица для заполнения'!FX53&lt;='Таблица для заполнения'!FV53</f>
        <v>1</v>
      </c>
      <c r="EW53" s="44" t="b">
        <f>IF('Таблица для заполнения'!GQ53&gt;0,'Таблица для заполнения'!FX53&gt;0,'Таблица для заполнения'!FX53=0)</f>
        <v>1</v>
      </c>
      <c r="EX53" s="44" t="b">
        <f>'Таблица для заполнения'!FY53&lt;='Таблица для заполнения'!FV53</f>
        <v>1</v>
      </c>
      <c r="EY53" s="44" t="b">
        <f>'Таблица для заполнения'!FZ53&lt;='Таблица для заполнения'!FV53</f>
        <v>1</v>
      </c>
      <c r="EZ53" s="44" t="b">
        <f>'Таблица для заполнения'!FX53&gt;='Таблица для заполнения'!GA53+'Таблица для заполнения'!GB53</f>
        <v>1</v>
      </c>
      <c r="FA53" s="44" t="b">
        <f>'Таблица для заполнения'!FW53='Таблица для заполнения'!GC53+'Таблица для заполнения'!GD53+'Таблица для заполнения'!GE53</f>
        <v>1</v>
      </c>
      <c r="FB53" s="44" t="b">
        <f>'Таблица для заполнения'!GF53='Таблица для заполнения'!GG53+'Таблица для заполнения'!GH53+'Таблица для заполнения'!GI53+'Таблица для заполнения'!GM53</f>
        <v>1</v>
      </c>
      <c r="FC53" s="44" t="b">
        <f>'Таблица для заполнения'!GI53&gt;='Таблица для заполнения'!GJ53+'Таблица для заполнения'!GK53+'Таблица для заполнения'!GL53</f>
        <v>1</v>
      </c>
      <c r="FD53" s="44" t="b">
        <f>'Таблица для заполнения'!GN53&gt;='Таблица для заполнения'!GO53+'Таблица для заполнения'!GS53+'Таблица для заполнения'!GU53+'Таблица для заполнения'!GX53</f>
        <v>1</v>
      </c>
      <c r="FE53" s="44" t="b">
        <f>'Таблица для заполнения'!GP53&lt;='Таблица для заполнения'!GO53</f>
        <v>1</v>
      </c>
      <c r="FF53" s="44" t="b">
        <f>'Таблица для заполнения'!GQ53&lt;='Таблица для заполнения'!GO53</f>
        <v>1</v>
      </c>
      <c r="FG53" s="44" t="b">
        <f>IF('Таблица для заполнения'!FX53&gt;0,'Таблица для заполнения'!GQ53&gt;0,'Таблица для заполнения'!GQ53=0)</f>
        <v>1</v>
      </c>
      <c r="FH53" s="44" t="b">
        <f>'Таблица для заполнения'!GR53&lt;='Таблица для заполнения'!GQ53</f>
        <v>1</v>
      </c>
      <c r="FI53" s="44" t="b">
        <f>'Таблица для заполнения'!GR53&lt;='Таблица для заполнения'!GP53</f>
        <v>1</v>
      </c>
      <c r="FJ53" s="44" t="b">
        <f>'Таблица для заполнения'!GT53&lt;='Таблица для заполнения'!GS53</f>
        <v>1</v>
      </c>
      <c r="FK53" s="44" t="b">
        <f>'Таблица для заполнения'!GV53&lt;='Таблица для заполнения'!GU53</f>
        <v>1</v>
      </c>
      <c r="FL53" s="44" t="b">
        <f>'Таблица для заполнения'!GW53&lt;='Таблица для заполнения'!GU53</f>
        <v>1</v>
      </c>
      <c r="FM53" s="45" t="b">
        <f>'Таблица для заполнения'!GY53&lt;='Таблица для заполнения'!GX53</f>
        <v>1</v>
      </c>
      <c r="FN53" s="3" t="b">
        <f t="shared" si="1"/>
        <v>1</v>
      </c>
      <c r="FO53" s="43" t="b">
        <f>IF($B53&lt;&gt;"",IF(ISNUMBER('Таблица для заполнения'!E53),ABS(ROUND('Таблица для заполнения'!E53,0))='Таблица для заполнения'!E53,FALSE),TRUE)</f>
        <v>1</v>
      </c>
      <c r="FP53" s="44" t="b">
        <f>IF($B53&lt;&gt;"",IF(ISNUMBER('Таблица для заполнения'!F53),ABS(ROUND('Таблица для заполнения'!F53,0))='Таблица для заполнения'!F53,FALSE),TRUE)</f>
        <v>1</v>
      </c>
      <c r="FQ53" s="44" t="b">
        <f>IF($B53&lt;&gt;"",IF(ISNUMBER('Таблица для заполнения'!G53),ABS(ROUND('Таблица для заполнения'!G53,0))='Таблица для заполнения'!G53,FALSE),TRUE)</f>
        <v>1</v>
      </c>
      <c r="FR53" s="44" t="b">
        <f>IF($B53&lt;&gt;"",IF(ISNUMBER('Таблица для заполнения'!H53),ABS(ROUND('Таблица для заполнения'!H53,0))='Таблица для заполнения'!H53,FALSE),TRUE)</f>
        <v>1</v>
      </c>
      <c r="FS53" s="44" t="b">
        <f>IF($B53&lt;&gt;"",IF(ISNUMBER('Таблица для заполнения'!I53),ABS(ROUND('Таблица для заполнения'!I53,0))='Таблица для заполнения'!I53,FALSE),TRUE)</f>
        <v>1</v>
      </c>
      <c r="FT53" s="44" t="b">
        <f>IF($B53&lt;&gt;"",IF(ISNUMBER('Таблица для заполнения'!J53),ABS(ROUND('Таблица для заполнения'!J53,0))='Таблица для заполнения'!J53,FALSE),TRUE)</f>
        <v>1</v>
      </c>
      <c r="FU53" s="44" t="b">
        <f>IF($B53&lt;&gt;"",IF(ISNUMBER('Таблица для заполнения'!K53),ABS(ROUND('Таблица для заполнения'!K53,0))='Таблица для заполнения'!K53,FALSE),TRUE)</f>
        <v>1</v>
      </c>
      <c r="FV53" s="44" t="b">
        <f>IF($B53&lt;&gt;"",IF(ISNUMBER('Таблица для заполнения'!L53),ABS(ROUND('Таблица для заполнения'!L53,0))='Таблица для заполнения'!L53,FALSE),TRUE)</f>
        <v>1</v>
      </c>
      <c r="FW53" s="44" t="b">
        <f>IF($B53&lt;&gt;"",IF(ISNUMBER('Таблица для заполнения'!M53),ABS(ROUND('Таблица для заполнения'!M53,0))='Таблица для заполнения'!M53,FALSE),TRUE)</f>
        <v>1</v>
      </c>
      <c r="FX53" s="44" t="b">
        <f>IF($B53&lt;&gt;"",IF(ISNUMBER('Таблица для заполнения'!N53),ABS(ROUND('Таблица для заполнения'!N53,0))='Таблица для заполнения'!N53,FALSE),TRUE)</f>
        <v>1</v>
      </c>
      <c r="FY53" s="44" t="b">
        <f>IF($B53&lt;&gt;"",IF(ISNUMBER('Таблица для заполнения'!O53),ABS(ROUND('Таблица для заполнения'!O53,0))='Таблица для заполнения'!O53,FALSE),TRUE)</f>
        <v>1</v>
      </c>
      <c r="FZ53" s="44" t="b">
        <f>IF($B53&lt;&gt;"",IF(ISNUMBER('Таблица для заполнения'!P53),ABS(ROUND('Таблица для заполнения'!P53,0))='Таблица для заполнения'!P53,FALSE),TRUE)</f>
        <v>1</v>
      </c>
      <c r="GA53" s="44" t="b">
        <f>IF($B53&lt;&gt;"",IF(ISNUMBER('Таблица для заполнения'!Q53),ABS(ROUND('Таблица для заполнения'!Q53,0))='Таблица для заполнения'!Q53,FALSE),TRUE)</f>
        <v>1</v>
      </c>
      <c r="GB53" s="44" t="b">
        <f>IF($B53&lt;&gt;"",IF(ISNUMBER('Таблица для заполнения'!R53),ABS(ROUND('Таблица для заполнения'!R53,0))='Таблица для заполнения'!R53,FALSE),TRUE)</f>
        <v>1</v>
      </c>
      <c r="GC53" s="44" t="b">
        <f>IF($B53&lt;&gt;"",IF(ISNUMBER('Таблица для заполнения'!S53),ABS(ROUND('Таблица для заполнения'!S53,0))='Таблица для заполнения'!S53,FALSE),TRUE)</f>
        <v>1</v>
      </c>
      <c r="GD53" s="44" t="b">
        <f>IF($B53&lt;&gt;"",IF(ISNUMBER('Таблица для заполнения'!T53),ABS(ROUND('Таблица для заполнения'!T53,0))='Таблица для заполнения'!T53,FALSE),TRUE)</f>
        <v>1</v>
      </c>
      <c r="GE53" s="44" t="b">
        <f>IF($B53&lt;&gt;"",IF(ISNUMBER('Таблица для заполнения'!U53),ABS(ROUND('Таблица для заполнения'!U53,0))='Таблица для заполнения'!U53,FALSE),TRUE)</f>
        <v>1</v>
      </c>
      <c r="GF53" s="44" t="b">
        <f>IF($B53&lt;&gt;"",IF(ISNUMBER('Таблица для заполнения'!V53),ABS(ROUND('Таблица для заполнения'!V53,1))='Таблица для заполнения'!V53,FALSE),TRUE)</f>
        <v>1</v>
      </c>
      <c r="GG53" s="44" t="b">
        <f>IF($B53&lt;&gt;"",IF(ISNUMBER('Таблица для заполнения'!W53),ABS(ROUND('Таблица для заполнения'!W53,0))='Таблица для заполнения'!W53,FALSE),TRUE)</f>
        <v>1</v>
      </c>
      <c r="GH53" s="44" t="b">
        <f>IF($B53&lt;&gt;"",IF(ISNUMBER('Таблица для заполнения'!X53),ABS(ROUND('Таблица для заполнения'!X53,1))='Таблица для заполнения'!X53,FALSE),TRUE)</f>
        <v>1</v>
      </c>
      <c r="GI53" s="44" t="b">
        <f>IF($B53&lt;&gt;"",IF(ISNUMBER('Таблица для заполнения'!Y53),ABS(ROUND('Таблица для заполнения'!Y53,1))='Таблица для заполнения'!Y53,FALSE),TRUE)</f>
        <v>1</v>
      </c>
      <c r="GJ53" s="44" t="b">
        <f>IF($B53&lt;&gt;"",IF(ISNUMBER('Таблица для заполнения'!Z53),ABS(ROUND('Таблица для заполнения'!Z53,0))='Таблица для заполнения'!Z53,FALSE),TRUE)</f>
        <v>1</v>
      </c>
      <c r="GK53" s="44" t="b">
        <f>IF($B53&lt;&gt;"",IF(ISNUMBER('Таблица для заполнения'!AA53),ABS(ROUND('Таблица для заполнения'!AA53,0))='Таблица для заполнения'!AA53,FALSE),TRUE)</f>
        <v>1</v>
      </c>
      <c r="GL53" s="44" t="b">
        <f>IF($B53&lt;&gt;"",IF(ISNUMBER('Таблица для заполнения'!AB53),ABS(ROUND('Таблица для заполнения'!AB53,0))='Таблица для заполнения'!AB53,FALSE),TRUE)</f>
        <v>1</v>
      </c>
      <c r="GM53" s="44" t="b">
        <f>IF($B53&lt;&gt;"",IF(ISNUMBER('Таблица для заполнения'!AC53),ABS(ROUND('Таблица для заполнения'!AC53,0))='Таблица для заполнения'!AC53,FALSE),TRUE)</f>
        <v>1</v>
      </c>
      <c r="GN53" s="44" t="b">
        <f>IF($B53&lt;&gt;"",IF(ISNUMBER('Таблица для заполнения'!AD53),ABS(ROUND('Таблица для заполнения'!AD53,0))='Таблица для заполнения'!AD53,FALSE),TRUE)</f>
        <v>1</v>
      </c>
      <c r="GO53" s="44" t="b">
        <f>IF($B53&lt;&gt;"",IF(ISNUMBER('Таблица для заполнения'!AE53),ABS(ROUND('Таблица для заполнения'!AE53,0))='Таблица для заполнения'!AE53,FALSE),TRUE)</f>
        <v>1</v>
      </c>
      <c r="GP53" s="44" t="b">
        <f>IF($B53&lt;&gt;"",IF(ISNUMBER('Таблица для заполнения'!AF53),ABS(ROUND('Таблица для заполнения'!AF53,0))='Таблица для заполнения'!AF53,FALSE),TRUE)</f>
        <v>1</v>
      </c>
      <c r="GQ53" s="44" t="b">
        <f>IF($B53&lt;&gt;"",IF(ISNUMBER('Таблица для заполнения'!AG53),ABS(ROUND('Таблица для заполнения'!AG53,0))='Таблица для заполнения'!AG53,FALSE),TRUE)</f>
        <v>1</v>
      </c>
      <c r="GR53" s="44" t="b">
        <f>IF($B53&lt;&gt;"",IF(ISNUMBER('Таблица для заполнения'!AH53),ABS(ROUND('Таблица для заполнения'!AH53,0))='Таблица для заполнения'!AH53,FALSE),TRUE)</f>
        <v>1</v>
      </c>
      <c r="GS53" s="44" t="b">
        <f>IF($B53&lt;&gt;"",IF(ISNUMBER('Таблица для заполнения'!AI53),ABS(ROUND('Таблица для заполнения'!AI53,0))='Таблица для заполнения'!AI53,FALSE),TRUE)</f>
        <v>1</v>
      </c>
      <c r="GT53" s="44" t="b">
        <f>IF($B53&lt;&gt;"",IF(ISNUMBER('Таблица для заполнения'!AJ53),ABS(ROUND('Таблица для заполнения'!AJ53,0))='Таблица для заполнения'!AJ53,FALSE),TRUE)</f>
        <v>1</v>
      </c>
      <c r="GU53" s="44" t="b">
        <f>IF($B53&lt;&gt;"",IF(ISNUMBER('Таблица для заполнения'!AK53),ABS(ROUND('Таблица для заполнения'!AK53,0))='Таблица для заполнения'!AK53,FALSE),TRUE)</f>
        <v>1</v>
      </c>
      <c r="GV53" s="44" t="b">
        <f>IF($B53&lt;&gt;"",IF(ISNUMBER('Таблица для заполнения'!AL53),ABS(ROUND('Таблица для заполнения'!AL53,0))='Таблица для заполнения'!AL53,FALSE),TRUE)</f>
        <v>1</v>
      </c>
      <c r="GW53" s="44" t="b">
        <f>IF($B53&lt;&gt;"",IF(ISNUMBER('Таблица для заполнения'!AM53),ABS(ROUND('Таблица для заполнения'!AM53,0))='Таблица для заполнения'!AM53,FALSE),TRUE)</f>
        <v>1</v>
      </c>
      <c r="GX53" s="44" t="b">
        <f>IF($B53&lt;&gt;"",IF(ISNUMBER('Таблица для заполнения'!AN53),ABS(ROUND('Таблица для заполнения'!AN53,0))='Таблица для заполнения'!AN53,FALSE),TRUE)</f>
        <v>1</v>
      </c>
      <c r="GY53" s="44" t="b">
        <f>IF($B53&lt;&gt;"",IF(ISNUMBER('Таблица для заполнения'!AO53),ABS(ROUND('Таблица для заполнения'!AO53,0))='Таблица для заполнения'!AO53,FALSE),TRUE)</f>
        <v>1</v>
      </c>
      <c r="GZ53" s="44" t="b">
        <f>IF($B53&lt;&gt;"",IF(ISNUMBER('Таблица для заполнения'!AP53),ABS(ROUND('Таблица для заполнения'!AP53,0))='Таблица для заполнения'!AP53,FALSE),TRUE)</f>
        <v>1</v>
      </c>
      <c r="HA53" s="44" t="b">
        <f>IF($B53&lt;&gt;"",IF(ISNUMBER('Таблица для заполнения'!AQ53),ABS(ROUND('Таблица для заполнения'!AQ53,0))='Таблица для заполнения'!AQ53,FALSE),TRUE)</f>
        <v>1</v>
      </c>
      <c r="HB53" s="44" t="b">
        <f>IF($B53&lt;&gt;"",IF(ISNUMBER('Таблица для заполнения'!AR53),ABS(ROUND('Таблица для заполнения'!AR53,0))='Таблица для заполнения'!AR53,FALSE),TRUE)</f>
        <v>1</v>
      </c>
      <c r="HC53" s="44" t="b">
        <f>IF($B53&lt;&gt;"",IF(ISNUMBER('Таблица для заполнения'!AS53),ABS(ROUND('Таблица для заполнения'!AS53,0))='Таблица для заполнения'!AS53,FALSE),TRUE)</f>
        <v>1</v>
      </c>
      <c r="HD53" s="44" t="b">
        <f>IF($B53&lt;&gt;"",IF(ISNUMBER('Таблица для заполнения'!AT53),ABS(ROUND('Таблица для заполнения'!AT53,0))='Таблица для заполнения'!AT53,FALSE),TRUE)</f>
        <v>1</v>
      </c>
      <c r="HE53" s="44" t="b">
        <f>IF($B53&lt;&gt;"",IF(ISNUMBER('Таблица для заполнения'!AU53),ABS(ROUND('Таблица для заполнения'!AU53,0))='Таблица для заполнения'!AU53,FALSE),TRUE)</f>
        <v>1</v>
      </c>
      <c r="HF53" s="44" t="b">
        <f>IF($B53&lt;&gt;"",IF(ISNUMBER('Таблица для заполнения'!AV53),ABS(ROUND('Таблица для заполнения'!AV53,0))='Таблица для заполнения'!AV53,FALSE),TRUE)</f>
        <v>1</v>
      </c>
      <c r="HG53" s="44" t="b">
        <f>IF($B53&lt;&gt;"",IF(ISNUMBER('Таблица для заполнения'!AW53),ABS(ROUND('Таблица для заполнения'!AW53,0))='Таблица для заполнения'!AW53,FALSE),TRUE)</f>
        <v>1</v>
      </c>
      <c r="HH53" s="44" t="b">
        <f>IF($B53&lt;&gt;"",IF(ISNUMBER('Таблица для заполнения'!AX53),ABS(ROUND('Таблица для заполнения'!AX53,0))='Таблица для заполнения'!AX53,FALSE),TRUE)</f>
        <v>1</v>
      </c>
      <c r="HI53" s="44" t="b">
        <f>IF($B53&lt;&gt;"",IF(ISNUMBER('Таблица для заполнения'!AY53),ABS(ROUND('Таблица для заполнения'!AY53,0))='Таблица для заполнения'!AY53,FALSE),TRUE)</f>
        <v>1</v>
      </c>
      <c r="HJ53" s="44" t="b">
        <f>IF($B53&lt;&gt;"",IF(ISNUMBER('Таблица для заполнения'!AZ53),ABS(ROUND('Таблица для заполнения'!AZ53,0))='Таблица для заполнения'!AZ53,FALSE),TRUE)</f>
        <v>1</v>
      </c>
      <c r="HK53" s="44" t="b">
        <f>IF($B53&lt;&gt;"",IF(ISNUMBER('Таблица для заполнения'!BA53),ABS(ROUND('Таблица для заполнения'!BA53,0))='Таблица для заполнения'!BA53,FALSE),TRUE)</f>
        <v>1</v>
      </c>
      <c r="HL53" s="44" t="b">
        <f>IF($B53&lt;&gt;"",IF(ISNUMBER('Таблица для заполнения'!BB53),ABS(ROUND('Таблица для заполнения'!BB53,0))='Таблица для заполнения'!BB53,FALSE),TRUE)</f>
        <v>1</v>
      </c>
      <c r="HM53" s="44" t="b">
        <f>IF($B53&lt;&gt;"",IF(ISNUMBER('Таблица для заполнения'!BC53),ABS(ROUND('Таблица для заполнения'!BC53,0))='Таблица для заполнения'!BC53,FALSE),TRUE)</f>
        <v>1</v>
      </c>
      <c r="HN53" s="44" t="b">
        <f>IF($B53&lt;&gt;"",IF(ISNUMBER('Таблица для заполнения'!BD53),ABS(ROUND('Таблица для заполнения'!BD53,0))='Таблица для заполнения'!BD53,FALSE),TRUE)</f>
        <v>1</v>
      </c>
      <c r="HO53" s="44" t="b">
        <f>IF($B53&lt;&gt;"",IF(ISNUMBER('Таблица для заполнения'!BE53),ABS(ROUND('Таблица для заполнения'!BE53,0))='Таблица для заполнения'!BE53,FALSE),TRUE)</f>
        <v>1</v>
      </c>
      <c r="HP53" s="44" t="b">
        <f>IF($B53&lt;&gt;"",IF(ISNUMBER('Таблица для заполнения'!BF53),ABS(ROUND('Таблица для заполнения'!BF53,0))='Таблица для заполнения'!BF53,FALSE),TRUE)</f>
        <v>1</v>
      </c>
      <c r="HQ53" s="44" t="b">
        <f>IF($B53&lt;&gt;"",IF(ISNUMBER('Таблица для заполнения'!BG53),ABS(ROUND('Таблица для заполнения'!BG53,0))='Таблица для заполнения'!BG53,FALSE),TRUE)</f>
        <v>1</v>
      </c>
      <c r="HR53" s="44" t="b">
        <f>IF($B53&lt;&gt;"",IF(ISNUMBER('Таблица для заполнения'!BH53),ABS(ROUND('Таблица для заполнения'!BH53,0))='Таблица для заполнения'!BH53,FALSE),TRUE)</f>
        <v>1</v>
      </c>
      <c r="HS53" s="44" t="b">
        <f>IF($B53&lt;&gt;"",IF(ISNUMBER('Таблица для заполнения'!BI53),ABS(ROUND('Таблица для заполнения'!BI53,0))='Таблица для заполнения'!BI53,FALSE),TRUE)</f>
        <v>1</v>
      </c>
      <c r="HT53" s="44" t="b">
        <f>IF($B53&lt;&gt;"",IF(ISNUMBER('Таблица для заполнения'!BJ53),ABS(ROUND('Таблица для заполнения'!BJ53,0))='Таблица для заполнения'!BJ53,FALSE),TRUE)</f>
        <v>1</v>
      </c>
      <c r="HU53" s="44" t="b">
        <f>IF($B53&lt;&gt;"",IF(ISNUMBER('Таблица для заполнения'!BK53),ABS(ROUND('Таблица для заполнения'!BK53,0))='Таблица для заполнения'!BK53,FALSE),TRUE)</f>
        <v>1</v>
      </c>
      <c r="HV53" s="44" t="b">
        <f>IF($B53&lt;&gt;"",IF(ISNUMBER('Таблица для заполнения'!BL53),ABS(ROUND('Таблица для заполнения'!BL53,0))='Таблица для заполнения'!BL53,FALSE),TRUE)</f>
        <v>1</v>
      </c>
      <c r="HW53" s="44" t="b">
        <f>IF($B53&lt;&gt;"",IF(ISNUMBER('Таблица для заполнения'!BM53),ABS(ROUND('Таблица для заполнения'!BM53,0))='Таблица для заполнения'!BM53,FALSE),TRUE)</f>
        <v>1</v>
      </c>
      <c r="HX53" s="44" t="b">
        <f>IF($B53&lt;&gt;"",IF(ISNUMBER('Таблица для заполнения'!BN53),ABS(ROUND('Таблица для заполнения'!BN53,0))='Таблица для заполнения'!BN53,FALSE),TRUE)</f>
        <v>1</v>
      </c>
      <c r="HY53" s="44" t="b">
        <f>IF($B53&lt;&gt;"",IF(ISNUMBER('Таблица для заполнения'!BO53),ABS(ROUND('Таблица для заполнения'!BO53,0))='Таблица для заполнения'!BO53,FALSE),TRUE)</f>
        <v>1</v>
      </c>
      <c r="HZ53" s="44" t="b">
        <f>IF($B53&lt;&gt;"",IF(ISNUMBER('Таблица для заполнения'!BP53),ABS(ROUND('Таблица для заполнения'!BP53,0))='Таблица для заполнения'!BP53,FALSE),TRUE)</f>
        <v>1</v>
      </c>
      <c r="IA53" s="44" t="b">
        <f>IF($B53&lt;&gt;"",IF(ISNUMBER('Таблица для заполнения'!BQ53),ABS(ROUND('Таблица для заполнения'!BQ53,0))='Таблица для заполнения'!BQ53,FALSE),TRUE)</f>
        <v>1</v>
      </c>
      <c r="IB53" s="44" t="b">
        <f>IF($B53&lt;&gt;"",IF(ISNUMBER('Таблица для заполнения'!BR53),ABS(ROUND('Таблица для заполнения'!BR53,0))='Таблица для заполнения'!BR53,FALSE),TRUE)</f>
        <v>1</v>
      </c>
      <c r="IC53" s="44" t="b">
        <f>IF($B53&lt;&gt;"",IF(ISNUMBER('Таблица для заполнения'!BS53),ABS(ROUND('Таблица для заполнения'!BS53,0))='Таблица для заполнения'!BS53,FALSE),TRUE)</f>
        <v>1</v>
      </c>
      <c r="ID53" s="44" t="b">
        <f>IF($B53&lt;&gt;"",IF(ISNUMBER('Таблица для заполнения'!BT53),ABS(ROUND('Таблица для заполнения'!BT53,0))='Таблица для заполнения'!BT53,FALSE),TRUE)</f>
        <v>1</v>
      </c>
      <c r="IE53" s="44" t="b">
        <f>IF($B53&lt;&gt;"",IF(ISNUMBER('Таблица для заполнения'!BU53),ABS(ROUND('Таблица для заполнения'!BU53,0))='Таблица для заполнения'!BU53,FALSE),TRUE)</f>
        <v>1</v>
      </c>
      <c r="IF53" s="44" t="b">
        <f>IF($B53&lt;&gt;"",IF(ISNUMBER('Таблица для заполнения'!BV53),ABS(ROUND('Таблица для заполнения'!BV53,0))='Таблица для заполнения'!BV53,FALSE),TRUE)</f>
        <v>1</v>
      </c>
      <c r="IG53" s="44" t="b">
        <f>IF($B53&lt;&gt;"",IF(ISNUMBER('Таблица для заполнения'!BW53),ABS(ROUND('Таблица для заполнения'!BW53,0))='Таблица для заполнения'!BW53,FALSE),TRUE)</f>
        <v>1</v>
      </c>
      <c r="IH53" s="44" t="b">
        <f>IF($B53&lt;&gt;"",IF(ISNUMBER('Таблица для заполнения'!BX53),ABS(ROUND('Таблица для заполнения'!BX53,0))='Таблица для заполнения'!BX53,FALSE),TRUE)</f>
        <v>1</v>
      </c>
      <c r="II53" s="44" t="b">
        <f>IF($B53&lt;&gt;"",IF(ISNUMBER('Таблица для заполнения'!BY53),ABS(ROUND('Таблица для заполнения'!BY53,0))='Таблица для заполнения'!BY53,FALSE),TRUE)</f>
        <v>1</v>
      </c>
      <c r="IJ53" s="44" t="b">
        <f>IF($B53&lt;&gt;"",IF(ISNUMBER('Таблица для заполнения'!BZ53),ABS(ROUND('Таблица для заполнения'!BZ53,0))='Таблица для заполнения'!BZ53,FALSE),TRUE)</f>
        <v>1</v>
      </c>
      <c r="IK53" s="44" t="b">
        <f>IF($B53&lt;&gt;"",IF(ISNUMBER('Таблица для заполнения'!CA53),ABS(ROUND('Таблица для заполнения'!CA53,0))='Таблица для заполнения'!CA53,FALSE),TRUE)</f>
        <v>1</v>
      </c>
      <c r="IL53" s="44" t="b">
        <f>IF($B53&lt;&gt;"",IF(ISNUMBER('Таблица для заполнения'!CB53),ABS(ROUND('Таблица для заполнения'!CB53,0))='Таблица для заполнения'!CB53,FALSE),TRUE)</f>
        <v>1</v>
      </c>
      <c r="IM53" s="44" t="b">
        <f>IF($B53&lt;&gt;"",IF(ISNUMBER('Таблица для заполнения'!CC53),ABS(ROUND('Таблица для заполнения'!CC53,0))='Таблица для заполнения'!CC53,FALSE),TRUE)</f>
        <v>1</v>
      </c>
      <c r="IN53" s="44" t="b">
        <f>IF($B53&lt;&gt;"",IF(ISNUMBER('Таблица для заполнения'!CD53),ABS(ROUND('Таблица для заполнения'!CD53,0))='Таблица для заполнения'!CD53,FALSE),TRUE)</f>
        <v>1</v>
      </c>
      <c r="IO53" s="44" t="b">
        <f>IF($B53&lt;&gt;"",IF(ISNUMBER('Таблица для заполнения'!CE53),ABS(ROUND('Таблица для заполнения'!CE53,0))='Таблица для заполнения'!CE53,FALSE),TRUE)</f>
        <v>1</v>
      </c>
      <c r="IP53" s="44" t="b">
        <f>IF($B53&lt;&gt;"",IF(ISNUMBER('Таблица для заполнения'!CF53),ABS(ROUND('Таблица для заполнения'!CF53,0))='Таблица для заполнения'!CF53,FALSE),TRUE)</f>
        <v>1</v>
      </c>
      <c r="IQ53" s="44" t="b">
        <f>IF($B53&lt;&gt;"",IF(ISNUMBER('Таблица для заполнения'!CG53),ABS(ROUND('Таблица для заполнения'!CG53,0))='Таблица для заполнения'!CG53,FALSE),TRUE)</f>
        <v>1</v>
      </c>
      <c r="IR53" s="44" t="b">
        <f>IF($B53&lt;&gt;"",IF(ISNUMBER('Таблица для заполнения'!CH53),ABS(ROUND('Таблица для заполнения'!CH53,0))='Таблица для заполнения'!CH53,FALSE),TRUE)</f>
        <v>1</v>
      </c>
      <c r="IS53" s="44" t="b">
        <f>IF($B53&lt;&gt;"",IF(ISNUMBER('Таблица для заполнения'!CI53),ABS(ROUND('Таблица для заполнения'!CI53,0))='Таблица для заполнения'!CI53,FALSE),TRUE)</f>
        <v>1</v>
      </c>
      <c r="IT53" s="44" t="b">
        <f>IF($B53&lt;&gt;"",IF(ISNUMBER('Таблица для заполнения'!CJ53),ABS(ROUND('Таблица для заполнения'!CJ53,0))='Таблица для заполнения'!CJ53,FALSE),TRUE)</f>
        <v>1</v>
      </c>
      <c r="IU53" s="44" t="b">
        <f>IF($B53&lt;&gt;"",IF(ISNUMBER('Таблица для заполнения'!CK53),ABS(ROUND('Таблица для заполнения'!CK53,0))='Таблица для заполнения'!CK53,FALSE),TRUE)</f>
        <v>1</v>
      </c>
      <c r="IV53" s="44" t="b">
        <f>IF($B53&lt;&gt;"",IF(ISNUMBER('Таблица для заполнения'!CL53),ABS(ROUND('Таблица для заполнения'!CL53,0))='Таблица для заполнения'!CL53,FALSE),TRUE)</f>
        <v>1</v>
      </c>
      <c r="IW53" s="44" t="b">
        <f>IF($B53&lt;&gt;"",IF(ISNUMBER('Таблица для заполнения'!CM53),ABS(ROUND('Таблица для заполнения'!CM53,0))='Таблица для заполнения'!CM53,FALSE),TRUE)</f>
        <v>1</v>
      </c>
      <c r="IX53" s="44" t="b">
        <f>IF($B53&lt;&gt;"",IF(ISNUMBER('Таблица для заполнения'!CN53),ABS(ROUND('Таблица для заполнения'!CN53,0))='Таблица для заполнения'!CN53,FALSE),TRUE)</f>
        <v>1</v>
      </c>
      <c r="IY53" s="44" t="b">
        <f>IF($B53&lt;&gt;"",IF(ISNUMBER('Таблица для заполнения'!CO53),ABS(ROUND('Таблица для заполнения'!CO53,0))='Таблица для заполнения'!CO53,FALSE),TRUE)</f>
        <v>1</v>
      </c>
      <c r="IZ53" s="44" t="b">
        <f>IF($B53&lt;&gt;"",IF(ISNUMBER('Таблица для заполнения'!CP53),ABS(ROUND('Таблица для заполнения'!CP53,0))='Таблица для заполнения'!CP53,FALSE),TRUE)</f>
        <v>1</v>
      </c>
      <c r="JA53" s="44" t="b">
        <f>IF($B53&lt;&gt;"",IF(ISNUMBER('Таблица для заполнения'!CQ53),ABS(ROUND('Таблица для заполнения'!CQ53,0))='Таблица для заполнения'!CQ53,FALSE),TRUE)</f>
        <v>1</v>
      </c>
      <c r="JB53" s="44" t="b">
        <f>IF($B53&lt;&gt;"",IF(ISNUMBER('Таблица для заполнения'!CR53),ABS(ROUND('Таблица для заполнения'!CR53,0))='Таблица для заполнения'!CR53,FALSE),TRUE)</f>
        <v>1</v>
      </c>
      <c r="JC53" s="44" t="b">
        <f>IF($B53&lt;&gt;"",IF(ISNUMBER('Таблица для заполнения'!CS53),ABS(ROUND('Таблица для заполнения'!CS53,0))='Таблица для заполнения'!CS53,FALSE),TRUE)</f>
        <v>1</v>
      </c>
      <c r="JD53" s="44" t="b">
        <f>IF($B53&lt;&gt;"",IF(ISNUMBER('Таблица для заполнения'!CT53),ABS(ROUND('Таблица для заполнения'!CT53,0))='Таблица для заполнения'!CT53,FALSE),TRUE)</f>
        <v>1</v>
      </c>
      <c r="JE53" s="44" t="b">
        <f>IF($B53&lt;&gt;"",IF(ISNUMBER('Таблица для заполнения'!CU53),ABS(ROUND('Таблица для заполнения'!CU53,0))='Таблица для заполнения'!CU53,FALSE),TRUE)</f>
        <v>1</v>
      </c>
      <c r="JF53" s="44" t="b">
        <f>IF($B53&lt;&gt;"",IF(ISNUMBER('Таблица для заполнения'!CV53),ABS(ROUND('Таблица для заполнения'!CV53,0))='Таблица для заполнения'!CV53,FALSE),TRUE)</f>
        <v>1</v>
      </c>
      <c r="JG53" s="44" t="b">
        <f>IF($B53&lt;&gt;"",IF(ISNUMBER('Таблица для заполнения'!CW53),ABS(ROUND('Таблица для заполнения'!CW53,0))='Таблица для заполнения'!CW53,FALSE),TRUE)</f>
        <v>1</v>
      </c>
      <c r="JH53" s="44" t="b">
        <f>IF($B53&lt;&gt;"",IF(ISNUMBER('Таблица для заполнения'!CX53),ABS(ROUND('Таблица для заполнения'!CX53,0))='Таблица для заполнения'!CX53,FALSE),TRUE)</f>
        <v>1</v>
      </c>
      <c r="JI53" s="44" t="b">
        <f>IF($B53&lt;&gt;"",IF(ISNUMBER('Таблица для заполнения'!CY53),ABS(ROUND('Таблица для заполнения'!CY53,0))='Таблица для заполнения'!CY53,FALSE),TRUE)</f>
        <v>1</v>
      </c>
      <c r="JJ53" s="44" t="b">
        <f>IF($B53&lt;&gt;"",IF(ISNUMBER('Таблица для заполнения'!CZ53),ABS(ROUND('Таблица для заполнения'!CZ53,0))='Таблица для заполнения'!CZ53,FALSE),TRUE)</f>
        <v>1</v>
      </c>
      <c r="JK53" s="44" t="b">
        <f>IF($B53&lt;&gt;"",IF(ISNUMBER('Таблица для заполнения'!DA53),ABS(ROUND('Таблица для заполнения'!DA53,0))='Таблица для заполнения'!DA53,FALSE),TRUE)</f>
        <v>1</v>
      </c>
      <c r="JL53" s="44" t="b">
        <f>IF($B53&lt;&gt;"",IF(ISNUMBER('Таблица для заполнения'!DB53),ABS(ROUND('Таблица для заполнения'!DB53,0))='Таблица для заполнения'!DB53,FALSE),TRUE)</f>
        <v>1</v>
      </c>
      <c r="JM53" s="44" t="b">
        <f>IF($B53&lt;&gt;"",IF(ISNUMBER('Таблица для заполнения'!DC53),ABS(ROUND('Таблица для заполнения'!DC53,0))='Таблица для заполнения'!DC53,FALSE),TRUE)</f>
        <v>1</v>
      </c>
      <c r="JN53" s="44" t="b">
        <f>IF($B53&lt;&gt;"",IF(ISNUMBER('Таблица для заполнения'!DD53),ABS(ROUND('Таблица для заполнения'!DD53,0))='Таблица для заполнения'!DD53,FALSE),TRUE)</f>
        <v>1</v>
      </c>
      <c r="JO53" s="44" t="b">
        <f>IF($B53&lt;&gt;"",IF(ISNUMBER('Таблица для заполнения'!DE53),ABS(ROUND('Таблица для заполнения'!DE53,0))='Таблица для заполнения'!DE53,FALSE),TRUE)</f>
        <v>1</v>
      </c>
      <c r="JP53" s="44" t="b">
        <f>IF($B53&lt;&gt;"",IF(ISNUMBER('Таблица для заполнения'!DF53),ABS(ROUND('Таблица для заполнения'!DF53,0))='Таблица для заполнения'!DF53,FALSE),TRUE)</f>
        <v>1</v>
      </c>
      <c r="JQ53" s="44" t="b">
        <f>IF($B53&lt;&gt;"",IF(ISNUMBER('Таблица для заполнения'!DG53),ABS(ROUND('Таблица для заполнения'!DG53,0))='Таблица для заполнения'!DG53,FALSE),TRUE)</f>
        <v>1</v>
      </c>
      <c r="JR53" s="44" t="b">
        <f>IF($B53&lt;&gt;"",IF(ISNUMBER('Таблица для заполнения'!DH53),ABS(ROUND('Таблица для заполнения'!DH53,0))='Таблица для заполнения'!DH53,FALSE),TRUE)</f>
        <v>1</v>
      </c>
      <c r="JS53" s="44" t="b">
        <f>IF($B53&lt;&gt;"",IF(ISNUMBER('Таблица для заполнения'!DI53),ABS(ROUND('Таблица для заполнения'!DI53,0))='Таблица для заполнения'!DI53,FALSE),TRUE)</f>
        <v>1</v>
      </c>
      <c r="JT53" s="44" t="b">
        <f>IF($B53&lt;&gt;"",IF(ISNUMBER('Таблица для заполнения'!DJ53),ABS(ROUND('Таблица для заполнения'!DJ53,0))='Таблица для заполнения'!DJ53,FALSE),TRUE)</f>
        <v>1</v>
      </c>
      <c r="JU53" s="44" t="b">
        <f>IF($B53&lt;&gt;"",IF(ISNUMBER('Таблица для заполнения'!DK53),ABS(ROUND('Таблица для заполнения'!DK53,0))='Таблица для заполнения'!DK53,FALSE),TRUE)</f>
        <v>1</v>
      </c>
      <c r="JV53" s="44" t="b">
        <f>IF($B53&lt;&gt;"",IF(ISNUMBER('Таблица для заполнения'!DL53),ABS(ROUND('Таблица для заполнения'!DL53,0))='Таблица для заполнения'!DL53,FALSE),TRUE)</f>
        <v>1</v>
      </c>
      <c r="JW53" s="44" t="b">
        <f>IF($B53&lt;&gt;"",IF(ISNUMBER('Таблица для заполнения'!DM53),ABS(ROUND('Таблица для заполнения'!DM53,0))='Таблица для заполнения'!DM53,FALSE),TRUE)</f>
        <v>1</v>
      </c>
      <c r="JX53" s="44" t="b">
        <f>IF($B53&lt;&gt;"",IF(ISNUMBER('Таблица для заполнения'!DN53),ABS(ROUND('Таблица для заполнения'!DN53,0))='Таблица для заполнения'!DN53,FALSE),TRUE)</f>
        <v>1</v>
      </c>
      <c r="JY53" s="44" t="b">
        <f>IF($B53&lt;&gt;"",IF(ISNUMBER('Таблица для заполнения'!DO53),ABS(ROUND('Таблица для заполнения'!DO53,0))='Таблица для заполнения'!DO53,FALSE),TRUE)</f>
        <v>1</v>
      </c>
      <c r="JZ53" s="44" t="b">
        <f>IF($B53&lt;&gt;"",IF(ISNUMBER('Таблица для заполнения'!DP53),ABS(ROUND('Таблица для заполнения'!DP53,0))='Таблица для заполнения'!DP53,FALSE),TRUE)</f>
        <v>1</v>
      </c>
      <c r="KA53" s="44" t="b">
        <f>IF($B53&lt;&gt;"",IF(ISNUMBER('Таблица для заполнения'!DQ53),ABS(ROUND('Таблица для заполнения'!DQ53,0))='Таблица для заполнения'!DQ53,FALSE),TRUE)</f>
        <v>1</v>
      </c>
      <c r="KB53" s="44" t="b">
        <f>IF($B53&lt;&gt;"",IF(ISNUMBER('Таблица для заполнения'!DR53),ABS(ROUND('Таблица для заполнения'!DR53,0))='Таблица для заполнения'!DR53,FALSE),TRUE)</f>
        <v>1</v>
      </c>
      <c r="KC53" s="44" t="b">
        <f>IF($B53&lt;&gt;"",IF(ISNUMBER('Таблица для заполнения'!DS53),ABS(ROUND('Таблица для заполнения'!DS53,0))='Таблица для заполнения'!DS53,FALSE),TRUE)</f>
        <v>1</v>
      </c>
      <c r="KD53" s="44" t="b">
        <f>IF($B53&lt;&gt;"",IF(ISNUMBER('Таблица для заполнения'!DT53),ABS(ROUND('Таблица для заполнения'!DT53,0))='Таблица для заполнения'!DT53,FALSE),TRUE)</f>
        <v>1</v>
      </c>
      <c r="KE53" s="44" t="b">
        <f>IF($B53&lt;&gt;"",IF(ISNUMBER('Таблица для заполнения'!DU53),ABS(ROUND('Таблица для заполнения'!DU53,0))='Таблица для заполнения'!DU53,FALSE),TRUE)</f>
        <v>1</v>
      </c>
      <c r="KF53" s="44" t="b">
        <f>IF($B53&lt;&gt;"",IF(ISNUMBER('Таблица для заполнения'!DV53),ABS(ROUND('Таблица для заполнения'!DV53,0))='Таблица для заполнения'!DV53,FALSE),TRUE)</f>
        <v>1</v>
      </c>
      <c r="KG53" s="44" t="b">
        <f>IF($B53&lt;&gt;"",IF(ISNUMBER('Таблица для заполнения'!DW53),ABS(ROUND('Таблица для заполнения'!DW53,0))='Таблица для заполнения'!DW53,FALSE),TRUE)</f>
        <v>1</v>
      </c>
      <c r="KH53" s="44" t="b">
        <f>IF($B53&lt;&gt;"",IF(ISNUMBER('Таблица для заполнения'!DX53),ABS(ROUND('Таблица для заполнения'!DX53,0))='Таблица для заполнения'!DX53,FALSE),TRUE)</f>
        <v>1</v>
      </c>
      <c r="KI53" s="44" t="b">
        <f>IF($B53&lt;&gt;"",IF(ISNUMBER('Таблица для заполнения'!DY53),ABS(ROUND('Таблица для заполнения'!DY53,0))='Таблица для заполнения'!DY53,FALSE),TRUE)</f>
        <v>1</v>
      </c>
      <c r="KJ53" s="44" t="b">
        <f>IF($B53&lt;&gt;"",IF(ISNUMBER('Таблица для заполнения'!DZ53),ABS(ROUND('Таблица для заполнения'!DZ53,0))='Таблица для заполнения'!DZ53,FALSE),TRUE)</f>
        <v>1</v>
      </c>
      <c r="KK53" s="44" t="b">
        <f>IF($B53&lt;&gt;"",IF(ISNUMBER('Таблица для заполнения'!EA53),ABS(ROUND('Таблица для заполнения'!EA53,0))='Таблица для заполнения'!EA53,FALSE),TRUE)</f>
        <v>1</v>
      </c>
      <c r="KL53" s="44" t="b">
        <f>IF($B53&lt;&gt;"",IF(ISNUMBER('Таблица для заполнения'!EB53),ABS(ROUND('Таблица для заполнения'!EB53,0))='Таблица для заполнения'!EB53,FALSE),TRUE)</f>
        <v>1</v>
      </c>
      <c r="KM53" s="44" t="b">
        <f>IF($B53&lt;&gt;"",IF(ISNUMBER('Таблица для заполнения'!EC53),ABS(ROUND('Таблица для заполнения'!EC53,0))='Таблица для заполнения'!EC53,FALSE),TRUE)</f>
        <v>1</v>
      </c>
      <c r="KN53" s="44" t="b">
        <f>IF($B53&lt;&gt;"",IF(ISNUMBER('Таблица для заполнения'!ED53),ABS(ROUND('Таблица для заполнения'!ED53,0))='Таблица для заполнения'!ED53,FALSE),TRUE)</f>
        <v>1</v>
      </c>
      <c r="KO53" s="44" t="b">
        <f>IF($B53&lt;&gt;"",IF(ISNUMBER('Таблица для заполнения'!EE53),ABS(ROUND('Таблица для заполнения'!EE53,0))='Таблица для заполнения'!EE53,FALSE),TRUE)</f>
        <v>1</v>
      </c>
      <c r="KP53" s="44" t="b">
        <f>IF($B53&lt;&gt;"",IF(ISNUMBER('Таблица для заполнения'!EF53),ABS(ROUND('Таблица для заполнения'!EF53,0))='Таблица для заполнения'!EF53,FALSE),TRUE)</f>
        <v>1</v>
      </c>
      <c r="KQ53" s="44" t="b">
        <f>IF($B53&lt;&gt;"",IF(ISNUMBER('Таблица для заполнения'!EG53),ABS(ROUND('Таблица для заполнения'!EG53,0))='Таблица для заполнения'!EG53,FALSE),TRUE)</f>
        <v>1</v>
      </c>
      <c r="KR53" s="44" t="b">
        <f>IF($B53&lt;&gt;"",IF(ISNUMBER('Таблица для заполнения'!EH53),ABS(ROUND('Таблица для заполнения'!EH53,0))='Таблица для заполнения'!EH53,FALSE),TRUE)</f>
        <v>1</v>
      </c>
      <c r="KS53" s="44" t="b">
        <f>IF($B53&lt;&gt;"",IF(ISNUMBER('Таблица для заполнения'!EI53),ABS(ROUND('Таблица для заполнения'!EI53,0))='Таблица для заполнения'!EI53,FALSE),TRUE)</f>
        <v>1</v>
      </c>
      <c r="KT53" s="44" t="b">
        <f>IF($B53&lt;&gt;"",IF(ISNUMBER('Таблица для заполнения'!EJ53),ABS(ROUND('Таблица для заполнения'!EJ53,0))='Таблица для заполнения'!EJ53,FALSE),TRUE)</f>
        <v>1</v>
      </c>
      <c r="KU53" s="44" t="b">
        <f>IF($B53&lt;&gt;"",IF(ISNUMBER('Таблица для заполнения'!EK53),ABS(ROUND('Таблица для заполнения'!EK53,0))='Таблица для заполнения'!EK53,FALSE),TRUE)</f>
        <v>1</v>
      </c>
      <c r="KV53" s="44" t="b">
        <f>IF($B53&lt;&gt;"",IF(ISNUMBER('Таблица для заполнения'!EL53),ABS(ROUND('Таблица для заполнения'!EL53,0))='Таблица для заполнения'!EL53,FALSE),TRUE)</f>
        <v>1</v>
      </c>
      <c r="KW53" s="44" t="b">
        <f>IF($B53&lt;&gt;"",IF(ISNUMBER('Таблица для заполнения'!EM53),ABS(ROUND('Таблица для заполнения'!EM53,0))='Таблица для заполнения'!EM53,FALSE),TRUE)</f>
        <v>1</v>
      </c>
      <c r="KX53" s="44" t="b">
        <f>IF($B53&lt;&gt;"",IF(ISNUMBER('Таблица для заполнения'!EN53),ABS(ROUND('Таблица для заполнения'!EN53,0))='Таблица для заполнения'!EN53,FALSE),TRUE)</f>
        <v>1</v>
      </c>
      <c r="KY53" s="44" t="b">
        <f>IF($B53&lt;&gt;"",IF(ISNUMBER('Таблица для заполнения'!EO53),ABS(ROUND('Таблица для заполнения'!EO53,0))='Таблица для заполнения'!EO53,FALSE),TRUE)</f>
        <v>1</v>
      </c>
      <c r="KZ53" s="44" t="b">
        <f>IF($B53&lt;&gt;"",IF(ISNUMBER('Таблица для заполнения'!EP53),ABS(ROUND('Таблица для заполнения'!EP53,0))='Таблица для заполнения'!EP53,FALSE),TRUE)</f>
        <v>1</v>
      </c>
      <c r="LA53" s="44" t="b">
        <f>IF($B53&lt;&gt;"",IF(ISNUMBER('Таблица для заполнения'!EQ53),ABS(ROUND('Таблица для заполнения'!EQ53,0))='Таблица для заполнения'!EQ53,FALSE),TRUE)</f>
        <v>1</v>
      </c>
      <c r="LB53" s="44" t="b">
        <f>IF($B53&lt;&gt;"",IF(ISNUMBER('Таблица для заполнения'!ER53),ABS(ROUND('Таблица для заполнения'!ER53,0))='Таблица для заполнения'!ER53,FALSE),TRUE)</f>
        <v>1</v>
      </c>
      <c r="LC53" s="44" t="b">
        <f>IF($B53&lt;&gt;"",IF(ISNUMBER('Таблица для заполнения'!ES53),ABS(ROUND('Таблица для заполнения'!ES53,0))='Таблица для заполнения'!ES53,FALSE),TRUE)</f>
        <v>1</v>
      </c>
      <c r="LD53" s="44" t="b">
        <f>IF($B53&lt;&gt;"",IF(ISNUMBER('Таблица для заполнения'!ET53),ABS(ROUND('Таблица для заполнения'!ET53,0))='Таблица для заполнения'!ET53,FALSE),TRUE)</f>
        <v>1</v>
      </c>
      <c r="LE53" s="44" t="b">
        <f>IF($B53&lt;&gt;"",IF(ISNUMBER('Таблица для заполнения'!EU53),ABS(ROUND('Таблица для заполнения'!EU53,0))='Таблица для заполнения'!EU53,FALSE),TRUE)</f>
        <v>1</v>
      </c>
      <c r="LF53" s="44" t="b">
        <f>IF($B53&lt;&gt;"",IF(ISNUMBER('Таблица для заполнения'!EV53),ABS(ROUND('Таблица для заполнения'!EV53,0))='Таблица для заполнения'!EV53,FALSE),TRUE)</f>
        <v>1</v>
      </c>
      <c r="LG53" s="44" t="b">
        <f>IF($B53&lt;&gt;"",IF(ISNUMBER('Таблица для заполнения'!EW53),ABS(ROUND('Таблица для заполнения'!EW53,0))='Таблица для заполнения'!EW53,FALSE),TRUE)</f>
        <v>1</v>
      </c>
      <c r="LH53" s="44" t="b">
        <f>IF($B53&lt;&gt;"",IF(ISNUMBER('Таблица для заполнения'!EX53),ABS(ROUND('Таблица для заполнения'!EX53,0))='Таблица для заполнения'!EX53,FALSE),TRUE)</f>
        <v>1</v>
      </c>
      <c r="LI53" s="44" t="b">
        <f>IF($B53&lt;&gt;"",IF(ISNUMBER('Таблица для заполнения'!EY53),ABS(ROUND('Таблица для заполнения'!EY53,0))='Таблица для заполнения'!EY53,FALSE),TRUE)</f>
        <v>1</v>
      </c>
      <c r="LJ53" s="44" t="b">
        <f>IF($B53&lt;&gt;"",IF(ISNUMBER('Таблица для заполнения'!EZ53),ABS(ROUND('Таблица для заполнения'!EZ53,0))='Таблица для заполнения'!EZ53,FALSE),TRUE)</f>
        <v>1</v>
      </c>
      <c r="LK53" s="44" t="b">
        <f>IF($B53&lt;&gt;"",IF(ISNUMBER('Таблица для заполнения'!FA53),ABS(ROUND('Таблица для заполнения'!FA53,0))='Таблица для заполнения'!FA53,FALSE),TRUE)</f>
        <v>1</v>
      </c>
      <c r="LL53" s="44" t="b">
        <f>IF($B53&lt;&gt;"",IF(ISNUMBER('Таблица для заполнения'!FB53),ABS(ROUND('Таблица для заполнения'!FB53,0))='Таблица для заполнения'!FB53,FALSE),TRUE)</f>
        <v>1</v>
      </c>
      <c r="LM53" s="44" t="b">
        <f>IF($B53&lt;&gt;"",IF(ISNUMBER('Таблица для заполнения'!FC53),ABS(ROUND('Таблица для заполнения'!FC53,0))='Таблица для заполнения'!FC53,FALSE),TRUE)</f>
        <v>1</v>
      </c>
      <c r="LN53" s="44" t="b">
        <f>IF($B53&lt;&gt;"",IF(ISNUMBER('Таблица для заполнения'!FD53),ABS(ROUND('Таблица для заполнения'!FD53,0))='Таблица для заполнения'!FD53,FALSE),TRUE)</f>
        <v>1</v>
      </c>
      <c r="LO53" s="44" t="b">
        <f>IF($B53&lt;&gt;"",IF(ISNUMBER('Таблица для заполнения'!FE53),ABS(ROUND('Таблица для заполнения'!FE53,0))='Таблица для заполнения'!FE53,FALSE),TRUE)</f>
        <v>1</v>
      </c>
      <c r="LP53" s="44" t="b">
        <f>IF($B53&lt;&gt;"",IF(ISNUMBER('Таблица для заполнения'!FF53),ABS(ROUND('Таблица для заполнения'!FF53,0))='Таблица для заполнения'!FF53,FALSE),TRUE)</f>
        <v>1</v>
      </c>
      <c r="LQ53" s="44" t="b">
        <f>IF($B53&lt;&gt;"",IF(ISNUMBER('Таблица для заполнения'!FG53),ABS(ROUND('Таблица для заполнения'!FG53,0))='Таблица для заполнения'!FG53,FALSE),TRUE)</f>
        <v>1</v>
      </c>
      <c r="LR53" s="44" t="b">
        <f>IF($B53&lt;&gt;"",IF(ISNUMBER('Таблица для заполнения'!FH53),ABS(ROUND('Таблица для заполнения'!FH53,0))='Таблица для заполнения'!FH53,FALSE),TRUE)</f>
        <v>1</v>
      </c>
      <c r="LS53" s="44" t="b">
        <f>IF($B53&lt;&gt;"",IF(ISNUMBER('Таблица для заполнения'!FI53),ABS(ROUND('Таблица для заполнения'!FI53,0))='Таблица для заполнения'!FI53,FALSE),TRUE)</f>
        <v>1</v>
      </c>
      <c r="LT53" s="44" t="b">
        <f>IF($B53&lt;&gt;"",IF(ISNUMBER('Таблица для заполнения'!FJ53),ABS(ROUND('Таблица для заполнения'!FJ53,0))='Таблица для заполнения'!FJ53,FALSE),TRUE)</f>
        <v>1</v>
      </c>
      <c r="LU53" s="44" t="b">
        <f>IF($B53&lt;&gt;"",IF(ISNUMBER('Таблица для заполнения'!FK53),ABS(ROUND('Таблица для заполнения'!FK53,0))='Таблица для заполнения'!FK53,FALSE),TRUE)</f>
        <v>1</v>
      </c>
      <c r="LV53" s="44" t="b">
        <f>IF($B53&lt;&gt;"",IF(ISNUMBER('Таблица для заполнения'!FL53),ABS(ROUND('Таблица для заполнения'!FL53,0))='Таблица для заполнения'!FL53,FALSE),TRUE)</f>
        <v>1</v>
      </c>
      <c r="LW53" s="44" t="b">
        <f>IF($B53&lt;&gt;"",IF(ISNUMBER('Таблица для заполнения'!FM53),ABS(ROUND('Таблица для заполнения'!FM53,0))='Таблица для заполнения'!FM53,FALSE),TRUE)</f>
        <v>1</v>
      </c>
      <c r="LX53" s="44" t="b">
        <f>IF($B53&lt;&gt;"",IF(ISNUMBER('Таблица для заполнения'!FN53),ABS(ROUND('Таблица для заполнения'!FN53,0))='Таблица для заполнения'!FN53,FALSE),TRUE)</f>
        <v>1</v>
      </c>
      <c r="LY53" s="44" t="b">
        <f>IF($B53&lt;&gt;"",IF(ISNUMBER('Таблица для заполнения'!FO53),ABS(ROUND('Таблица для заполнения'!FO53,0))='Таблица для заполнения'!FO53,FALSE),TRUE)</f>
        <v>1</v>
      </c>
      <c r="LZ53" s="44" t="b">
        <f>IF($B53&lt;&gt;"",IF(ISNUMBER('Таблица для заполнения'!FP53),ABS(ROUND('Таблица для заполнения'!FP53,0))='Таблица для заполнения'!FP53,FALSE),TRUE)</f>
        <v>1</v>
      </c>
      <c r="MA53" s="44" t="b">
        <f>IF($B53&lt;&gt;"",IF(ISNUMBER('Таблица для заполнения'!FQ53),ABS(ROUND('Таблица для заполнения'!FQ53,0))='Таблица для заполнения'!FQ53,FALSE),TRUE)</f>
        <v>1</v>
      </c>
      <c r="MB53" s="44" t="b">
        <f>IF($B53&lt;&gt;"",IF(ISNUMBER('Таблица для заполнения'!FR53),ABS(ROUND('Таблица для заполнения'!FR53,0))='Таблица для заполнения'!FR53,FALSE),TRUE)</f>
        <v>1</v>
      </c>
      <c r="MC53" s="44" t="b">
        <f>IF($B53&lt;&gt;"",IF(ISNUMBER('Таблица для заполнения'!FS53),ABS(ROUND('Таблица для заполнения'!FS53,0))='Таблица для заполнения'!FS53,FALSE),TRUE)</f>
        <v>1</v>
      </c>
      <c r="MD53" s="44" t="b">
        <f>IF($B53&lt;&gt;"",IF(ISNUMBER('Таблица для заполнения'!FT53),ABS(ROUND('Таблица для заполнения'!FT53,0))='Таблица для заполнения'!FT53,FALSE),TRUE)</f>
        <v>1</v>
      </c>
      <c r="ME53" s="44" t="b">
        <f>IF($B53&lt;&gt;"",IF(ISNUMBER('Таблица для заполнения'!FU53),ABS(ROUND('Таблица для заполнения'!FU53,0))='Таблица для заполнения'!FU53,FALSE),TRUE)</f>
        <v>1</v>
      </c>
      <c r="MF53" s="44" t="b">
        <f>IF($B53&lt;&gt;"",IF(ISNUMBER('Таблица для заполнения'!FV53),ABS(ROUND('Таблица для заполнения'!FV53,0))='Таблица для заполнения'!FV53,FALSE),TRUE)</f>
        <v>1</v>
      </c>
      <c r="MG53" s="44" t="b">
        <f>IF($B53&lt;&gt;"",IF(ISNUMBER('Таблица для заполнения'!FW53),ABS(ROUND('Таблица для заполнения'!FW53,0))='Таблица для заполнения'!FW53,FALSE),TRUE)</f>
        <v>1</v>
      </c>
      <c r="MH53" s="44" t="b">
        <f>IF($B53&lt;&gt;"",IF(ISNUMBER('Таблица для заполнения'!FX53),ABS(ROUND('Таблица для заполнения'!FX53,0))='Таблица для заполнения'!FX53,FALSE),TRUE)</f>
        <v>1</v>
      </c>
      <c r="MI53" s="44" t="b">
        <f>IF($B53&lt;&gt;"",IF(ISNUMBER('Таблица для заполнения'!FY53),ABS(ROUND('Таблица для заполнения'!FY53,0))='Таблица для заполнения'!FY53,FALSE),TRUE)</f>
        <v>1</v>
      </c>
      <c r="MJ53" s="44" t="b">
        <f>IF($B53&lt;&gt;"",IF(ISNUMBER('Таблица для заполнения'!FZ53),ABS(ROUND('Таблица для заполнения'!FZ53,0))='Таблица для заполнения'!FZ53,FALSE),TRUE)</f>
        <v>1</v>
      </c>
      <c r="MK53" s="44" t="b">
        <f>IF($B53&lt;&gt;"",IF(ISNUMBER('Таблица для заполнения'!GA53),ABS(ROUND('Таблица для заполнения'!GA53,0))='Таблица для заполнения'!GA53,FALSE),TRUE)</f>
        <v>1</v>
      </c>
      <c r="ML53" s="44" t="b">
        <f>IF($B53&lt;&gt;"",IF(ISNUMBER('Таблица для заполнения'!GB53),ABS(ROUND('Таблица для заполнения'!GB53,0))='Таблица для заполнения'!GB53,FALSE),TRUE)</f>
        <v>1</v>
      </c>
      <c r="MM53" s="44" t="b">
        <f>IF($B53&lt;&gt;"",IF(ISNUMBER('Таблица для заполнения'!GC53),ABS(ROUND('Таблица для заполнения'!GC53,0))='Таблица для заполнения'!GC53,FALSE),TRUE)</f>
        <v>1</v>
      </c>
      <c r="MN53" s="44" t="b">
        <f>IF($B53&lt;&gt;"",IF(ISNUMBER('Таблица для заполнения'!GD53),ABS(ROUND('Таблица для заполнения'!GD53,0))='Таблица для заполнения'!GD53,FALSE),TRUE)</f>
        <v>1</v>
      </c>
      <c r="MO53" s="44" t="b">
        <f>IF($B53&lt;&gt;"",IF(ISNUMBER('Таблица для заполнения'!GE53),ABS(ROUND('Таблица для заполнения'!GE53,0))='Таблица для заполнения'!GE53,FALSE),TRUE)</f>
        <v>1</v>
      </c>
      <c r="MP53" s="44" t="b">
        <f>IF($B53&lt;&gt;"",IF(ISNUMBER('Таблица для заполнения'!GF53),ABS(ROUND('Таблица для заполнения'!GF53,1))='Таблица для заполнения'!GF53,FALSE),TRUE)</f>
        <v>1</v>
      </c>
      <c r="MQ53" s="44" t="b">
        <f>IF($B53&lt;&gt;"",IF(ISNUMBER('Таблица для заполнения'!GG53),ABS(ROUND('Таблица для заполнения'!GG53,1))='Таблица для заполнения'!GG53,FALSE),TRUE)</f>
        <v>1</v>
      </c>
      <c r="MR53" s="44" t="b">
        <f>IF($B53&lt;&gt;"",IF(ISNUMBER('Таблица для заполнения'!GH53),ABS(ROUND('Таблица для заполнения'!GH53,1))='Таблица для заполнения'!GH53,FALSE),TRUE)</f>
        <v>1</v>
      </c>
      <c r="MS53" s="44" t="b">
        <f>IF($B53&lt;&gt;"",IF(ISNUMBER('Таблица для заполнения'!GI53),ABS(ROUND('Таблица для заполнения'!GI53,1))='Таблица для заполнения'!GI53,FALSE),TRUE)</f>
        <v>1</v>
      </c>
      <c r="MT53" s="44" t="b">
        <f>IF($B53&lt;&gt;"",IF(ISNUMBER('Таблица для заполнения'!GJ53),ABS(ROUND('Таблица для заполнения'!GJ53,1))='Таблица для заполнения'!GJ53,FALSE),TRUE)</f>
        <v>1</v>
      </c>
      <c r="MU53" s="44" t="b">
        <f>IF($B53&lt;&gt;"",IF(ISNUMBER('Таблица для заполнения'!GK53),ABS(ROUND('Таблица для заполнения'!GK53,1))='Таблица для заполнения'!GK53,FALSE),TRUE)</f>
        <v>1</v>
      </c>
      <c r="MV53" s="44" t="b">
        <f>IF($B53&lt;&gt;"",IF(ISNUMBER('Таблица для заполнения'!GL53),ABS(ROUND('Таблица для заполнения'!GL53,1))='Таблица для заполнения'!GL53,FALSE),TRUE)</f>
        <v>1</v>
      </c>
      <c r="MW53" s="44" t="b">
        <f>IF($B53&lt;&gt;"",IF(ISNUMBER('Таблица для заполнения'!GM53),ABS(ROUND('Таблица для заполнения'!GM53,1))='Таблица для заполнения'!GM53,FALSE),TRUE)</f>
        <v>1</v>
      </c>
      <c r="MX53" s="44" t="b">
        <f>IF($B53&lt;&gt;"",IF(ISNUMBER('Таблица для заполнения'!GN53),ABS(ROUND('Таблица для заполнения'!GN53,1))='Таблица для заполнения'!GN53,FALSE),TRUE)</f>
        <v>1</v>
      </c>
      <c r="MY53" s="44" t="b">
        <f>IF($B53&lt;&gt;"",IF(ISNUMBER('Таблица для заполнения'!GO53),ABS(ROUND('Таблица для заполнения'!GO53,1))='Таблица для заполнения'!GO53,FALSE),TRUE)</f>
        <v>1</v>
      </c>
      <c r="MZ53" s="44" t="b">
        <f>IF($B53&lt;&gt;"",IF(ISNUMBER('Таблица для заполнения'!GP53),ABS(ROUND('Таблица для заполнения'!GP53,1))='Таблица для заполнения'!GP53,FALSE),TRUE)</f>
        <v>1</v>
      </c>
      <c r="NA53" s="44" t="b">
        <f>IF($B53&lt;&gt;"",IF(ISNUMBER('Таблица для заполнения'!GQ53),ABS(ROUND('Таблица для заполнения'!GQ53,1))='Таблица для заполнения'!GQ53,FALSE),TRUE)</f>
        <v>1</v>
      </c>
      <c r="NB53" s="44" t="b">
        <f>IF($B53&lt;&gt;"",IF(ISNUMBER('Таблица для заполнения'!GR53),ABS(ROUND('Таблица для заполнения'!GR53,1))='Таблица для заполнения'!GR53,FALSE),TRUE)</f>
        <v>1</v>
      </c>
      <c r="NC53" s="44" t="b">
        <f>IF($B53&lt;&gt;"",IF(ISNUMBER('Таблица для заполнения'!GS53),ABS(ROUND('Таблица для заполнения'!GS53,1))='Таблица для заполнения'!GS53,FALSE),TRUE)</f>
        <v>1</v>
      </c>
      <c r="ND53" s="44" t="b">
        <f>IF($B53&lt;&gt;"",IF(ISNUMBER('Таблица для заполнения'!GT53),ABS(ROUND('Таблица для заполнения'!GT53,1))='Таблица для заполнения'!GT53,FALSE),TRUE)</f>
        <v>1</v>
      </c>
      <c r="NE53" s="44" t="b">
        <f>IF($B53&lt;&gt;"",IF(ISNUMBER('Таблица для заполнения'!GU53),ABS(ROUND('Таблица для заполнения'!GU53,1))='Таблица для заполнения'!GU53,FALSE),TRUE)</f>
        <v>1</v>
      </c>
      <c r="NF53" s="44" t="b">
        <f>IF($B53&lt;&gt;"",IF(ISNUMBER('Таблица для заполнения'!GV53),ABS(ROUND('Таблица для заполнения'!GV53,1))='Таблица для заполнения'!GV53,FALSE),TRUE)</f>
        <v>1</v>
      </c>
      <c r="NG53" s="44" t="b">
        <f>IF($B53&lt;&gt;"",IF(ISNUMBER('Таблица для заполнения'!GW53),ABS(ROUND('Таблица для заполнения'!GW53,1))='Таблица для заполнения'!GW53,FALSE),TRUE)</f>
        <v>1</v>
      </c>
      <c r="NH53" s="44" t="b">
        <f>IF($B53&lt;&gt;"",IF(ISNUMBER('Таблица для заполнения'!GX53),ABS(ROUND('Таблица для заполнения'!GX53,1))='Таблица для заполнения'!GX53,FALSE),TRUE)</f>
        <v>1</v>
      </c>
      <c r="NI53" s="45" t="b">
        <f>IF($B53&lt;&gt;"",IF(ISNUMBER('Таблица для заполнения'!GY53),ABS(ROUND('Таблица для заполнения'!GY53,1))='Таблица для заполнения'!GY53,FALSE),TRUE)</f>
        <v>1</v>
      </c>
    </row>
  </sheetData>
  <sheetProtection algorithmName="SHA-512" hashValue="3gfnT8Y1Nooekh9m1pMEzKqNXpVrop7LKGlv8LOF/AvMQIfWiVwVc12nq2rsveS1ausl2m0tljmL85zT8rAz/w==" saltValue="Lf09CwU/UlQnmnUfnfduJA==" spinCount="100000" sheet="1" selectLockedCells="1" selectUnlockedCells="1"/>
  <mergeCells count="46">
    <mergeCell ref="C5:C7"/>
    <mergeCell ref="JE6:JH6"/>
    <mergeCell ref="JI6:JL6"/>
    <mergeCell ref="FN5:FN7"/>
    <mergeCell ref="FO5:GS5"/>
    <mergeCell ref="D5:Z5"/>
    <mergeCell ref="AA5:CP5"/>
    <mergeCell ref="CQ5:ET5"/>
    <mergeCell ref="EU5:FA5"/>
    <mergeCell ref="FB5:FM5"/>
    <mergeCell ref="HJ6:HM6"/>
    <mergeCell ref="HN6:HQ6"/>
    <mergeCell ref="HR6:HU6"/>
    <mergeCell ref="HV6:HY6"/>
    <mergeCell ref="HZ6:IC6"/>
    <mergeCell ref="ID6:IG6"/>
    <mergeCell ref="A4:A7"/>
    <mergeCell ref="KZ5:ME5"/>
    <mergeCell ref="MF5:MO5"/>
    <mergeCell ref="MP5:NI5"/>
    <mergeCell ref="LR6:LX6"/>
    <mergeCell ref="LY6:ME6"/>
    <mergeCell ref="LI6:LQ6"/>
    <mergeCell ref="KZ6:LH6"/>
    <mergeCell ref="HB6:HE6"/>
    <mergeCell ref="HF6:HI6"/>
    <mergeCell ref="IW6:IZ6"/>
    <mergeCell ref="JA6:JD6"/>
    <mergeCell ref="B6:B7"/>
    <mergeCell ref="GT6:GW6"/>
    <mergeCell ref="GX6:HA6"/>
    <mergeCell ref="GT5:KY5"/>
    <mergeCell ref="IH6:IK6"/>
    <mergeCell ref="IL6:IO6"/>
    <mergeCell ref="IP6:IS6"/>
    <mergeCell ref="IT6:IV6"/>
    <mergeCell ref="JM6:JP6"/>
    <mergeCell ref="JQ6:JT6"/>
    <mergeCell ref="JU6:JX6"/>
    <mergeCell ref="JY6:KB6"/>
    <mergeCell ref="KW6:KY6"/>
    <mergeCell ref="KC6:KF6"/>
    <mergeCell ref="KG6:KJ6"/>
    <mergeCell ref="KK6:KN6"/>
    <mergeCell ref="KO6:KR6"/>
    <mergeCell ref="KS6:KV6"/>
  </mergeCells>
  <conditionalFormatting sqref="B5">
    <cfRule type="cellIs" dxfId="10" priority="6" operator="equal">
      <formula>FALSE</formula>
    </cfRule>
    <cfRule type="cellIs" dxfId="9" priority="7" operator="equal">
      <formula>TRUE</formula>
    </cfRule>
  </conditionalFormatting>
  <conditionalFormatting sqref="D8:X53 Z8:FN53">
    <cfRule type="cellIs" dxfId="8" priority="4" operator="equal">
      <formula>FALSE</formula>
    </cfRule>
  </conditionalFormatting>
  <conditionalFormatting sqref="FO8:NI53">
    <cfRule type="cellIs" dxfId="7" priority="3" operator="equal">
      <formula>FALSE</formula>
    </cfRule>
  </conditionalFormatting>
  <conditionalFormatting sqref="C8:C53">
    <cfRule type="cellIs" dxfId="6" priority="2" operator="equal">
      <formula>FALSE</formula>
    </cfRule>
  </conditionalFormatting>
  <conditionalFormatting sqref="Y8:Y53">
    <cfRule type="cellIs" dxfId="5" priority="1" operator="equal">
      <formula>FALSE</formula>
    </cfRule>
  </conditionalFormatting>
  <pageMargins left="0.7" right="0.7" top="0.75" bottom="0.75" header="0.3" footer="0.3"/>
  <pageSetup paperSize="9" orientation="portrait" verticalDpi="0" r:id="rId1"/>
  <ignoredErrors>
    <ignoredError sqref="F8:J8 EJ8:EQ8 DV8:EH53 AG8:AJ53 DE8:DN53 CD8:CK53 CQ8:CZ53 DP8:DR53 ES8:FM53 P9:R53 Q8:R8 BA8:BM53 BO8:BQ53 AA8:AD53 AL8:AQ53 BS8:BT53 DB8:DB11 DB13:DB53 DS8:DS53 L8:N8 F9:N53" unlockedFormula="1"/>
    <ignoredError sqref="MF6:NI6 FO6:GS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23"/>
  <sheetViews>
    <sheetView view="pageBreakPreview" topLeftCell="A7" zoomScaleNormal="100" zoomScaleSheetLayoutView="100" workbookViewId="0">
      <selection activeCell="F19" sqref="F19:G20"/>
    </sheetView>
  </sheetViews>
  <sheetFormatPr defaultColWidth="9.140625" defaultRowHeight="15.75" x14ac:dyDescent="0.25"/>
  <cols>
    <col min="1" max="1" width="23" style="221" customWidth="1"/>
    <col min="2" max="2" width="4.28515625" style="221" customWidth="1"/>
    <col min="3" max="3" width="21.7109375" style="221" customWidth="1"/>
    <col min="4" max="4" width="15" style="221" customWidth="1"/>
    <col min="5" max="5" width="18" style="221" customWidth="1"/>
    <col min="6" max="6" width="14.28515625" style="221" customWidth="1"/>
    <col min="7" max="9" width="11.42578125" style="221" customWidth="1"/>
    <col min="10" max="10" width="13.7109375" style="221" customWidth="1"/>
    <col min="11" max="13" width="11.42578125" style="221" customWidth="1"/>
    <col min="14" max="14" width="13.28515625" style="221" customWidth="1"/>
    <col min="15" max="16384" width="9.140625" style="221"/>
  </cols>
  <sheetData>
    <row r="1" spans="1:14" ht="14.45" customHeight="1" x14ac:dyDescent="0.25">
      <c r="A1" s="654" t="s">
        <v>435</v>
      </c>
      <c r="B1" s="654"/>
      <c r="C1" s="654"/>
      <c r="D1" s="654"/>
      <c r="E1" s="654"/>
      <c r="F1" s="654"/>
      <c r="G1" s="654"/>
      <c r="H1" s="654"/>
      <c r="I1" s="654"/>
      <c r="J1" s="654"/>
      <c r="K1" s="227"/>
      <c r="L1" s="227"/>
      <c r="M1" s="227"/>
      <c r="N1" s="227"/>
    </row>
    <row r="2" spans="1:14" ht="15.6" customHeight="1" x14ac:dyDescent="0.25">
      <c r="A2" s="655" t="s">
        <v>392</v>
      </c>
      <c r="B2" s="656" t="s">
        <v>0</v>
      </c>
      <c r="C2" s="657" t="s">
        <v>766</v>
      </c>
      <c r="D2" s="658" t="s">
        <v>708</v>
      </c>
      <c r="E2" s="658"/>
      <c r="F2" s="658"/>
      <c r="G2" s="658"/>
      <c r="H2" s="658"/>
      <c r="I2" s="658"/>
      <c r="J2" s="658"/>
      <c r="K2" s="227"/>
      <c r="L2" s="227"/>
      <c r="M2" s="227"/>
      <c r="N2" s="227"/>
    </row>
    <row r="3" spans="1:14" ht="18" customHeight="1" x14ac:dyDescent="0.25">
      <c r="A3" s="650"/>
      <c r="B3" s="651"/>
      <c r="C3" s="652"/>
      <c r="D3" s="652" t="s">
        <v>84</v>
      </c>
      <c r="E3" s="652" t="s">
        <v>37</v>
      </c>
      <c r="F3" s="652" t="s">
        <v>38</v>
      </c>
      <c r="G3" s="653" t="s">
        <v>767</v>
      </c>
      <c r="H3" s="653"/>
      <c r="I3" s="653"/>
      <c r="J3" s="652" t="s">
        <v>40</v>
      </c>
      <c r="K3" s="227"/>
      <c r="L3" s="227"/>
      <c r="M3" s="227"/>
      <c r="N3" s="227"/>
    </row>
    <row r="4" spans="1:14" ht="110.45" customHeight="1" x14ac:dyDescent="0.25">
      <c r="A4" s="650"/>
      <c r="B4" s="651"/>
      <c r="C4" s="652"/>
      <c r="D4" s="652"/>
      <c r="E4" s="652"/>
      <c r="F4" s="652"/>
      <c r="G4" s="238" t="s">
        <v>509</v>
      </c>
      <c r="H4" s="238" t="s">
        <v>99</v>
      </c>
      <c r="I4" s="238" t="s">
        <v>58</v>
      </c>
      <c r="J4" s="652"/>
      <c r="K4" s="227"/>
      <c r="L4" s="227"/>
      <c r="M4" s="227"/>
      <c r="N4" s="227"/>
    </row>
    <row r="5" spans="1:14" x14ac:dyDescent="0.25">
      <c r="A5" s="239" t="s">
        <v>100</v>
      </c>
      <c r="B5" s="239">
        <v>0</v>
      </c>
      <c r="C5" s="240">
        <v>191</v>
      </c>
      <c r="D5" s="240">
        <v>192</v>
      </c>
      <c r="E5" s="240">
        <v>193</v>
      </c>
      <c r="F5" s="240">
        <v>194</v>
      </c>
      <c r="G5" s="240">
        <v>195</v>
      </c>
      <c r="H5" s="240">
        <v>196</v>
      </c>
      <c r="I5" s="240">
        <v>197</v>
      </c>
      <c r="J5" s="240">
        <v>198</v>
      </c>
      <c r="K5" s="227"/>
      <c r="L5" s="227"/>
      <c r="M5" s="227"/>
      <c r="N5" s="227"/>
    </row>
    <row r="6" spans="1:14" ht="47.25" x14ac:dyDescent="0.25">
      <c r="A6" s="241" t="s">
        <v>397</v>
      </c>
      <c r="B6" s="242" t="s">
        <v>101</v>
      </c>
      <c r="C6" s="243" t="s">
        <v>925</v>
      </c>
      <c r="D6" s="243" t="s">
        <v>925</v>
      </c>
      <c r="E6" s="243" t="s">
        <v>925</v>
      </c>
      <c r="F6" s="243" t="s">
        <v>925</v>
      </c>
      <c r="G6" s="243" t="s">
        <v>925</v>
      </c>
      <c r="H6" s="243" t="s">
        <v>925</v>
      </c>
      <c r="I6" s="243" t="s">
        <v>925</v>
      </c>
      <c r="J6" s="243" t="s">
        <v>925</v>
      </c>
      <c r="K6" s="227"/>
      <c r="L6" s="227"/>
      <c r="M6" s="227"/>
      <c r="N6" s="227"/>
    </row>
    <row r="7" spans="1:14" ht="31.5" x14ac:dyDescent="0.25">
      <c r="A7" s="244" t="s">
        <v>398</v>
      </c>
      <c r="B7" s="242" t="s">
        <v>102</v>
      </c>
      <c r="C7" s="243" t="s">
        <v>925</v>
      </c>
      <c r="D7" s="243" t="s">
        <v>925</v>
      </c>
      <c r="E7" s="243" t="s">
        <v>925</v>
      </c>
      <c r="F7" s="243" t="s">
        <v>925</v>
      </c>
      <c r="G7" s="243" t="s">
        <v>925</v>
      </c>
      <c r="H7" s="243" t="s">
        <v>925</v>
      </c>
      <c r="I7" s="243" t="s">
        <v>925</v>
      </c>
      <c r="J7" s="243" t="s">
        <v>925</v>
      </c>
      <c r="K7" s="227"/>
      <c r="L7" s="227"/>
      <c r="M7" s="227"/>
      <c r="N7" s="227"/>
    </row>
    <row r="8" spans="1:14" ht="47.25" x14ac:dyDescent="0.25">
      <c r="A8" s="241" t="s">
        <v>504</v>
      </c>
      <c r="B8" s="242" t="s">
        <v>103</v>
      </c>
      <c r="C8" s="243" t="s">
        <v>925</v>
      </c>
      <c r="D8" s="243" t="s">
        <v>925</v>
      </c>
      <c r="E8" s="243" t="s">
        <v>925</v>
      </c>
      <c r="F8" s="243" t="s">
        <v>925</v>
      </c>
      <c r="G8" s="243" t="s">
        <v>925</v>
      </c>
      <c r="H8" s="243" t="s">
        <v>925</v>
      </c>
      <c r="I8" s="243" t="s">
        <v>925</v>
      </c>
      <c r="J8" s="243" t="s">
        <v>925</v>
      </c>
      <c r="K8" s="227"/>
      <c r="L8" s="227"/>
      <c r="M8" s="227"/>
      <c r="N8" s="227"/>
    </row>
    <row r="9" spans="1:14" x14ac:dyDescent="0.25">
      <c r="A9" s="245"/>
      <c r="B9" s="246"/>
      <c r="C9" s="247"/>
      <c r="D9" s="247"/>
      <c r="E9" s="247"/>
      <c r="F9" s="247"/>
      <c r="G9" s="247"/>
      <c r="H9" s="247"/>
      <c r="I9" s="247"/>
      <c r="J9" s="247"/>
      <c r="K9" s="227"/>
      <c r="L9" s="227"/>
      <c r="M9" s="227"/>
      <c r="N9" s="227"/>
    </row>
    <row r="10" spans="1:14" x14ac:dyDescent="0.25">
      <c r="A10" s="647" t="s">
        <v>435</v>
      </c>
      <c r="B10" s="648"/>
      <c r="C10" s="648"/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49"/>
    </row>
    <row r="11" spans="1:14" ht="14.45" customHeight="1" x14ac:dyDescent="0.25">
      <c r="A11" s="650" t="s">
        <v>392</v>
      </c>
      <c r="B11" s="651" t="s">
        <v>0</v>
      </c>
      <c r="C11" s="652" t="s">
        <v>769</v>
      </c>
      <c r="D11" s="653" t="s">
        <v>770</v>
      </c>
      <c r="E11" s="653"/>
      <c r="F11" s="653"/>
      <c r="G11" s="653"/>
      <c r="H11" s="653"/>
      <c r="I11" s="653"/>
      <c r="J11" s="653"/>
      <c r="K11" s="653"/>
      <c r="L11" s="653"/>
      <c r="M11" s="653"/>
      <c r="N11" s="653"/>
    </row>
    <row r="12" spans="1:14" ht="44.45" customHeight="1" x14ac:dyDescent="0.25">
      <c r="A12" s="650"/>
      <c r="B12" s="651"/>
      <c r="C12" s="652"/>
      <c r="D12" s="652" t="s">
        <v>41</v>
      </c>
      <c r="E12" s="652"/>
      <c r="F12" s="652"/>
      <c r="G12" s="652"/>
      <c r="H12" s="652" t="s">
        <v>42</v>
      </c>
      <c r="I12" s="652"/>
      <c r="J12" s="652" t="s">
        <v>43</v>
      </c>
      <c r="K12" s="652"/>
      <c r="L12" s="652"/>
      <c r="M12" s="652" t="s">
        <v>44</v>
      </c>
      <c r="N12" s="652"/>
    </row>
    <row r="13" spans="1:14" ht="121.9" customHeight="1" x14ac:dyDescent="0.25">
      <c r="A13" s="650"/>
      <c r="B13" s="651"/>
      <c r="C13" s="652"/>
      <c r="D13" s="238" t="s">
        <v>59</v>
      </c>
      <c r="E13" s="238" t="s">
        <v>771</v>
      </c>
      <c r="F13" s="238" t="s">
        <v>711</v>
      </c>
      <c r="G13" s="238" t="s">
        <v>772</v>
      </c>
      <c r="H13" s="238" t="s">
        <v>59</v>
      </c>
      <c r="I13" s="238" t="s">
        <v>773</v>
      </c>
      <c r="J13" s="238" t="s">
        <v>59</v>
      </c>
      <c r="K13" s="238" t="s">
        <v>774</v>
      </c>
      <c r="L13" s="238" t="s">
        <v>775</v>
      </c>
      <c r="M13" s="238" t="s">
        <v>59</v>
      </c>
      <c r="N13" s="238" t="s">
        <v>776</v>
      </c>
    </row>
    <row r="14" spans="1:14" x14ac:dyDescent="0.25">
      <c r="A14" s="239" t="s">
        <v>100</v>
      </c>
      <c r="B14" s="239">
        <v>0</v>
      </c>
      <c r="C14" s="240">
        <v>199</v>
      </c>
      <c r="D14" s="240">
        <v>200</v>
      </c>
      <c r="E14" s="240">
        <v>201</v>
      </c>
      <c r="F14" s="240">
        <v>202</v>
      </c>
      <c r="G14" s="240">
        <v>203</v>
      </c>
      <c r="H14" s="240">
        <v>204</v>
      </c>
      <c r="I14" s="240">
        <v>205</v>
      </c>
      <c r="J14" s="240">
        <v>206</v>
      </c>
      <c r="K14" s="240">
        <v>207</v>
      </c>
      <c r="L14" s="240">
        <v>208</v>
      </c>
      <c r="M14" s="240">
        <v>209</v>
      </c>
      <c r="N14" s="240">
        <v>210</v>
      </c>
    </row>
    <row r="15" spans="1:14" ht="47.25" x14ac:dyDescent="0.25">
      <c r="A15" s="241" t="s">
        <v>397</v>
      </c>
      <c r="B15" s="242" t="s">
        <v>101</v>
      </c>
      <c r="C15" s="243" t="s">
        <v>925</v>
      </c>
      <c r="D15" s="243" t="s">
        <v>925</v>
      </c>
      <c r="E15" s="243" t="s">
        <v>925</v>
      </c>
      <c r="F15" s="243" t="s">
        <v>925</v>
      </c>
      <c r="G15" s="243" t="s">
        <v>925</v>
      </c>
      <c r="H15" s="243" t="s">
        <v>925</v>
      </c>
      <c r="I15" s="243" t="s">
        <v>925</v>
      </c>
      <c r="J15" s="243" t="s">
        <v>925</v>
      </c>
      <c r="K15" s="243" t="s">
        <v>925</v>
      </c>
      <c r="L15" s="243" t="s">
        <v>925</v>
      </c>
      <c r="M15" s="243" t="s">
        <v>925</v>
      </c>
      <c r="N15" s="243" t="s">
        <v>925</v>
      </c>
    </row>
    <row r="16" spans="1:14" ht="31.5" x14ac:dyDescent="0.25">
      <c r="A16" s="244" t="s">
        <v>398</v>
      </c>
      <c r="B16" s="242" t="s">
        <v>102</v>
      </c>
      <c r="C16" s="243" t="s">
        <v>925</v>
      </c>
      <c r="D16" s="243" t="s">
        <v>925</v>
      </c>
      <c r="E16" s="243" t="s">
        <v>925</v>
      </c>
      <c r="F16" s="243" t="s">
        <v>925</v>
      </c>
      <c r="G16" s="243" t="s">
        <v>925</v>
      </c>
      <c r="H16" s="243" t="s">
        <v>925</v>
      </c>
      <c r="I16" s="243" t="s">
        <v>925</v>
      </c>
      <c r="J16" s="243" t="s">
        <v>925</v>
      </c>
      <c r="K16" s="243" t="s">
        <v>925</v>
      </c>
      <c r="L16" s="243" t="s">
        <v>925</v>
      </c>
      <c r="M16" s="243" t="s">
        <v>925</v>
      </c>
      <c r="N16" s="243" t="s">
        <v>925</v>
      </c>
    </row>
    <row r="17" spans="1:14" ht="47.25" x14ac:dyDescent="0.25">
      <c r="A17" s="241" t="s">
        <v>504</v>
      </c>
      <c r="B17" s="242" t="s">
        <v>103</v>
      </c>
      <c r="C17" s="243" t="s">
        <v>925</v>
      </c>
      <c r="D17" s="243" t="s">
        <v>925</v>
      </c>
      <c r="E17" s="243" t="s">
        <v>925</v>
      </c>
      <c r="F17" s="243" t="s">
        <v>925</v>
      </c>
      <c r="G17" s="243" t="s">
        <v>925</v>
      </c>
      <c r="H17" s="243" t="s">
        <v>925</v>
      </c>
      <c r="I17" s="243" t="s">
        <v>925</v>
      </c>
      <c r="J17" s="243" t="s">
        <v>925</v>
      </c>
      <c r="K17" s="243" t="s">
        <v>925</v>
      </c>
      <c r="L17" s="243" t="s">
        <v>925</v>
      </c>
      <c r="M17" s="243" t="s">
        <v>925</v>
      </c>
      <c r="N17" s="243" t="s">
        <v>925</v>
      </c>
    </row>
    <row r="19" spans="1:14" x14ac:dyDescent="0.25">
      <c r="A19" s="644" t="s">
        <v>111</v>
      </c>
      <c r="B19" s="644"/>
      <c r="C19" s="644"/>
      <c r="D19" s="644"/>
      <c r="E19" s="248"/>
      <c r="F19" s="645"/>
      <c r="G19" s="645"/>
      <c r="H19" s="248"/>
      <c r="I19" s="645"/>
      <c r="J19" s="645"/>
      <c r="K19" s="248"/>
      <c r="L19" s="248"/>
      <c r="M19" s="248"/>
      <c r="N19" s="248"/>
    </row>
    <row r="20" spans="1:14" x14ac:dyDescent="0.25">
      <c r="A20" s="644"/>
      <c r="B20" s="644"/>
      <c r="C20" s="644"/>
      <c r="D20" s="644"/>
      <c r="E20" s="248"/>
      <c r="F20" s="557"/>
      <c r="G20" s="557"/>
      <c r="H20" s="248"/>
      <c r="I20" s="557"/>
      <c r="J20" s="557"/>
      <c r="K20" s="249"/>
      <c r="L20" s="248"/>
      <c r="M20" s="250" t="s">
        <v>304</v>
      </c>
      <c r="N20" s="251"/>
    </row>
    <row r="21" spans="1:14" ht="28.15" customHeight="1" x14ac:dyDescent="0.25">
      <c r="A21" s="644"/>
      <c r="B21" s="644"/>
      <c r="C21" s="644"/>
      <c r="D21" s="644"/>
      <c r="E21" s="248"/>
      <c r="F21" s="646" t="s">
        <v>115</v>
      </c>
      <c r="G21" s="646"/>
      <c r="H21" s="248"/>
      <c r="I21" s="644" t="s">
        <v>305</v>
      </c>
      <c r="J21" s="644"/>
      <c r="K21" s="252"/>
      <c r="L21" s="248"/>
      <c r="M21" s="644" t="s">
        <v>116</v>
      </c>
      <c r="N21" s="644"/>
    </row>
    <row r="22" spans="1:14" x14ac:dyDescent="0.25">
      <c r="A22" s="248"/>
      <c r="B22" s="558"/>
      <c r="C22" s="558"/>
      <c r="D22" s="558"/>
      <c r="E22" s="248"/>
      <c r="F22" s="642"/>
      <c r="G22" s="642"/>
      <c r="H22" s="253"/>
      <c r="I22" s="253" t="s">
        <v>777</v>
      </c>
      <c r="J22" s="253"/>
      <c r="K22" s="253"/>
      <c r="L22" s="253"/>
      <c r="M22" s="253"/>
      <c r="N22" s="248"/>
    </row>
    <row r="23" spans="1:14" x14ac:dyDescent="0.25">
      <c r="A23" s="248"/>
      <c r="B23" s="254" t="s">
        <v>203</v>
      </c>
      <c r="C23" s="254"/>
      <c r="D23" s="248"/>
      <c r="E23" s="248"/>
      <c r="F23" s="643" t="s">
        <v>204</v>
      </c>
      <c r="G23" s="643"/>
      <c r="H23" s="248"/>
      <c r="I23" s="248"/>
      <c r="J23" s="248"/>
      <c r="K23" s="248"/>
      <c r="L23" s="248"/>
      <c r="M23" s="248"/>
      <c r="N23" s="248"/>
    </row>
  </sheetData>
  <sheetProtection algorithmName="SHA-512" hashValue="5dCJbcTpcL+Fg0+Ulyh9Or86mcLGYTJ6IPUO7MbKcPqDLvLRJGx77lrkLv46uFW0CyOPoX9F0XGS5EKfca+/wQ==" saltValue="fFSgnb4Gevetpj1363XudA==" spinCount="100000" sheet="1" objects="1" scenarios="1" selectLockedCells="1"/>
  <mergeCells count="28">
    <mergeCell ref="A1:J1"/>
    <mergeCell ref="A2:A4"/>
    <mergeCell ref="B2:B4"/>
    <mergeCell ref="C2:C4"/>
    <mergeCell ref="D2:J2"/>
    <mergeCell ref="D3:D4"/>
    <mergeCell ref="E3:E4"/>
    <mergeCell ref="F3:F4"/>
    <mergeCell ref="G3:I3"/>
    <mergeCell ref="J3:J4"/>
    <mergeCell ref="I19:J20"/>
    <mergeCell ref="F21:G21"/>
    <mergeCell ref="I21:J21"/>
    <mergeCell ref="M21:N21"/>
    <mergeCell ref="A10:N10"/>
    <mergeCell ref="A11:A13"/>
    <mergeCell ref="B11:B13"/>
    <mergeCell ref="C11:C13"/>
    <mergeCell ref="D11:N11"/>
    <mergeCell ref="D12:G12"/>
    <mergeCell ref="H12:I12"/>
    <mergeCell ref="J12:L12"/>
    <mergeCell ref="M12:N12"/>
    <mergeCell ref="B22:D22"/>
    <mergeCell ref="F22:G22"/>
    <mergeCell ref="F23:G23"/>
    <mergeCell ref="A19:D21"/>
    <mergeCell ref="F19:G20"/>
  </mergeCells>
  <pageMargins left="0.19685039370078741" right="0.19685039370078741" top="0.19685039370078741" bottom="0.19685039370078741" header="0.11811023622047245" footer="0.11811023622047245"/>
  <pageSetup paperSize="9" scale="74" orientation="landscape" r:id="rId1"/>
  <ignoredErrors>
    <ignoredError sqref="B6:B8 B15:B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3"/>
  <sheetViews>
    <sheetView zoomScaleNormal="100" zoomScaleSheetLayoutView="100" workbookViewId="0">
      <selection activeCell="C1" sqref="C1"/>
    </sheetView>
  </sheetViews>
  <sheetFormatPr defaultRowHeight="15" x14ac:dyDescent="0.25"/>
  <cols>
    <col min="1" max="1" width="9.140625" style="46"/>
    <col min="2" max="2" width="89.28515625" style="20" customWidth="1"/>
    <col min="3" max="3" width="95.140625" style="20" customWidth="1"/>
    <col min="4" max="16384" width="9.140625" style="20"/>
  </cols>
  <sheetData>
    <row r="1" spans="1:3" ht="26.25" customHeight="1" x14ac:dyDescent="0.25">
      <c r="B1" s="47" t="s">
        <v>208</v>
      </c>
    </row>
    <row r="2" spans="1:3" x14ac:dyDescent="0.25">
      <c r="A2" s="46" t="s">
        <v>209</v>
      </c>
      <c r="B2" s="20" t="s">
        <v>210</v>
      </c>
    </row>
    <row r="3" spans="1:3" ht="17.25" customHeight="1" x14ac:dyDescent="0.25">
      <c r="B3" s="48" t="s">
        <v>145</v>
      </c>
    </row>
    <row r="4" spans="1:3" ht="15.75" customHeight="1" x14ac:dyDescent="0.25">
      <c r="A4" s="46">
        <v>1</v>
      </c>
      <c r="B4" t="s">
        <v>211</v>
      </c>
    </row>
    <row r="5" spans="1:3" ht="15.75" customHeight="1" x14ac:dyDescent="0.25">
      <c r="A5" s="46">
        <v>2</v>
      </c>
      <c r="B5" s="20" t="s">
        <v>212</v>
      </c>
    </row>
    <row r="6" spans="1:3" ht="15.75" customHeight="1" x14ac:dyDescent="0.25">
      <c r="A6" s="46">
        <v>3</v>
      </c>
      <c r="B6" s="20" t="s">
        <v>213</v>
      </c>
    </row>
    <row r="7" spans="1:3" ht="15.75" customHeight="1" x14ac:dyDescent="0.25">
      <c r="A7" s="46">
        <v>4</v>
      </c>
      <c r="B7" s="20" t="s">
        <v>577</v>
      </c>
    </row>
    <row r="8" spans="1:3" ht="15.75" customHeight="1" x14ac:dyDescent="0.25">
      <c r="A8" s="46">
        <v>5</v>
      </c>
      <c r="B8" s="20" t="s">
        <v>578</v>
      </c>
    </row>
    <row r="9" spans="1:3" ht="15.75" customHeight="1" x14ac:dyDescent="0.25">
      <c r="A9" s="46">
        <v>6</v>
      </c>
      <c r="B9" s="20" t="s">
        <v>579</v>
      </c>
    </row>
    <row r="10" spans="1:3" ht="15.75" customHeight="1" x14ac:dyDescent="0.25">
      <c r="A10" s="46">
        <v>7</v>
      </c>
      <c r="B10" s="122" t="s">
        <v>580</v>
      </c>
      <c r="C10" s="50"/>
    </row>
    <row r="11" spans="1:3" ht="15.75" customHeight="1" x14ac:dyDescent="0.25">
      <c r="A11" s="46">
        <v>8</v>
      </c>
      <c r="B11" s="122" t="s">
        <v>581</v>
      </c>
    </row>
    <row r="12" spans="1:3" ht="15.75" customHeight="1" x14ac:dyDescent="0.25">
      <c r="A12" s="46">
        <v>9</v>
      </c>
      <c r="B12" s="20" t="s">
        <v>582</v>
      </c>
    </row>
    <row r="13" spans="1:3" ht="15.75" customHeight="1" x14ac:dyDescent="0.25">
      <c r="A13" s="46">
        <v>10</v>
      </c>
      <c r="B13" s="20" t="s">
        <v>583</v>
      </c>
    </row>
    <row r="14" spans="1:3" ht="15.75" customHeight="1" x14ac:dyDescent="0.25">
      <c r="A14" s="46">
        <v>11</v>
      </c>
      <c r="B14" s="20" t="s">
        <v>584</v>
      </c>
    </row>
    <row r="15" spans="1:3" ht="15.75" customHeight="1" x14ac:dyDescent="0.25">
      <c r="A15" s="258">
        <v>12</v>
      </c>
      <c r="B15" s="259" t="s">
        <v>926</v>
      </c>
    </row>
    <row r="16" spans="1:3" ht="15.75" customHeight="1" x14ac:dyDescent="0.25">
      <c r="A16" s="46">
        <v>13</v>
      </c>
      <c r="B16" s="122" t="s">
        <v>585</v>
      </c>
    </row>
    <row r="17" spans="1:2" ht="15.75" customHeight="1" x14ac:dyDescent="0.25">
      <c r="A17" s="46">
        <v>14</v>
      </c>
      <c r="B17" s="20" t="s">
        <v>586</v>
      </c>
    </row>
    <row r="18" spans="1:2" ht="15.75" customHeight="1" x14ac:dyDescent="0.25">
      <c r="A18" s="46">
        <v>15</v>
      </c>
      <c r="B18" s="20" t="s">
        <v>587</v>
      </c>
    </row>
    <row r="19" spans="1:2" ht="15.75" customHeight="1" x14ac:dyDescent="0.25">
      <c r="A19" s="46">
        <v>16</v>
      </c>
      <c r="B19" s="49" t="s">
        <v>346</v>
      </c>
    </row>
    <row r="20" spans="1:2" ht="15.75" customHeight="1" x14ac:dyDescent="0.25">
      <c r="A20" s="46">
        <v>17</v>
      </c>
      <c r="B20" s="49" t="s">
        <v>347</v>
      </c>
    </row>
    <row r="21" spans="1:2" ht="15.75" customHeight="1" x14ac:dyDescent="0.25">
      <c r="A21" s="46">
        <v>18</v>
      </c>
      <c r="B21" s="20" t="s">
        <v>348</v>
      </c>
    </row>
    <row r="22" spans="1:2" ht="15.75" customHeight="1" x14ac:dyDescent="0.25">
      <c r="A22" s="46">
        <v>19</v>
      </c>
      <c r="B22" s="20" t="s">
        <v>214</v>
      </c>
    </row>
    <row r="23" spans="1:2" ht="15.75" customHeight="1" x14ac:dyDescent="0.25">
      <c r="A23" s="46">
        <v>20</v>
      </c>
      <c r="B23" s="20" t="s">
        <v>215</v>
      </c>
    </row>
    <row r="24" spans="1:2" ht="15.75" customHeight="1" x14ac:dyDescent="0.25">
      <c r="A24" s="46">
        <v>21</v>
      </c>
      <c r="B24" s="20" t="s">
        <v>216</v>
      </c>
    </row>
    <row r="25" spans="1:2" ht="15.75" customHeight="1" x14ac:dyDescent="0.25">
      <c r="A25" s="46">
        <v>22</v>
      </c>
      <c r="B25" s="49" t="s">
        <v>349</v>
      </c>
    </row>
    <row r="26" spans="1:2" ht="15.75" customHeight="1" x14ac:dyDescent="0.25">
      <c r="A26" s="46">
        <v>23</v>
      </c>
      <c r="B26" t="s">
        <v>588</v>
      </c>
    </row>
    <row r="27" spans="1:2" x14ac:dyDescent="0.25">
      <c r="B27" s="48" t="s">
        <v>325</v>
      </c>
    </row>
    <row r="28" spans="1:2" x14ac:dyDescent="0.25">
      <c r="A28" s="46">
        <v>24</v>
      </c>
      <c r="B28" s="20" t="s">
        <v>217</v>
      </c>
    </row>
    <row r="29" spans="1:2" x14ac:dyDescent="0.25">
      <c r="A29" s="46">
        <v>25</v>
      </c>
      <c r="B29" s="20" t="s">
        <v>218</v>
      </c>
    </row>
    <row r="30" spans="1:2" x14ac:dyDescent="0.25">
      <c r="A30" s="46">
        <v>26</v>
      </c>
      <c r="B30" s="20" t="s">
        <v>219</v>
      </c>
    </row>
    <row r="31" spans="1:2" x14ac:dyDescent="0.25">
      <c r="A31" s="46">
        <v>27</v>
      </c>
      <c r="B31" s="20" t="s">
        <v>220</v>
      </c>
    </row>
    <row r="32" spans="1:2" x14ac:dyDescent="0.25">
      <c r="A32" s="46">
        <v>28</v>
      </c>
      <c r="B32" s="20" t="s">
        <v>523</v>
      </c>
    </row>
    <row r="33" spans="1:2" x14ac:dyDescent="0.25">
      <c r="A33" s="46">
        <v>29</v>
      </c>
      <c r="B33" s="20" t="s">
        <v>524</v>
      </c>
    </row>
    <row r="34" spans="1:2" x14ac:dyDescent="0.25">
      <c r="A34" s="46">
        <v>30</v>
      </c>
      <c r="B34" s="20" t="s">
        <v>221</v>
      </c>
    </row>
    <row r="35" spans="1:2" x14ac:dyDescent="0.25">
      <c r="A35" s="46">
        <v>31</v>
      </c>
      <c r="B35" s="20" t="s">
        <v>222</v>
      </c>
    </row>
    <row r="36" spans="1:2" x14ac:dyDescent="0.25">
      <c r="A36" s="46">
        <v>32</v>
      </c>
      <c r="B36" s="20" t="s">
        <v>223</v>
      </c>
    </row>
    <row r="37" spans="1:2" x14ac:dyDescent="0.25">
      <c r="A37" s="46">
        <v>33</v>
      </c>
      <c r="B37" s="20" t="s">
        <v>224</v>
      </c>
    </row>
    <row r="38" spans="1:2" x14ac:dyDescent="0.25">
      <c r="A38" s="46">
        <v>34</v>
      </c>
      <c r="B38" s="20" t="s">
        <v>529</v>
      </c>
    </row>
    <row r="39" spans="1:2" x14ac:dyDescent="0.25">
      <c r="A39" s="46">
        <v>35</v>
      </c>
      <c r="B39" s="20" t="s">
        <v>225</v>
      </c>
    </row>
    <row r="40" spans="1:2" x14ac:dyDescent="0.25">
      <c r="A40" s="46">
        <v>36</v>
      </c>
      <c r="B40" s="20" t="s">
        <v>226</v>
      </c>
    </row>
    <row r="41" spans="1:2" x14ac:dyDescent="0.25">
      <c r="A41" s="46">
        <v>37</v>
      </c>
      <c r="B41" s="20" t="s">
        <v>227</v>
      </c>
    </row>
    <row r="42" spans="1:2" x14ac:dyDescent="0.25">
      <c r="A42" s="46">
        <v>38</v>
      </c>
      <c r="B42" s="20" t="s">
        <v>350</v>
      </c>
    </row>
    <row r="43" spans="1:2" x14ac:dyDescent="0.25">
      <c r="A43" s="46">
        <v>39</v>
      </c>
      <c r="B43" s="20" t="s">
        <v>228</v>
      </c>
    </row>
    <row r="44" spans="1:2" x14ac:dyDescent="0.25">
      <c r="A44" s="46">
        <v>40</v>
      </c>
      <c r="B44" s="20" t="s">
        <v>229</v>
      </c>
    </row>
    <row r="45" spans="1:2" x14ac:dyDescent="0.25">
      <c r="A45" s="46">
        <v>41</v>
      </c>
      <c r="B45" t="s">
        <v>589</v>
      </c>
    </row>
    <row r="46" spans="1:2" x14ac:dyDescent="0.25">
      <c r="A46" s="46">
        <v>42</v>
      </c>
      <c r="B46" t="s">
        <v>590</v>
      </c>
    </row>
    <row r="47" spans="1:2" x14ac:dyDescent="0.25">
      <c r="A47" s="46">
        <v>43</v>
      </c>
      <c r="B47" t="s">
        <v>591</v>
      </c>
    </row>
    <row r="48" spans="1:2" x14ac:dyDescent="0.25">
      <c r="A48" s="46">
        <v>44</v>
      </c>
      <c r="B48" t="s">
        <v>592</v>
      </c>
    </row>
    <row r="49" spans="1:2" x14ac:dyDescent="0.25">
      <c r="A49" s="46">
        <v>45</v>
      </c>
      <c r="B49" t="s">
        <v>593</v>
      </c>
    </row>
    <row r="50" spans="1:2" x14ac:dyDescent="0.25">
      <c r="A50" s="46">
        <v>46</v>
      </c>
      <c r="B50" t="s">
        <v>594</v>
      </c>
    </row>
    <row r="51" spans="1:2" x14ac:dyDescent="0.25">
      <c r="A51" s="46">
        <v>47</v>
      </c>
      <c r="B51" t="s">
        <v>595</v>
      </c>
    </row>
    <row r="52" spans="1:2" x14ac:dyDescent="0.25">
      <c r="A52" s="46">
        <v>48</v>
      </c>
      <c r="B52" t="s">
        <v>929</v>
      </c>
    </row>
    <row r="53" spans="1:2" x14ac:dyDescent="0.25">
      <c r="A53" s="46">
        <v>49</v>
      </c>
      <c r="B53" t="s">
        <v>596</v>
      </c>
    </row>
    <row r="54" spans="1:2" x14ac:dyDescent="0.25">
      <c r="A54" s="46">
        <v>50</v>
      </c>
      <c r="B54" s="124" t="s">
        <v>597</v>
      </c>
    </row>
    <row r="55" spans="1:2" x14ac:dyDescent="0.25">
      <c r="A55" s="46">
        <v>51</v>
      </c>
      <c r="B55" s="20" t="s">
        <v>598</v>
      </c>
    </row>
    <row r="56" spans="1:2" x14ac:dyDescent="0.25">
      <c r="A56" s="46">
        <v>52</v>
      </c>
      <c r="B56" s="20" t="s">
        <v>599</v>
      </c>
    </row>
    <row r="57" spans="1:2" x14ac:dyDescent="0.25">
      <c r="A57" s="46">
        <v>53</v>
      </c>
      <c r="B57" s="20" t="s">
        <v>600</v>
      </c>
    </row>
    <row r="58" spans="1:2" x14ac:dyDescent="0.25">
      <c r="A58" s="46">
        <v>54</v>
      </c>
      <c r="B58" s="20" t="s">
        <v>601</v>
      </c>
    </row>
    <row r="59" spans="1:2" x14ac:dyDescent="0.25">
      <c r="A59" s="46">
        <v>55</v>
      </c>
      <c r="B59" s="20" t="s">
        <v>230</v>
      </c>
    </row>
    <row r="60" spans="1:2" x14ac:dyDescent="0.25">
      <c r="A60" s="46">
        <v>56</v>
      </c>
      <c r="B60" s="20" t="s">
        <v>231</v>
      </c>
    </row>
    <row r="61" spans="1:2" x14ac:dyDescent="0.25">
      <c r="A61" s="46">
        <v>57</v>
      </c>
      <c r="B61" s="20" t="s">
        <v>232</v>
      </c>
    </row>
    <row r="62" spans="1:2" x14ac:dyDescent="0.25">
      <c r="A62" s="46">
        <v>58</v>
      </c>
      <c r="B62" s="20" t="s">
        <v>233</v>
      </c>
    </row>
    <row r="63" spans="1:2" x14ac:dyDescent="0.25">
      <c r="A63" s="46">
        <v>59</v>
      </c>
      <c r="B63" s="20" t="s">
        <v>234</v>
      </c>
    </row>
    <row r="64" spans="1:2" x14ac:dyDescent="0.25">
      <c r="A64" s="46">
        <v>60</v>
      </c>
      <c r="B64" s="20" t="s">
        <v>235</v>
      </c>
    </row>
    <row r="65" spans="1:2" x14ac:dyDescent="0.25">
      <c r="A65" s="46">
        <v>61</v>
      </c>
      <c r="B65" s="20" t="s">
        <v>236</v>
      </c>
    </row>
    <row r="66" spans="1:2" x14ac:dyDescent="0.25">
      <c r="A66" s="46">
        <v>62</v>
      </c>
      <c r="B66" s="20" t="s">
        <v>237</v>
      </c>
    </row>
    <row r="67" spans="1:2" x14ac:dyDescent="0.25">
      <c r="A67" s="46">
        <v>63</v>
      </c>
      <c r="B67" s="20" t="s">
        <v>530</v>
      </c>
    </row>
    <row r="68" spans="1:2" x14ac:dyDescent="0.25">
      <c r="A68" s="46">
        <v>64</v>
      </c>
      <c r="B68" s="20" t="s">
        <v>238</v>
      </c>
    </row>
    <row r="69" spans="1:2" x14ac:dyDescent="0.25">
      <c r="A69" s="46">
        <v>65</v>
      </c>
      <c r="B69" s="20" t="s">
        <v>239</v>
      </c>
    </row>
    <row r="70" spans="1:2" x14ac:dyDescent="0.25">
      <c r="A70" s="46">
        <v>66</v>
      </c>
      <c r="B70" s="20" t="s">
        <v>240</v>
      </c>
    </row>
    <row r="71" spans="1:2" x14ac:dyDescent="0.25">
      <c r="A71" s="46">
        <v>67</v>
      </c>
      <c r="B71" s="20" t="s">
        <v>351</v>
      </c>
    </row>
    <row r="72" spans="1:2" x14ac:dyDescent="0.25">
      <c r="A72" s="46">
        <v>68</v>
      </c>
      <c r="B72" s="20" t="s">
        <v>241</v>
      </c>
    </row>
    <row r="73" spans="1:2" x14ac:dyDescent="0.25">
      <c r="A73" s="46">
        <v>69</v>
      </c>
      <c r="B73" s="20" t="s">
        <v>242</v>
      </c>
    </row>
    <row r="74" spans="1:2" x14ac:dyDescent="0.25">
      <c r="A74" s="46">
        <v>70</v>
      </c>
      <c r="B74" t="s">
        <v>602</v>
      </c>
    </row>
    <row r="75" spans="1:2" x14ac:dyDescent="0.25">
      <c r="A75" s="46">
        <v>71</v>
      </c>
      <c r="B75" t="s">
        <v>603</v>
      </c>
    </row>
    <row r="76" spans="1:2" x14ac:dyDescent="0.25">
      <c r="A76" s="46">
        <v>72</v>
      </c>
      <c r="B76" t="s">
        <v>604</v>
      </c>
    </row>
    <row r="77" spans="1:2" x14ac:dyDescent="0.25">
      <c r="A77" s="46">
        <v>73</v>
      </c>
      <c r="B77" t="s">
        <v>605</v>
      </c>
    </row>
    <row r="78" spans="1:2" x14ac:dyDescent="0.25">
      <c r="A78" s="46">
        <v>74</v>
      </c>
      <c r="B78" t="s">
        <v>606</v>
      </c>
    </row>
    <row r="79" spans="1:2" x14ac:dyDescent="0.25">
      <c r="A79" s="46">
        <v>75</v>
      </c>
      <c r="B79" t="s">
        <v>607</v>
      </c>
    </row>
    <row r="80" spans="1:2" x14ac:dyDescent="0.25">
      <c r="A80" s="46">
        <v>76</v>
      </c>
      <c r="B80" t="s">
        <v>608</v>
      </c>
    </row>
    <row r="81" spans="1:2" x14ac:dyDescent="0.25">
      <c r="A81" s="46">
        <v>77</v>
      </c>
      <c r="B81" t="s">
        <v>930</v>
      </c>
    </row>
    <row r="82" spans="1:2" x14ac:dyDescent="0.25">
      <c r="A82" s="46">
        <v>78</v>
      </c>
      <c r="B82" t="s">
        <v>609</v>
      </c>
    </row>
    <row r="83" spans="1:2" x14ac:dyDescent="0.25">
      <c r="A83" s="46">
        <v>79</v>
      </c>
      <c r="B83" s="129" t="s">
        <v>610</v>
      </c>
    </row>
    <row r="84" spans="1:2" x14ac:dyDescent="0.25">
      <c r="A84" s="46">
        <v>80</v>
      </c>
      <c r="B84" s="20" t="s">
        <v>611</v>
      </c>
    </row>
    <row r="85" spans="1:2" x14ac:dyDescent="0.25">
      <c r="A85" s="46">
        <v>81</v>
      </c>
      <c r="B85" s="20" t="s">
        <v>612</v>
      </c>
    </row>
    <row r="86" spans="1:2" x14ac:dyDescent="0.25">
      <c r="A86" s="46">
        <v>82</v>
      </c>
      <c r="B86" s="20" t="s">
        <v>613</v>
      </c>
    </row>
    <row r="87" spans="1:2" x14ac:dyDescent="0.25">
      <c r="A87" s="46">
        <v>83</v>
      </c>
      <c r="B87" s="20" t="s">
        <v>614</v>
      </c>
    </row>
    <row r="88" spans="1:2" x14ac:dyDescent="0.25">
      <c r="A88" s="46">
        <v>84</v>
      </c>
      <c r="B88" s="20" t="s">
        <v>383</v>
      </c>
    </row>
    <row r="89" spans="1:2" x14ac:dyDescent="0.25">
      <c r="A89" s="46">
        <v>85</v>
      </c>
      <c r="B89" s="20" t="s">
        <v>384</v>
      </c>
    </row>
    <row r="90" spans="1:2" x14ac:dyDescent="0.25">
      <c r="A90" s="46">
        <v>86</v>
      </c>
      <c r="B90" s="20" t="s">
        <v>385</v>
      </c>
    </row>
    <row r="91" spans="1:2" x14ac:dyDescent="0.25">
      <c r="A91" s="46">
        <v>87</v>
      </c>
      <c r="B91" s="123" t="s">
        <v>931</v>
      </c>
    </row>
    <row r="92" spans="1:2" x14ac:dyDescent="0.25">
      <c r="A92" s="46">
        <v>88</v>
      </c>
      <c r="B92" s="123" t="s">
        <v>932</v>
      </c>
    </row>
    <row r="93" spans="1:2" x14ac:dyDescent="0.25">
      <c r="A93" s="46">
        <v>89</v>
      </c>
      <c r="B93" s="123" t="s">
        <v>933</v>
      </c>
    </row>
    <row r="94" spans="1:2" x14ac:dyDescent="0.25">
      <c r="A94" s="46">
        <v>90</v>
      </c>
      <c r="B94" s="123" t="s">
        <v>934</v>
      </c>
    </row>
    <row r="95" spans="1:2" ht="13.5" customHeight="1" x14ac:dyDescent="0.25">
      <c r="A95" s="46">
        <v>91</v>
      </c>
      <c r="B95" s="49" t="s">
        <v>243</v>
      </c>
    </row>
    <row r="96" spans="1:2" ht="22.5" customHeight="1" x14ac:dyDescent="0.25">
      <c r="B96" s="48" t="s">
        <v>327</v>
      </c>
    </row>
    <row r="97" spans="1:2" x14ac:dyDescent="0.25">
      <c r="A97" s="46">
        <v>92</v>
      </c>
      <c r="B97" s="20" t="s">
        <v>244</v>
      </c>
    </row>
    <row r="98" spans="1:2" x14ac:dyDescent="0.25">
      <c r="A98" s="46">
        <v>93</v>
      </c>
      <c r="B98" s="20" t="s">
        <v>245</v>
      </c>
    </row>
    <row r="99" spans="1:2" x14ac:dyDescent="0.25">
      <c r="A99" s="46">
        <v>94</v>
      </c>
      <c r="B99" s="20" t="s">
        <v>246</v>
      </c>
    </row>
    <row r="100" spans="1:2" x14ac:dyDescent="0.25">
      <c r="A100" s="46">
        <v>95</v>
      </c>
      <c r="B100" s="20" t="s">
        <v>247</v>
      </c>
    </row>
    <row r="101" spans="1:2" x14ac:dyDescent="0.25">
      <c r="A101" s="46">
        <v>96</v>
      </c>
      <c r="B101" s="20" t="s">
        <v>248</v>
      </c>
    </row>
    <row r="102" spans="1:2" x14ac:dyDescent="0.25">
      <c r="A102" s="46">
        <v>97</v>
      </c>
      <c r="B102" s="20" t="s">
        <v>249</v>
      </c>
    </row>
    <row r="103" spans="1:2" x14ac:dyDescent="0.25">
      <c r="A103" s="46">
        <v>98</v>
      </c>
      <c r="B103" s="20" t="s">
        <v>352</v>
      </c>
    </row>
    <row r="104" spans="1:2" x14ac:dyDescent="0.25">
      <c r="A104" s="46">
        <v>99</v>
      </c>
      <c r="B104" s="20" t="s">
        <v>353</v>
      </c>
    </row>
    <row r="105" spans="1:2" x14ac:dyDescent="0.25">
      <c r="A105" s="46">
        <v>100</v>
      </c>
      <c r="B105" s="20" t="s">
        <v>354</v>
      </c>
    </row>
    <row r="106" spans="1:2" x14ac:dyDescent="0.25">
      <c r="A106" s="46">
        <v>101</v>
      </c>
      <c r="B106" s="49" t="s">
        <v>250</v>
      </c>
    </row>
    <row r="107" spans="1:2" x14ac:dyDescent="0.25">
      <c r="A107" s="46">
        <v>102</v>
      </c>
      <c r="B107" s="49" t="s">
        <v>355</v>
      </c>
    </row>
    <row r="108" spans="1:2" x14ac:dyDescent="0.25">
      <c r="A108" s="46">
        <v>103</v>
      </c>
      <c r="B108" s="20" t="s">
        <v>251</v>
      </c>
    </row>
    <row r="109" spans="1:2" x14ac:dyDescent="0.25">
      <c r="A109" s="46">
        <v>104</v>
      </c>
      <c r="B109" s="20" t="s">
        <v>519</v>
      </c>
    </row>
    <row r="110" spans="1:2" x14ac:dyDescent="0.25">
      <c r="A110" s="46">
        <v>105</v>
      </c>
      <c r="B110" s="20" t="s">
        <v>520</v>
      </c>
    </row>
    <row r="111" spans="1:2" x14ac:dyDescent="0.25">
      <c r="A111" s="46">
        <v>106</v>
      </c>
      <c r="B111" s="20" t="s">
        <v>387</v>
      </c>
    </row>
    <row r="112" spans="1:2" x14ac:dyDescent="0.25">
      <c r="A112" s="46">
        <v>107</v>
      </c>
      <c r="B112" s="20" t="s">
        <v>388</v>
      </c>
    </row>
    <row r="113" spans="1:2" x14ac:dyDescent="0.25">
      <c r="A113" s="46">
        <v>108</v>
      </c>
      <c r="B113" s="20" t="s">
        <v>510</v>
      </c>
    </row>
    <row r="114" spans="1:2" x14ac:dyDescent="0.25">
      <c r="A114" s="46">
        <v>109</v>
      </c>
      <c r="B114" s="20" t="s">
        <v>511</v>
      </c>
    </row>
    <row r="115" spans="1:2" x14ac:dyDescent="0.25">
      <c r="A115" s="46">
        <v>110</v>
      </c>
      <c r="B115" s="20" t="s">
        <v>252</v>
      </c>
    </row>
    <row r="116" spans="1:2" x14ac:dyDescent="0.25">
      <c r="A116" s="46">
        <v>111</v>
      </c>
      <c r="B116" s="20" t="s">
        <v>253</v>
      </c>
    </row>
    <row r="117" spans="1:2" x14ac:dyDescent="0.25">
      <c r="A117" s="46">
        <v>112</v>
      </c>
      <c r="B117" s="20" t="s">
        <v>254</v>
      </c>
    </row>
    <row r="118" spans="1:2" x14ac:dyDescent="0.25">
      <c r="A118" s="46">
        <v>113</v>
      </c>
      <c r="B118" s="20" t="s">
        <v>255</v>
      </c>
    </row>
    <row r="119" spans="1:2" x14ac:dyDescent="0.25">
      <c r="A119" s="46">
        <v>114</v>
      </c>
      <c r="B119" s="20" t="s">
        <v>256</v>
      </c>
    </row>
    <row r="120" spans="1:2" x14ac:dyDescent="0.25">
      <c r="A120" s="46">
        <v>115</v>
      </c>
      <c r="B120" s="20" t="s">
        <v>257</v>
      </c>
    </row>
    <row r="121" spans="1:2" x14ac:dyDescent="0.25">
      <c r="A121" s="46">
        <v>116</v>
      </c>
      <c r="B121" s="20" t="s">
        <v>356</v>
      </c>
    </row>
    <row r="122" spans="1:2" x14ac:dyDescent="0.25">
      <c r="A122" s="46">
        <v>117</v>
      </c>
      <c r="B122" s="20" t="s">
        <v>357</v>
      </c>
    </row>
    <row r="123" spans="1:2" x14ac:dyDescent="0.25">
      <c r="A123" s="46">
        <v>118</v>
      </c>
      <c r="B123" s="20" t="s">
        <v>358</v>
      </c>
    </row>
    <row r="124" spans="1:2" x14ac:dyDescent="0.25">
      <c r="A124" s="46">
        <v>119</v>
      </c>
      <c r="B124" s="49" t="s">
        <v>258</v>
      </c>
    </row>
    <row r="125" spans="1:2" x14ac:dyDescent="0.25">
      <c r="A125" s="46">
        <v>120</v>
      </c>
      <c r="B125" s="20" t="s">
        <v>259</v>
      </c>
    </row>
    <row r="126" spans="1:2" x14ac:dyDescent="0.25">
      <c r="A126" s="46">
        <v>121</v>
      </c>
      <c r="B126" s="20" t="s">
        <v>521</v>
      </c>
    </row>
    <row r="127" spans="1:2" x14ac:dyDescent="0.25">
      <c r="A127" s="46">
        <v>122</v>
      </c>
      <c r="B127" s="20" t="s">
        <v>522</v>
      </c>
    </row>
    <row r="128" spans="1:2" x14ac:dyDescent="0.25">
      <c r="A128" s="46">
        <v>123</v>
      </c>
      <c r="B128" s="20" t="s">
        <v>389</v>
      </c>
    </row>
    <row r="129" spans="1:2" x14ac:dyDescent="0.25">
      <c r="A129" s="46">
        <v>124</v>
      </c>
      <c r="B129" s="20" t="s">
        <v>390</v>
      </c>
    </row>
    <row r="130" spans="1:2" x14ac:dyDescent="0.25">
      <c r="A130" s="46">
        <v>125</v>
      </c>
      <c r="B130" s="20" t="s">
        <v>512</v>
      </c>
    </row>
    <row r="131" spans="1:2" x14ac:dyDescent="0.25">
      <c r="A131" s="46">
        <v>126</v>
      </c>
      <c r="B131" s="20" t="s">
        <v>513</v>
      </c>
    </row>
    <row r="132" spans="1:2" x14ac:dyDescent="0.25">
      <c r="A132" s="46">
        <v>127</v>
      </c>
      <c r="B132" s="20" t="s">
        <v>260</v>
      </c>
    </row>
    <row r="133" spans="1:2" x14ac:dyDescent="0.25">
      <c r="A133" s="46">
        <v>128</v>
      </c>
      <c r="B133" s="49" t="s">
        <v>261</v>
      </c>
    </row>
    <row r="134" spans="1:2" x14ac:dyDescent="0.25">
      <c r="A134" s="46">
        <v>129</v>
      </c>
      <c r="B134" s="49" t="s">
        <v>262</v>
      </c>
    </row>
    <row r="135" spans="1:2" x14ac:dyDescent="0.25">
      <c r="A135" s="46">
        <v>130</v>
      </c>
      <c r="B135" s="49" t="s">
        <v>263</v>
      </c>
    </row>
    <row r="136" spans="1:2" x14ac:dyDescent="0.25">
      <c r="A136" s="46">
        <v>131</v>
      </c>
      <c r="B136" s="49" t="s">
        <v>264</v>
      </c>
    </row>
    <row r="137" spans="1:2" x14ac:dyDescent="0.25">
      <c r="A137" s="46">
        <v>132</v>
      </c>
      <c r="B137" s="49" t="s">
        <v>265</v>
      </c>
    </row>
    <row r="138" spans="1:2" x14ac:dyDescent="0.25">
      <c r="A138" s="46">
        <v>133</v>
      </c>
      <c r="B138" s="49" t="s">
        <v>266</v>
      </c>
    </row>
    <row r="139" spans="1:2" x14ac:dyDescent="0.25">
      <c r="A139" s="46">
        <v>134</v>
      </c>
      <c r="B139" s="20" t="s">
        <v>359</v>
      </c>
    </row>
    <row r="140" spans="1:2" x14ac:dyDescent="0.25">
      <c r="A140" s="46">
        <v>135</v>
      </c>
      <c r="B140" s="49" t="s">
        <v>360</v>
      </c>
    </row>
    <row r="141" spans="1:2" x14ac:dyDescent="0.25">
      <c r="A141" s="46">
        <v>136</v>
      </c>
      <c r="B141" s="49" t="s">
        <v>267</v>
      </c>
    </row>
    <row r="142" spans="1:2" x14ac:dyDescent="0.25">
      <c r="A142" s="46">
        <v>137</v>
      </c>
      <c r="B142" s="20" t="s">
        <v>268</v>
      </c>
    </row>
    <row r="143" spans="1:2" x14ac:dyDescent="0.25">
      <c r="A143" s="46">
        <v>138</v>
      </c>
      <c r="B143" s="20" t="s">
        <v>269</v>
      </c>
    </row>
    <row r="144" spans="1:2" x14ac:dyDescent="0.25">
      <c r="A144" s="46">
        <v>139</v>
      </c>
      <c r="B144" s="20" t="s">
        <v>270</v>
      </c>
    </row>
    <row r="145" spans="1:2" x14ac:dyDescent="0.25">
      <c r="A145" s="46">
        <v>140</v>
      </c>
      <c r="B145" s="20" t="s">
        <v>271</v>
      </c>
    </row>
    <row r="146" spans="1:2" x14ac:dyDescent="0.25">
      <c r="A146" s="46">
        <v>141</v>
      </c>
      <c r="B146" s="20" t="s">
        <v>272</v>
      </c>
    </row>
    <row r="147" spans="1:2" x14ac:dyDescent="0.25">
      <c r="A147" s="46">
        <v>142</v>
      </c>
      <c r="B147" s="20" t="s">
        <v>273</v>
      </c>
    </row>
    <row r="148" spans="1:2" x14ac:dyDescent="0.25">
      <c r="A148" s="46">
        <v>143</v>
      </c>
      <c r="B148" s="20" t="s">
        <v>361</v>
      </c>
    </row>
    <row r="149" spans="1:2" x14ac:dyDescent="0.25">
      <c r="A149" s="46">
        <v>144</v>
      </c>
      <c r="B149" s="49" t="s">
        <v>362</v>
      </c>
    </row>
    <row r="150" spans="1:2" x14ac:dyDescent="0.25">
      <c r="A150" s="46">
        <v>145</v>
      </c>
      <c r="B150" s="49" t="s">
        <v>274</v>
      </c>
    </row>
    <row r="151" spans="1:2" ht="15" customHeight="1" x14ac:dyDescent="0.25">
      <c r="A151" s="46">
        <v>146</v>
      </c>
      <c r="B151" s="49" t="s">
        <v>275</v>
      </c>
    </row>
    <row r="152" spans="1:2" ht="15" customHeight="1" x14ac:dyDescent="0.25">
      <c r="A152" s="46">
        <v>147</v>
      </c>
      <c r="B152" s="49" t="s">
        <v>306</v>
      </c>
    </row>
    <row r="153" spans="1:2" ht="21.75" customHeight="1" x14ac:dyDescent="0.25">
      <c r="B153" s="48" t="s">
        <v>363</v>
      </c>
    </row>
    <row r="154" spans="1:2" x14ac:dyDescent="0.25">
      <c r="A154" s="46">
        <v>148</v>
      </c>
      <c r="B154" s="20" t="s">
        <v>364</v>
      </c>
    </row>
    <row r="155" spans="1:2" x14ac:dyDescent="0.25">
      <c r="A155" s="46">
        <v>149</v>
      </c>
      <c r="B155" s="20" t="s">
        <v>365</v>
      </c>
    </row>
    <row r="156" spans="1:2" x14ac:dyDescent="0.25">
      <c r="A156" s="46">
        <v>150</v>
      </c>
      <c r="B156" s="49" t="s">
        <v>366</v>
      </c>
    </row>
    <row r="157" spans="1:2" x14ac:dyDescent="0.25">
      <c r="A157" s="46">
        <v>151</v>
      </c>
      <c r="B157" s="20" t="s">
        <v>367</v>
      </c>
    </row>
    <row r="158" spans="1:2" x14ac:dyDescent="0.25">
      <c r="A158" s="46">
        <v>152</v>
      </c>
      <c r="B158" s="20" t="s">
        <v>276</v>
      </c>
    </row>
    <row r="159" spans="1:2" x14ac:dyDescent="0.25">
      <c r="A159" s="46">
        <v>153</v>
      </c>
      <c r="B159" s="20" t="s">
        <v>368</v>
      </c>
    </row>
    <row r="160" spans="1:2" ht="15" customHeight="1" x14ac:dyDescent="0.25">
      <c r="A160" s="46">
        <v>154</v>
      </c>
      <c r="B160" s="20" t="s">
        <v>369</v>
      </c>
    </row>
    <row r="161" spans="1:2" ht="20.25" customHeight="1" x14ac:dyDescent="0.25">
      <c r="B161" s="48" t="s">
        <v>334</v>
      </c>
    </row>
    <row r="162" spans="1:2" x14ac:dyDescent="0.25">
      <c r="A162" s="46">
        <v>155</v>
      </c>
      <c r="B162" s="20" t="s">
        <v>370</v>
      </c>
    </row>
    <row r="163" spans="1:2" x14ac:dyDescent="0.25">
      <c r="A163" s="46">
        <v>156</v>
      </c>
      <c r="B163" s="20" t="s">
        <v>371</v>
      </c>
    </row>
    <row r="164" spans="1:2" x14ac:dyDescent="0.25">
      <c r="A164" s="46">
        <v>157</v>
      </c>
      <c r="B164" s="20" t="s">
        <v>372</v>
      </c>
    </row>
    <row r="165" spans="1:2" x14ac:dyDescent="0.25">
      <c r="A165" s="46">
        <v>158</v>
      </c>
      <c r="B165" s="20" t="s">
        <v>373</v>
      </c>
    </row>
    <row r="166" spans="1:2" x14ac:dyDescent="0.25">
      <c r="A166" s="46">
        <v>159</v>
      </c>
      <c r="B166" s="20" t="s">
        <v>374</v>
      </c>
    </row>
    <row r="167" spans="1:2" x14ac:dyDescent="0.25">
      <c r="A167" s="46">
        <v>160</v>
      </c>
      <c r="B167" s="49" t="s">
        <v>375</v>
      </c>
    </row>
    <row r="168" spans="1:2" x14ac:dyDescent="0.25">
      <c r="A168" s="46">
        <v>161</v>
      </c>
      <c r="B168" s="20" t="s">
        <v>376</v>
      </c>
    </row>
    <row r="169" spans="1:2" x14ac:dyDescent="0.25">
      <c r="A169" s="46">
        <v>162</v>
      </c>
      <c r="B169" s="49" t="s">
        <v>377</v>
      </c>
    </row>
    <row r="170" spans="1:2" x14ac:dyDescent="0.25">
      <c r="A170" s="46">
        <v>163</v>
      </c>
      <c r="B170" s="20" t="s">
        <v>378</v>
      </c>
    </row>
    <row r="171" spans="1:2" x14ac:dyDescent="0.25">
      <c r="A171" s="46">
        <v>164</v>
      </c>
      <c r="B171" s="20" t="s">
        <v>379</v>
      </c>
    </row>
    <row r="172" spans="1:2" x14ac:dyDescent="0.25">
      <c r="A172" s="46">
        <v>165</v>
      </c>
      <c r="B172" s="20" t="s">
        <v>380</v>
      </c>
    </row>
    <row r="173" spans="1:2" x14ac:dyDescent="0.25">
      <c r="A173" s="46">
        <v>166</v>
      </c>
      <c r="B173" s="20" t="s">
        <v>381</v>
      </c>
    </row>
  </sheetData>
  <sheetProtection algorithmName="SHA-512" hashValue="FxIa8YyZyvpYPdKqM+ksLMm1meFJrOvDB/Ev2+FQMaDzvjvd1rmTT9amZa+2TDLavU1SfWLmqfd3u+TkDJSueA==" saltValue="oXpzCm0zXSllmlyQRVoTVQ==" spinCount="100000" sheet="1" selectLockedCells="1" selectUnlockedCells="1"/>
  <pageMargins left="0.7" right="0.7" top="0.75" bottom="0.75" header="0.3" footer="0.3"/>
  <pageSetup paperSize="9" scale="8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pane xSplit="2" ySplit="7" topLeftCell="C50" activePane="bottomRight" state="frozen"/>
      <selection activeCell="B23" sqref="B23:E23"/>
      <selection pane="topRight" activeCell="B23" sqref="B23:E23"/>
      <selection pane="bottomLeft" activeCell="B23" sqref="B23:E23"/>
      <selection pane="bottomRight" activeCell="I26" sqref="I26"/>
    </sheetView>
  </sheetViews>
  <sheetFormatPr defaultRowHeight="18.75" x14ac:dyDescent="0.25"/>
  <cols>
    <col min="1" max="1" width="5.28515625" style="19" customWidth="1"/>
    <col min="2" max="2" width="45.42578125" style="11" customWidth="1"/>
    <col min="3" max="3" width="13.140625" style="11" customWidth="1"/>
    <col min="4" max="6" width="17.5703125" style="11" customWidth="1"/>
    <col min="7" max="7" width="19.85546875" style="11" customWidth="1"/>
    <col min="8" max="8" width="19.42578125" style="11" customWidth="1"/>
    <col min="9" max="9" width="17.5703125" style="11" customWidth="1"/>
    <col min="10" max="10" width="14" style="11" customWidth="1"/>
    <col min="11" max="16384" width="9.140625" style="11"/>
  </cols>
  <sheetData>
    <row r="1" spans="1:10" ht="14.25" customHeight="1" x14ac:dyDescent="0.25">
      <c r="A1" s="309" t="s">
        <v>123</v>
      </c>
      <c r="B1" s="4" t="s">
        <v>518</v>
      </c>
      <c r="C1" s="313" t="s">
        <v>117</v>
      </c>
      <c r="D1" s="332" t="s">
        <v>133</v>
      </c>
      <c r="E1" s="333"/>
      <c r="F1" s="334"/>
      <c r="G1" s="332" t="s">
        <v>921</v>
      </c>
      <c r="H1" s="333"/>
      <c r="I1" s="334"/>
      <c r="J1" s="329" t="s">
        <v>518</v>
      </c>
    </row>
    <row r="2" spans="1:10" ht="16.5" customHeight="1" thickBot="1" x14ac:dyDescent="0.3">
      <c r="A2" s="309"/>
      <c r="B2" s="3" t="b">
        <f>J54</f>
        <v>1</v>
      </c>
      <c r="C2" s="313"/>
      <c r="D2" s="335"/>
      <c r="E2" s="336"/>
      <c r="F2" s="337"/>
      <c r="G2" s="335"/>
      <c r="H2" s="336"/>
      <c r="I2" s="337"/>
      <c r="J2" s="330"/>
    </row>
    <row r="3" spans="1:10" ht="17.25" customHeight="1" x14ac:dyDescent="0.25">
      <c r="A3" s="309"/>
      <c r="B3" s="306" t="s">
        <v>514</v>
      </c>
      <c r="C3" s="313"/>
      <c r="D3" s="329" t="s">
        <v>516</v>
      </c>
      <c r="E3" s="329" t="s">
        <v>515</v>
      </c>
      <c r="F3" s="329" t="s">
        <v>517</v>
      </c>
      <c r="G3" s="329" t="s">
        <v>643</v>
      </c>
      <c r="H3" s="329" t="s">
        <v>644</v>
      </c>
      <c r="I3" s="329" t="s">
        <v>645</v>
      </c>
      <c r="J3" s="330"/>
    </row>
    <row r="4" spans="1:10" ht="29.25" customHeight="1" x14ac:dyDescent="0.25">
      <c r="A4" s="309"/>
      <c r="B4" s="307"/>
      <c r="C4" s="313"/>
      <c r="D4" s="330"/>
      <c r="E4" s="330"/>
      <c r="F4" s="330"/>
      <c r="G4" s="330"/>
      <c r="H4" s="330"/>
      <c r="I4" s="330"/>
      <c r="J4" s="330"/>
    </row>
    <row r="5" spans="1:10" ht="45" customHeight="1" thickBot="1" x14ac:dyDescent="0.3">
      <c r="A5" s="309"/>
      <c r="B5" s="307"/>
      <c r="C5" s="314"/>
      <c r="D5" s="331"/>
      <c r="E5" s="331"/>
      <c r="F5" s="331"/>
      <c r="G5" s="331"/>
      <c r="H5" s="331"/>
      <c r="I5" s="331"/>
      <c r="J5" s="330"/>
    </row>
    <row r="6" spans="1:10" ht="12" customHeight="1" thickBot="1" x14ac:dyDescent="0.3">
      <c r="A6" s="309"/>
      <c r="B6" s="307"/>
      <c r="C6" s="12" t="s">
        <v>0</v>
      </c>
      <c r="D6" s="13" t="s">
        <v>120</v>
      </c>
      <c r="E6" s="13" t="s">
        <v>119</v>
      </c>
      <c r="F6" s="14" t="s">
        <v>103</v>
      </c>
      <c r="G6" s="338" t="s">
        <v>147</v>
      </c>
      <c r="H6" s="338" t="s">
        <v>144</v>
      </c>
      <c r="I6" s="338" t="s">
        <v>148</v>
      </c>
      <c r="J6" s="330"/>
    </row>
    <row r="7" spans="1:10" ht="12.75" customHeight="1" thickBot="1" x14ac:dyDescent="0.3">
      <c r="A7" s="310"/>
      <c r="B7" s="308"/>
      <c r="C7" s="12" t="s">
        <v>318</v>
      </c>
      <c r="D7" s="26" t="s">
        <v>927</v>
      </c>
      <c r="E7" s="15">
        <v>11</v>
      </c>
      <c r="F7" s="16">
        <v>3</v>
      </c>
      <c r="G7" s="339"/>
      <c r="H7" s="339"/>
      <c r="I7" s="339"/>
      <c r="J7" s="331"/>
    </row>
    <row r="8" spans="1:10" ht="44.25" customHeight="1" thickBot="1" x14ac:dyDescent="0.3">
      <c r="A8" s="116">
        <v>1</v>
      </c>
      <c r="B8" s="17" t="str">
        <f>IF('Таблица для заполнения'!B8=0,"",'Таблица для заполнения'!B8)</f>
        <v/>
      </c>
      <c r="C8" s="8" t="s">
        <v>114</v>
      </c>
      <c r="D8" s="7">
        <f>'Таблица для заполнения'!FO8-'Таблица для заполнения'!FU8</f>
        <v>0</v>
      </c>
      <c r="E8" s="7">
        <f>'Таблица для заполнения'!FN8</f>
        <v>0</v>
      </c>
      <c r="F8" s="7">
        <f>'Таблица для заполнения'!CM8</f>
        <v>0</v>
      </c>
      <c r="G8" s="10"/>
      <c r="H8" s="10"/>
      <c r="I8" s="10"/>
      <c r="J8" s="7" t="b">
        <f>AND(D8=G8,E8=H8,F8=I8)</f>
        <v>1</v>
      </c>
    </row>
    <row r="9" spans="1:10" ht="44.25" customHeight="1" thickBot="1" x14ac:dyDescent="0.3">
      <c r="A9" s="116">
        <v>2</v>
      </c>
      <c r="B9" s="17" t="str">
        <f>IF('Таблица для заполнения'!B9=0,"",'Таблица для заполнения'!B9)</f>
        <v/>
      </c>
      <c r="C9" s="8" t="s">
        <v>114</v>
      </c>
      <c r="D9" s="7">
        <f>'Таблица для заполнения'!FO9-'Таблица для заполнения'!FU9</f>
        <v>0</v>
      </c>
      <c r="E9" s="7">
        <f>'Таблица для заполнения'!FN9</f>
        <v>0</v>
      </c>
      <c r="F9" s="7">
        <f>'Таблица для заполнения'!CM9</f>
        <v>0</v>
      </c>
      <c r="G9" s="10"/>
      <c r="H9" s="10"/>
      <c r="I9" s="10"/>
      <c r="J9" s="7" t="b">
        <f t="shared" ref="J9:J53" si="0">AND(D9=G9,E9=H9,F9=I9)</f>
        <v>1</v>
      </c>
    </row>
    <row r="10" spans="1:10" ht="44.25" customHeight="1" thickBot="1" x14ac:dyDescent="0.3">
      <c r="A10" s="116">
        <v>3</v>
      </c>
      <c r="B10" s="17" t="str">
        <f>IF('Таблица для заполнения'!B10=0,"",'Таблица для заполнения'!B10)</f>
        <v>Муниципальное казенное учреждение культуры "Центр этнических культур"</v>
      </c>
      <c r="C10" s="8" t="s">
        <v>114</v>
      </c>
      <c r="D10" s="7">
        <f>'Таблица для заполнения'!FO10-'Таблица для заполнения'!FU10</f>
        <v>61</v>
      </c>
      <c r="E10" s="7">
        <f>'Таблица для заполнения'!FN10</f>
        <v>0</v>
      </c>
      <c r="F10" s="7">
        <f>'Таблица для заполнения'!CM10</f>
        <v>63</v>
      </c>
      <c r="G10" s="10">
        <v>61</v>
      </c>
      <c r="H10" s="10">
        <v>0</v>
      </c>
      <c r="I10" s="10">
        <v>63</v>
      </c>
      <c r="J10" s="7" t="b">
        <f t="shared" si="0"/>
        <v>1</v>
      </c>
    </row>
    <row r="11" spans="1:10" ht="44.25" customHeight="1" thickBot="1" x14ac:dyDescent="0.3">
      <c r="A11" s="116">
        <v>4</v>
      </c>
      <c r="B11" s="17" t="str">
        <f>IF('Таблица для заполнения'!B11=0,"",'Таблица для заполнения'!B11)</f>
        <v>муниципальное казенное учреждение культуры "Центр культурно-досуговой деятельности Охотского муниципального района Хабаровского края"</v>
      </c>
      <c r="C11" s="8" t="s">
        <v>114</v>
      </c>
      <c r="D11" s="7">
        <f>'Таблица для заполнения'!FO11-'Таблица для заполнения'!FU11</f>
        <v>1454</v>
      </c>
      <c r="E11" s="7">
        <f>'Таблица для заполнения'!FN11</f>
        <v>0</v>
      </c>
      <c r="F11" s="7">
        <f>'Таблица для заполнения'!CM11</f>
        <v>156</v>
      </c>
      <c r="G11" s="10">
        <v>1454</v>
      </c>
      <c r="H11" s="10"/>
      <c r="I11" s="10">
        <v>156</v>
      </c>
      <c r="J11" s="7" t="b">
        <f t="shared" si="0"/>
        <v>1</v>
      </c>
    </row>
    <row r="12" spans="1:10" ht="44.25" customHeight="1" thickBot="1" x14ac:dyDescent="0.3">
      <c r="A12" s="116">
        <v>5</v>
      </c>
      <c r="B12" s="17" t="str">
        <f>IF('Таблица для заполнения'!B12=0,"",'Таблица для заполнения'!B12)</f>
        <v/>
      </c>
      <c r="C12" s="8" t="s">
        <v>114</v>
      </c>
      <c r="D12" s="7">
        <f>'Таблица для заполнения'!FO12-'Таблица для заполнения'!FU12</f>
        <v>0</v>
      </c>
      <c r="E12" s="7">
        <f>'Таблица для заполнения'!FN12</f>
        <v>0</v>
      </c>
      <c r="F12" s="7">
        <f>'Таблица для заполнения'!CM12</f>
        <v>0</v>
      </c>
      <c r="G12" s="10"/>
      <c r="H12" s="10"/>
      <c r="I12" s="10"/>
      <c r="J12" s="7" t="b">
        <f t="shared" si="0"/>
        <v>1</v>
      </c>
    </row>
    <row r="13" spans="1:10" ht="44.25" customHeight="1" thickBot="1" x14ac:dyDescent="0.3">
      <c r="A13" s="116">
        <v>6</v>
      </c>
      <c r="B13" s="17" t="str">
        <f>IF('Таблица для заполнения'!B13=0,"",'Таблица для заполнения'!B13)</f>
        <v/>
      </c>
      <c r="C13" s="8" t="s">
        <v>114</v>
      </c>
      <c r="D13" s="7">
        <f>'Таблица для заполнения'!FO13-'Таблица для заполнения'!FU13</f>
        <v>0</v>
      </c>
      <c r="E13" s="7">
        <f>'Таблица для заполнения'!FN13</f>
        <v>0</v>
      </c>
      <c r="F13" s="7">
        <f>'Таблица для заполнения'!CM13</f>
        <v>0</v>
      </c>
      <c r="G13" s="10"/>
      <c r="H13" s="10"/>
      <c r="I13" s="10"/>
      <c r="J13" s="7" t="b">
        <f t="shared" si="0"/>
        <v>1</v>
      </c>
    </row>
    <row r="14" spans="1:10" ht="44.25" customHeight="1" thickBot="1" x14ac:dyDescent="0.3">
      <c r="A14" s="116">
        <v>7</v>
      </c>
      <c r="B14" s="17" t="str">
        <f>IF('Таблица для заполнения'!B14=0,"",'Таблица для заполнения'!B14)</f>
        <v/>
      </c>
      <c r="C14" s="8" t="s">
        <v>114</v>
      </c>
      <c r="D14" s="7">
        <f>'Таблица для заполнения'!FO14-'Таблица для заполнения'!FU14</f>
        <v>0</v>
      </c>
      <c r="E14" s="7">
        <f>'Таблица для заполнения'!FN14</f>
        <v>0</v>
      </c>
      <c r="F14" s="7">
        <f>'Таблица для заполнения'!CM14</f>
        <v>0</v>
      </c>
      <c r="G14" s="10"/>
      <c r="H14" s="10"/>
      <c r="I14" s="10"/>
      <c r="J14" s="7" t="b">
        <f t="shared" si="0"/>
        <v>1</v>
      </c>
    </row>
    <row r="15" spans="1:10" ht="44.25" customHeight="1" thickBot="1" x14ac:dyDescent="0.3">
      <c r="A15" s="116">
        <v>8</v>
      </c>
      <c r="B15" s="17" t="str">
        <f>IF('Таблица для заполнения'!B15=0,"",'Таблица для заполнения'!B15)</f>
        <v/>
      </c>
      <c r="C15" s="8" t="s">
        <v>114</v>
      </c>
      <c r="D15" s="7">
        <f>'Таблица для заполнения'!FO15-'Таблица для заполнения'!FU15</f>
        <v>0</v>
      </c>
      <c r="E15" s="7">
        <f>'Таблица для заполнения'!FN15</f>
        <v>0</v>
      </c>
      <c r="F15" s="7">
        <f>'Таблица для заполнения'!CM15</f>
        <v>0</v>
      </c>
      <c r="G15" s="10"/>
      <c r="H15" s="10"/>
      <c r="I15" s="10"/>
      <c r="J15" s="7" t="b">
        <f t="shared" si="0"/>
        <v>1</v>
      </c>
    </row>
    <row r="16" spans="1:10" ht="44.25" customHeight="1" thickBot="1" x14ac:dyDescent="0.3">
      <c r="A16" s="116">
        <v>9</v>
      </c>
      <c r="B16" s="17" t="str">
        <f>IF('Таблица для заполнения'!B16=0,"",'Таблица для заполнения'!B16)</f>
        <v/>
      </c>
      <c r="C16" s="8" t="s">
        <v>114</v>
      </c>
      <c r="D16" s="7">
        <f>'Таблица для заполнения'!FO16-'Таблица для заполнения'!FU16</f>
        <v>0</v>
      </c>
      <c r="E16" s="7">
        <f>'Таблица для заполнения'!FN16</f>
        <v>0</v>
      </c>
      <c r="F16" s="7">
        <f>'Таблица для заполнения'!CM16</f>
        <v>0</v>
      </c>
      <c r="G16" s="10"/>
      <c r="H16" s="10"/>
      <c r="I16" s="10"/>
      <c r="J16" s="7" t="b">
        <f t="shared" si="0"/>
        <v>1</v>
      </c>
    </row>
    <row r="17" spans="1:10" ht="44.25" customHeight="1" thickBot="1" x14ac:dyDescent="0.3">
      <c r="A17" s="116">
        <v>10</v>
      </c>
      <c r="B17" s="17" t="str">
        <f>IF('Таблица для заполнения'!B17=0,"",'Таблица для заполнения'!B17)</f>
        <v/>
      </c>
      <c r="C17" s="8" t="s">
        <v>114</v>
      </c>
      <c r="D17" s="7">
        <f>'Таблица для заполнения'!FO17-'Таблица для заполнения'!FU17</f>
        <v>0</v>
      </c>
      <c r="E17" s="7">
        <f>'Таблица для заполнения'!FN17</f>
        <v>0</v>
      </c>
      <c r="F17" s="7">
        <f>'Таблица для заполнения'!CM17</f>
        <v>0</v>
      </c>
      <c r="G17" s="10"/>
      <c r="H17" s="10"/>
      <c r="I17" s="10"/>
      <c r="J17" s="7" t="b">
        <f t="shared" si="0"/>
        <v>1</v>
      </c>
    </row>
    <row r="18" spans="1:10" ht="44.25" customHeight="1" thickBot="1" x14ac:dyDescent="0.3">
      <c r="A18" s="116">
        <v>11</v>
      </c>
      <c r="B18" s="17" t="str">
        <f>IF('Таблица для заполнения'!B18=0,"",'Таблица для заполнения'!B18)</f>
        <v/>
      </c>
      <c r="C18" s="8" t="s">
        <v>114</v>
      </c>
      <c r="D18" s="7">
        <f>'Таблица для заполнения'!FO18-'Таблица для заполнения'!FU18</f>
        <v>0</v>
      </c>
      <c r="E18" s="7">
        <f>'Таблица для заполнения'!FN18</f>
        <v>0</v>
      </c>
      <c r="F18" s="7">
        <f>'Таблица для заполнения'!CM18</f>
        <v>0</v>
      </c>
      <c r="G18" s="10"/>
      <c r="H18" s="10"/>
      <c r="I18" s="10"/>
      <c r="J18" s="7" t="b">
        <f t="shared" si="0"/>
        <v>1</v>
      </c>
    </row>
    <row r="19" spans="1:10" ht="44.25" customHeight="1" thickBot="1" x14ac:dyDescent="0.3">
      <c r="A19" s="2">
        <v>12</v>
      </c>
      <c r="B19" s="17" t="str">
        <f>IF('Таблица для заполнения'!B19=0,"",'Таблица для заполнения'!B19)</f>
        <v xml:space="preserve">филиал с. Арка муниципального казенного учреждения культуры "Центр этнических культур" </v>
      </c>
      <c r="C19" s="115" t="s">
        <v>69</v>
      </c>
      <c r="D19" s="7">
        <f>'Таблица для заполнения'!FO19-'Таблица для заполнения'!FU19</f>
        <v>0</v>
      </c>
      <c r="E19" s="7">
        <f>'Таблица для заполнения'!FN19</f>
        <v>0</v>
      </c>
      <c r="F19" s="7">
        <f>'Таблица для заполнения'!CM19</f>
        <v>99</v>
      </c>
      <c r="G19" s="10">
        <v>0</v>
      </c>
      <c r="H19" s="10">
        <v>0</v>
      </c>
      <c r="I19" s="10">
        <v>99</v>
      </c>
      <c r="J19" s="7" t="b">
        <f t="shared" si="0"/>
        <v>1</v>
      </c>
    </row>
    <row r="20" spans="1:10" ht="44.25" customHeight="1" thickBot="1" x14ac:dyDescent="0.3">
      <c r="A20" s="2">
        <v>13</v>
      </c>
      <c r="B20" s="17" t="str">
        <f>IF('Таблица для заполнения'!B20=0,"",'Таблица для заполнения'!B20)</f>
        <v>сельский Дом культуры с. Арка муниципального казенного учреждения культуры "Центр культрно-досуговой деятельности Охотского муниципального района Хабаровского края"</v>
      </c>
      <c r="C20" s="115" t="s">
        <v>69</v>
      </c>
      <c r="D20" s="7">
        <f>'Таблица для заполнения'!FO20-'Таблица для заполнения'!FU20</f>
        <v>1714</v>
      </c>
      <c r="E20" s="7">
        <f>'Таблица для заполнения'!FN20</f>
        <v>0</v>
      </c>
      <c r="F20" s="7">
        <f>'Таблица для заполнения'!CM20</f>
        <v>100</v>
      </c>
      <c r="G20" s="10">
        <v>1714</v>
      </c>
      <c r="H20" s="10"/>
      <c r="I20" s="10">
        <v>100</v>
      </c>
      <c r="J20" s="7" t="b">
        <f t="shared" si="0"/>
        <v>1</v>
      </c>
    </row>
    <row r="21" spans="1:10" ht="44.25" customHeight="1" thickBot="1" x14ac:dyDescent="0.3">
      <c r="A21" s="2">
        <v>14</v>
      </c>
      <c r="B21" s="17" t="str">
        <f>IF('Таблица для заполнения'!B21=0,"",'Таблица для заполнения'!B21)</f>
        <v>сельский Дом культуры с. Вострецово  муниципального казенного учреждения культуры "Центр культрно-досуговой деятельности Охотского муниципального района Хабаровского края"</v>
      </c>
      <c r="C21" s="115" t="s">
        <v>69</v>
      </c>
      <c r="D21" s="7">
        <f>'Таблица для заполнения'!FO21-'Таблица для заполнения'!FU21</f>
        <v>629</v>
      </c>
      <c r="E21" s="7">
        <f>'Таблица для заполнения'!FN21</f>
        <v>0</v>
      </c>
      <c r="F21" s="7">
        <f>'Таблица для заполнения'!CM21</f>
        <v>86</v>
      </c>
      <c r="G21" s="10">
        <v>629</v>
      </c>
      <c r="H21" s="10"/>
      <c r="I21" s="10">
        <v>86</v>
      </c>
      <c r="J21" s="7" t="b">
        <f t="shared" si="0"/>
        <v>1</v>
      </c>
    </row>
    <row r="22" spans="1:10" ht="44.25" customHeight="1" thickBot="1" x14ac:dyDescent="0.3">
      <c r="A22" s="2">
        <v>15</v>
      </c>
      <c r="B22" s="17" t="str">
        <f>IF('Таблица для заполнения'!B22=0,"",'Таблица для заполнения'!B22)</f>
        <v>сельский Дом культуры п. Новое Устье  муниципального казенного учреждения культуры "Центр культрно-досуговой деятельности Охотского муниципального района Хабаровского края"</v>
      </c>
      <c r="C22" s="115" t="s">
        <v>69</v>
      </c>
      <c r="D22" s="7">
        <f>'Таблица для заполнения'!FO22-'Таблица для заполнения'!FU22</f>
        <v>526</v>
      </c>
      <c r="E22" s="7">
        <f>'Таблица для заполнения'!FN22</f>
        <v>0</v>
      </c>
      <c r="F22" s="7">
        <f>'Таблица для заполнения'!CM22</f>
        <v>69</v>
      </c>
      <c r="G22" s="10">
        <v>526</v>
      </c>
      <c r="H22" s="10"/>
      <c r="I22" s="10">
        <v>69</v>
      </c>
      <c r="J22" s="7" t="b">
        <f t="shared" si="0"/>
        <v>1</v>
      </c>
    </row>
    <row r="23" spans="1:10" ht="44.25" customHeight="1" thickBot="1" x14ac:dyDescent="0.3">
      <c r="A23" s="2">
        <v>16</v>
      </c>
      <c r="B23" s="17" t="str">
        <f>IF('Таблица для заполнения'!B23=0,"",'Таблица для заполнения'!B23)</f>
        <v>сельский Дом культуры с. Булгин  муниципального казенного учреждения культуры "Центр культрно-досуговой деятельности Охотского муниципального района Хабаровского края"</v>
      </c>
      <c r="C23" s="115" t="s">
        <v>69</v>
      </c>
      <c r="D23" s="7">
        <f>'Таблица для заполнения'!FO23-'Таблица для заполнения'!FU23</f>
        <v>920</v>
      </c>
      <c r="E23" s="7">
        <f>'Таблица для заполнения'!FN23</f>
        <v>0</v>
      </c>
      <c r="F23" s="7">
        <f>'Таблица для заполнения'!CM23</f>
        <v>144</v>
      </c>
      <c r="G23" s="10">
        <v>920</v>
      </c>
      <c r="H23" s="10"/>
      <c r="I23" s="10">
        <v>144</v>
      </c>
      <c r="J23" s="7" t="b">
        <f t="shared" si="0"/>
        <v>1</v>
      </c>
    </row>
    <row r="24" spans="1:10" ht="44.25" customHeight="1" thickBot="1" x14ac:dyDescent="0.3">
      <c r="A24" s="2">
        <v>17</v>
      </c>
      <c r="B24" s="17" t="str">
        <f>IF('Таблица для заполнения'!B24=0,"",'Таблица для заполнения'!B24)</f>
        <v>сельский Дом культуры п. Аэропорт  муниципального казенного учреждения культуры "Центр культрно-досуговой деятельности Охотского муниципального района Хабаровского края"</v>
      </c>
      <c r="C24" s="115" t="s">
        <v>69</v>
      </c>
      <c r="D24" s="7">
        <f>'Таблица для заполнения'!FO24-'Таблица для заполнения'!FU24</f>
        <v>677</v>
      </c>
      <c r="E24" s="7">
        <f>'Таблица для заполнения'!FN24</f>
        <v>0</v>
      </c>
      <c r="F24" s="7">
        <f>'Таблица для заполнения'!CM24</f>
        <v>92</v>
      </c>
      <c r="G24" s="10">
        <v>677</v>
      </c>
      <c r="H24" s="10"/>
      <c r="I24" s="10">
        <v>92</v>
      </c>
      <c r="J24" s="7" t="b">
        <f t="shared" si="0"/>
        <v>1</v>
      </c>
    </row>
    <row r="25" spans="1:10" ht="44.25" customHeight="1" thickBot="1" x14ac:dyDescent="0.3">
      <c r="A25" s="2">
        <v>18</v>
      </c>
      <c r="B25" s="17" t="str">
        <f>IF('Таблица для заполнения'!B25=0,"",'Таблица для заполнения'!B25)</f>
        <v>сельский Дом культуры с. Иня  муниципального казенного учреждения культуры "Центр культрно-досуговой деятельности Охотского муниципального района Хабаровского края"</v>
      </c>
      <c r="C25" s="115" t="s">
        <v>69</v>
      </c>
      <c r="D25" s="7">
        <f>'Таблица для заполнения'!FO25-'Таблица для заполнения'!FU25</f>
        <v>670</v>
      </c>
      <c r="E25" s="7">
        <f>'Таблица для заполнения'!FN25</f>
        <v>0</v>
      </c>
      <c r="F25" s="7">
        <f>'Таблица для заполнения'!CM25</f>
        <v>164</v>
      </c>
      <c r="G25" s="10">
        <v>670</v>
      </c>
      <c r="H25" s="10"/>
      <c r="I25" s="10">
        <v>164</v>
      </c>
      <c r="J25" s="7" t="b">
        <f t="shared" si="0"/>
        <v>1</v>
      </c>
    </row>
    <row r="26" spans="1:10" ht="44.25" customHeight="1" thickBot="1" x14ac:dyDescent="0.3">
      <c r="A26" s="2">
        <v>19</v>
      </c>
      <c r="B26" s="17" t="str">
        <f>IF('Таблица для заполнения'!B26=0,"",'Таблица для заполнения'!B26)</f>
        <v/>
      </c>
      <c r="C26" s="115" t="s">
        <v>69</v>
      </c>
      <c r="D26" s="7">
        <f>'Таблица для заполнения'!FO26-'Таблица для заполнения'!FU26</f>
        <v>0</v>
      </c>
      <c r="E26" s="7">
        <f>'Таблица для заполнения'!FN26</f>
        <v>0</v>
      </c>
      <c r="F26" s="7">
        <f>'Таблица для заполнения'!CM26</f>
        <v>0</v>
      </c>
      <c r="G26" s="10"/>
      <c r="H26" s="10"/>
      <c r="I26" s="10"/>
      <c r="J26" s="7" t="b">
        <f t="shared" si="0"/>
        <v>1</v>
      </c>
    </row>
    <row r="27" spans="1:10" ht="44.25" customHeight="1" thickBot="1" x14ac:dyDescent="0.3">
      <c r="A27" s="2">
        <v>20</v>
      </c>
      <c r="B27" s="17" t="str">
        <f>IF('Таблица для заполнения'!B27=0,"",'Таблица для заполнения'!B27)</f>
        <v/>
      </c>
      <c r="C27" s="115" t="s">
        <v>69</v>
      </c>
      <c r="D27" s="7">
        <f>'Таблица для заполнения'!FO27-'Таблица для заполнения'!FU27</f>
        <v>0</v>
      </c>
      <c r="E27" s="7">
        <f>'Таблица для заполнения'!FN27</f>
        <v>0</v>
      </c>
      <c r="F27" s="7">
        <f>'Таблица для заполнения'!CM27</f>
        <v>0</v>
      </c>
      <c r="G27" s="10"/>
      <c r="H27" s="10"/>
      <c r="I27" s="10"/>
      <c r="J27" s="7" t="b">
        <f t="shared" si="0"/>
        <v>1</v>
      </c>
    </row>
    <row r="28" spans="1:10" ht="44.25" customHeight="1" thickBot="1" x14ac:dyDescent="0.3">
      <c r="A28" s="2">
        <v>21</v>
      </c>
      <c r="B28" s="17" t="str">
        <f>IF('Таблица для заполнения'!B28=0,"",'Таблица для заполнения'!B28)</f>
        <v/>
      </c>
      <c r="C28" s="115" t="s">
        <v>69</v>
      </c>
      <c r="D28" s="7">
        <f>'Таблица для заполнения'!FO28-'Таблица для заполнения'!FU28</f>
        <v>0</v>
      </c>
      <c r="E28" s="7">
        <f>'Таблица для заполнения'!FN28</f>
        <v>0</v>
      </c>
      <c r="F28" s="7">
        <f>'Таблица для заполнения'!CM28</f>
        <v>0</v>
      </c>
      <c r="G28" s="10"/>
      <c r="H28" s="10"/>
      <c r="I28" s="10"/>
      <c r="J28" s="7" t="b">
        <f t="shared" si="0"/>
        <v>1</v>
      </c>
    </row>
    <row r="29" spans="1:10" ht="44.25" customHeight="1" thickBot="1" x14ac:dyDescent="0.3">
      <c r="A29" s="2">
        <v>22</v>
      </c>
      <c r="B29" s="17" t="str">
        <f>IF('Таблица для заполнения'!B29=0,"",'Таблица для заполнения'!B29)</f>
        <v/>
      </c>
      <c r="C29" s="115" t="s">
        <v>69</v>
      </c>
      <c r="D29" s="7">
        <f>'Таблица для заполнения'!FO29-'Таблица для заполнения'!FU29</f>
        <v>0</v>
      </c>
      <c r="E29" s="7">
        <f>'Таблица для заполнения'!FN29</f>
        <v>0</v>
      </c>
      <c r="F29" s="7">
        <f>'Таблица для заполнения'!CM29</f>
        <v>0</v>
      </c>
      <c r="G29" s="10"/>
      <c r="H29" s="10"/>
      <c r="I29" s="10"/>
      <c r="J29" s="7" t="b">
        <f t="shared" si="0"/>
        <v>1</v>
      </c>
    </row>
    <row r="30" spans="1:10" ht="44.25" customHeight="1" thickBot="1" x14ac:dyDescent="0.3">
      <c r="A30" s="2">
        <v>23</v>
      </c>
      <c r="B30" s="17" t="str">
        <f>IF('Таблица для заполнения'!B30=0,"",'Таблица для заполнения'!B30)</f>
        <v/>
      </c>
      <c r="C30" s="115" t="s">
        <v>69</v>
      </c>
      <c r="D30" s="7">
        <f>'Таблица для заполнения'!FO30-'Таблица для заполнения'!FU30</f>
        <v>0</v>
      </c>
      <c r="E30" s="7">
        <f>'Таблица для заполнения'!FN30</f>
        <v>0</v>
      </c>
      <c r="F30" s="7">
        <f>'Таблица для заполнения'!CM30</f>
        <v>0</v>
      </c>
      <c r="G30" s="10"/>
      <c r="H30" s="10"/>
      <c r="I30" s="10"/>
      <c r="J30" s="7" t="b">
        <f t="shared" si="0"/>
        <v>1</v>
      </c>
    </row>
    <row r="31" spans="1:10" ht="44.25" customHeight="1" thickBot="1" x14ac:dyDescent="0.3">
      <c r="A31" s="2">
        <v>24</v>
      </c>
      <c r="B31" s="17" t="str">
        <f>IF('Таблица для заполнения'!B31=0,"",'Таблица для заполнения'!B31)</f>
        <v/>
      </c>
      <c r="C31" s="115" t="s">
        <v>69</v>
      </c>
      <c r="D31" s="7">
        <f>'Таблица для заполнения'!FO31-'Таблица для заполнения'!FU31</f>
        <v>0</v>
      </c>
      <c r="E31" s="7">
        <f>'Таблица для заполнения'!FN31</f>
        <v>0</v>
      </c>
      <c r="F31" s="7">
        <f>'Таблица для заполнения'!CM31</f>
        <v>0</v>
      </c>
      <c r="G31" s="10"/>
      <c r="H31" s="10"/>
      <c r="I31" s="10"/>
      <c r="J31" s="7" t="b">
        <f t="shared" si="0"/>
        <v>1</v>
      </c>
    </row>
    <row r="32" spans="1:10" ht="44.25" customHeight="1" thickBot="1" x14ac:dyDescent="0.3">
      <c r="A32" s="2">
        <v>25</v>
      </c>
      <c r="B32" s="17" t="str">
        <f>IF('Таблица для заполнения'!B32=0,"",'Таблица для заполнения'!B32)</f>
        <v/>
      </c>
      <c r="C32" s="115" t="s">
        <v>69</v>
      </c>
      <c r="D32" s="7">
        <f>'Таблица для заполнения'!FO32-'Таблица для заполнения'!FU32</f>
        <v>0</v>
      </c>
      <c r="E32" s="7">
        <f>'Таблица для заполнения'!FN32</f>
        <v>0</v>
      </c>
      <c r="F32" s="7">
        <f>'Таблица для заполнения'!CM32</f>
        <v>0</v>
      </c>
      <c r="G32" s="10"/>
      <c r="H32" s="10"/>
      <c r="I32" s="10"/>
      <c r="J32" s="7" t="b">
        <f t="shared" si="0"/>
        <v>1</v>
      </c>
    </row>
    <row r="33" spans="1:10" ht="44.25" customHeight="1" thickBot="1" x14ac:dyDescent="0.3">
      <c r="A33" s="2">
        <v>26</v>
      </c>
      <c r="B33" s="17" t="str">
        <f>IF('Таблица для заполнения'!B33=0,"",'Таблица для заполнения'!B33)</f>
        <v/>
      </c>
      <c r="C33" s="115" t="s">
        <v>69</v>
      </c>
      <c r="D33" s="7">
        <f>'Таблица для заполнения'!FO33-'Таблица для заполнения'!FU33</f>
        <v>0</v>
      </c>
      <c r="E33" s="7">
        <f>'Таблица для заполнения'!FN33</f>
        <v>0</v>
      </c>
      <c r="F33" s="7">
        <f>'Таблица для заполнения'!CM33</f>
        <v>0</v>
      </c>
      <c r="G33" s="10"/>
      <c r="H33" s="10"/>
      <c r="I33" s="10"/>
      <c r="J33" s="7" t="b">
        <f t="shared" si="0"/>
        <v>1</v>
      </c>
    </row>
    <row r="34" spans="1:10" ht="44.25" customHeight="1" thickBot="1" x14ac:dyDescent="0.3">
      <c r="A34" s="2">
        <v>27</v>
      </c>
      <c r="B34" s="17" t="str">
        <f>IF('Таблица для заполнения'!B34=0,"",'Таблица для заполнения'!B34)</f>
        <v/>
      </c>
      <c r="C34" s="115" t="s">
        <v>69</v>
      </c>
      <c r="D34" s="7">
        <f>'Таблица для заполнения'!FO34-'Таблица для заполнения'!FU34</f>
        <v>0</v>
      </c>
      <c r="E34" s="7">
        <f>'Таблица для заполнения'!FN34</f>
        <v>0</v>
      </c>
      <c r="F34" s="7">
        <f>'Таблица для заполнения'!CM34</f>
        <v>0</v>
      </c>
      <c r="G34" s="10"/>
      <c r="H34" s="10"/>
      <c r="I34" s="10"/>
      <c r="J34" s="7" t="b">
        <f t="shared" si="0"/>
        <v>1</v>
      </c>
    </row>
    <row r="35" spans="1:10" ht="44.25" customHeight="1" thickBot="1" x14ac:dyDescent="0.3">
      <c r="A35" s="2">
        <v>28</v>
      </c>
      <c r="B35" s="17" t="str">
        <f>IF('Таблица для заполнения'!B35=0,"",'Таблица для заполнения'!B35)</f>
        <v/>
      </c>
      <c r="C35" s="115" t="s">
        <v>69</v>
      </c>
      <c r="D35" s="7">
        <f>'Таблица для заполнения'!FO35-'Таблица для заполнения'!FU35</f>
        <v>0</v>
      </c>
      <c r="E35" s="7">
        <f>'Таблица для заполнения'!FN35</f>
        <v>0</v>
      </c>
      <c r="F35" s="7">
        <f>'Таблица для заполнения'!CM35</f>
        <v>0</v>
      </c>
      <c r="G35" s="10"/>
      <c r="H35" s="10"/>
      <c r="I35" s="10"/>
      <c r="J35" s="7" t="b">
        <f t="shared" si="0"/>
        <v>1</v>
      </c>
    </row>
    <row r="36" spans="1:10" ht="44.25" customHeight="1" thickBot="1" x14ac:dyDescent="0.3">
      <c r="A36" s="2">
        <v>29</v>
      </c>
      <c r="B36" s="17" t="str">
        <f>IF('Таблица для заполнения'!B36=0,"",'Таблица для заполнения'!B36)</f>
        <v/>
      </c>
      <c r="C36" s="115" t="s">
        <v>69</v>
      </c>
      <c r="D36" s="7">
        <f>'Таблица для заполнения'!FO36-'Таблица для заполнения'!FU36</f>
        <v>0</v>
      </c>
      <c r="E36" s="7">
        <f>'Таблица для заполнения'!FN36</f>
        <v>0</v>
      </c>
      <c r="F36" s="7">
        <f>'Таблица для заполнения'!CM36</f>
        <v>0</v>
      </c>
      <c r="G36" s="10"/>
      <c r="H36" s="10"/>
      <c r="I36" s="10"/>
      <c r="J36" s="7" t="b">
        <f t="shared" si="0"/>
        <v>1</v>
      </c>
    </row>
    <row r="37" spans="1:10" ht="44.25" customHeight="1" thickBot="1" x14ac:dyDescent="0.3">
      <c r="A37" s="2">
        <v>30</v>
      </c>
      <c r="B37" s="17" t="str">
        <f>IF('Таблица для заполнения'!B37=0,"",'Таблица для заполнения'!B37)</f>
        <v/>
      </c>
      <c r="C37" s="115" t="s">
        <v>69</v>
      </c>
      <c r="D37" s="7">
        <f>'Таблица для заполнения'!FO37-'Таблица для заполнения'!FU37</f>
        <v>0</v>
      </c>
      <c r="E37" s="7">
        <f>'Таблица для заполнения'!FN37</f>
        <v>0</v>
      </c>
      <c r="F37" s="7">
        <f>'Таблица для заполнения'!CM37</f>
        <v>0</v>
      </c>
      <c r="G37" s="10"/>
      <c r="H37" s="10"/>
      <c r="I37" s="10"/>
      <c r="J37" s="7" t="b">
        <f t="shared" si="0"/>
        <v>1</v>
      </c>
    </row>
    <row r="38" spans="1:10" ht="44.25" customHeight="1" thickBot="1" x14ac:dyDescent="0.3">
      <c r="A38" s="2">
        <v>31</v>
      </c>
      <c r="B38" s="17" t="str">
        <f>IF('Таблица для заполнения'!B38=0,"",'Таблица для заполнения'!B38)</f>
        <v/>
      </c>
      <c r="C38" s="115" t="s">
        <v>69</v>
      </c>
      <c r="D38" s="7">
        <f>'Таблица для заполнения'!FO38-'Таблица для заполнения'!FU38</f>
        <v>0</v>
      </c>
      <c r="E38" s="7">
        <f>'Таблица для заполнения'!FN38</f>
        <v>0</v>
      </c>
      <c r="F38" s="7">
        <f>'Таблица для заполнения'!CM38</f>
        <v>0</v>
      </c>
      <c r="G38" s="10"/>
      <c r="H38" s="10"/>
      <c r="I38" s="10"/>
      <c r="J38" s="7" t="b">
        <f t="shared" si="0"/>
        <v>1</v>
      </c>
    </row>
    <row r="39" spans="1:10" ht="44.25" customHeight="1" thickBot="1" x14ac:dyDescent="0.3">
      <c r="A39" s="2">
        <v>32</v>
      </c>
      <c r="B39" s="17" t="str">
        <f>IF('Таблица для заполнения'!B39=0,"",'Таблица для заполнения'!B39)</f>
        <v/>
      </c>
      <c r="C39" s="115" t="s">
        <v>69</v>
      </c>
      <c r="D39" s="7">
        <f>'Таблица для заполнения'!FO39-'Таблица для заполнения'!FU39</f>
        <v>0</v>
      </c>
      <c r="E39" s="7">
        <f>'Таблица для заполнения'!FN39</f>
        <v>0</v>
      </c>
      <c r="F39" s="7">
        <f>'Таблица для заполнения'!CM39</f>
        <v>0</v>
      </c>
      <c r="G39" s="10"/>
      <c r="H39" s="10"/>
      <c r="I39" s="10"/>
      <c r="J39" s="7" t="b">
        <f t="shared" si="0"/>
        <v>1</v>
      </c>
    </row>
    <row r="40" spans="1:10" ht="44.25" customHeight="1" thickBot="1" x14ac:dyDescent="0.3">
      <c r="A40" s="2">
        <v>33</v>
      </c>
      <c r="B40" s="17" t="str">
        <f>IF('Таблица для заполнения'!B40=0,"",'Таблица для заполнения'!B40)</f>
        <v/>
      </c>
      <c r="C40" s="115" t="s">
        <v>69</v>
      </c>
      <c r="D40" s="7">
        <f>'Таблица для заполнения'!FO40-'Таблица для заполнения'!FU40</f>
        <v>0</v>
      </c>
      <c r="E40" s="7">
        <f>'Таблица для заполнения'!FN40</f>
        <v>0</v>
      </c>
      <c r="F40" s="7">
        <f>'Таблица для заполнения'!CM40</f>
        <v>0</v>
      </c>
      <c r="G40" s="10"/>
      <c r="H40" s="10"/>
      <c r="I40" s="10"/>
      <c r="J40" s="7" t="b">
        <f t="shared" si="0"/>
        <v>1</v>
      </c>
    </row>
    <row r="41" spans="1:10" ht="44.25" customHeight="1" thickBot="1" x14ac:dyDescent="0.3">
      <c r="A41" s="2">
        <v>34</v>
      </c>
      <c r="B41" s="17" t="str">
        <f>IF('Таблица для заполнения'!B41=0,"",'Таблица для заполнения'!B41)</f>
        <v/>
      </c>
      <c r="C41" s="115" t="s">
        <v>69</v>
      </c>
      <c r="D41" s="7">
        <f>'Таблица для заполнения'!FO41-'Таблица для заполнения'!FU41</f>
        <v>0</v>
      </c>
      <c r="E41" s="7">
        <f>'Таблица для заполнения'!FN41</f>
        <v>0</v>
      </c>
      <c r="F41" s="7">
        <f>'Таблица для заполнения'!CM41</f>
        <v>0</v>
      </c>
      <c r="G41" s="10"/>
      <c r="H41" s="10"/>
      <c r="I41" s="10"/>
      <c r="J41" s="7" t="b">
        <f t="shared" si="0"/>
        <v>1</v>
      </c>
    </row>
    <row r="42" spans="1:10" ht="44.25" customHeight="1" thickBot="1" x14ac:dyDescent="0.3">
      <c r="A42" s="2">
        <v>35</v>
      </c>
      <c r="B42" s="17" t="str">
        <f>IF('Таблица для заполнения'!B42=0,"",'Таблица для заполнения'!B42)</f>
        <v/>
      </c>
      <c r="C42" s="115" t="s">
        <v>69</v>
      </c>
      <c r="D42" s="7">
        <f>'Таблица для заполнения'!FO42-'Таблица для заполнения'!FU42</f>
        <v>0</v>
      </c>
      <c r="E42" s="7">
        <f>'Таблица для заполнения'!FN42</f>
        <v>0</v>
      </c>
      <c r="F42" s="7">
        <f>'Таблица для заполнения'!CM42</f>
        <v>0</v>
      </c>
      <c r="G42" s="10"/>
      <c r="H42" s="10"/>
      <c r="I42" s="10"/>
      <c r="J42" s="7" t="b">
        <f t="shared" si="0"/>
        <v>1</v>
      </c>
    </row>
    <row r="43" spans="1:10" ht="44.25" customHeight="1" thickBot="1" x14ac:dyDescent="0.3">
      <c r="A43" s="2">
        <v>36</v>
      </c>
      <c r="B43" s="17" t="str">
        <f>IF('Таблица для заполнения'!B43=0,"",'Таблица для заполнения'!B43)</f>
        <v/>
      </c>
      <c r="C43" s="115" t="s">
        <v>69</v>
      </c>
      <c r="D43" s="7">
        <f>'Таблица для заполнения'!FO43-'Таблица для заполнения'!FU43</f>
        <v>0</v>
      </c>
      <c r="E43" s="7">
        <f>'Таблица для заполнения'!FN43</f>
        <v>0</v>
      </c>
      <c r="F43" s="7">
        <f>'Таблица для заполнения'!CM43</f>
        <v>0</v>
      </c>
      <c r="G43" s="10"/>
      <c r="H43" s="10"/>
      <c r="I43" s="10"/>
      <c r="J43" s="7" t="b">
        <f t="shared" si="0"/>
        <v>1</v>
      </c>
    </row>
    <row r="44" spans="1:10" ht="44.25" customHeight="1" thickBot="1" x14ac:dyDescent="0.3">
      <c r="A44" s="2">
        <v>37</v>
      </c>
      <c r="B44" s="17" t="str">
        <f>IF('Таблица для заполнения'!B44=0,"",'Таблица для заполнения'!B44)</f>
        <v/>
      </c>
      <c r="C44" s="115" t="s">
        <v>69</v>
      </c>
      <c r="D44" s="7">
        <f>'Таблица для заполнения'!FO44-'Таблица для заполнения'!FU44</f>
        <v>0</v>
      </c>
      <c r="E44" s="7">
        <f>'Таблица для заполнения'!FN44</f>
        <v>0</v>
      </c>
      <c r="F44" s="7">
        <f>'Таблица для заполнения'!CM44</f>
        <v>0</v>
      </c>
      <c r="G44" s="10"/>
      <c r="H44" s="10"/>
      <c r="I44" s="10"/>
      <c r="J44" s="7" t="b">
        <f t="shared" si="0"/>
        <v>1</v>
      </c>
    </row>
    <row r="45" spans="1:10" ht="44.25" customHeight="1" thickBot="1" x14ac:dyDescent="0.3">
      <c r="A45" s="2">
        <v>38</v>
      </c>
      <c r="B45" s="17" t="str">
        <f>IF('Таблица для заполнения'!B45=0,"",'Таблица для заполнения'!B45)</f>
        <v/>
      </c>
      <c r="C45" s="115" t="s">
        <v>69</v>
      </c>
      <c r="D45" s="7">
        <f>'Таблица для заполнения'!FO45-'Таблица для заполнения'!FU45</f>
        <v>0</v>
      </c>
      <c r="E45" s="7">
        <f>'Таблица для заполнения'!FN45</f>
        <v>0</v>
      </c>
      <c r="F45" s="7">
        <f>'Таблица для заполнения'!CM45</f>
        <v>0</v>
      </c>
      <c r="G45" s="10"/>
      <c r="H45" s="10"/>
      <c r="I45" s="10"/>
      <c r="J45" s="7" t="b">
        <f t="shared" si="0"/>
        <v>1</v>
      </c>
    </row>
    <row r="46" spans="1:10" ht="44.25" customHeight="1" thickBot="1" x14ac:dyDescent="0.3">
      <c r="A46" s="2">
        <v>39</v>
      </c>
      <c r="B46" s="17" t="str">
        <f>IF('Таблица для заполнения'!B46=0,"",'Таблица для заполнения'!B46)</f>
        <v/>
      </c>
      <c r="C46" s="115" t="s">
        <v>69</v>
      </c>
      <c r="D46" s="7">
        <f>'Таблица для заполнения'!FO46-'Таблица для заполнения'!FU46</f>
        <v>0</v>
      </c>
      <c r="E46" s="7">
        <f>'Таблица для заполнения'!FN46</f>
        <v>0</v>
      </c>
      <c r="F46" s="7">
        <f>'Таблица для заполнения'!CM46</f>
        <v>0</v>
      </c>
      <c r="G46" s="10"/>
      <c r="H46" s="10"/>
      <c r="I46" s="10"/>
      <c r="J46" s="7" t="b">
        <f t="shared" si="0"/>
        <v>1</v>
      </c>
    </row>
    <row r="47" spans="1:10" ht="44.25" customHeight="1" thickBot="1" x14ac:dyDescent="0.3">
      <c r="A47" s="2">
        <v>40</v>
      </c>
      <c r="B47" s="17" t="str">
        <f>IF('Таблица для заполнения'!B47=0,"",'Таблица для заполнения'!B47)</f>
        <v/>
      </c>
      <c r="C47" s="115" t="s">
        <v>69</v>
      </c>
      <c r="D47" s="7">
        <f>'Таблица для заполнения'!FO47-'Таблица для заполнения'!FU47</f>
        <v>0</v>
      </c>
      <c r="E47" s="7">
        <f>'Таблица для заполнения'!FN47</f>
        <v>0</v>
      </c>
      <c r="F47" s="7">
        <f>'Таблица для заполнения'!CM47</f>
        <v>0</v>
      </c>
      <c r="G47" s="10"/>
      <c r="H47" s="10"/>
      <c r="I47" s="10"/>
      <c r="J47" s="7" t="b">
        <f t="shared" si="0"/>
        <v>1</v>
      </c>
    </row>
    <row r="48" spans="1:10" ht="44.25" customHeight="1" thickBot="1" x14ac:dyDescent="0.3">
      <c r="A48" s="2">
        <v>41</v>
      </c>
      <c r="B48" s="17" t="str">
        <f>IF('Таблица для заполнения'!B48=0,"",'Таблица для заполнения'!B48)</f>
        <v/>
      </c>
      <c r="C48" s="115" t="s">
        <v>69</v>
      </c>
      <c r="D48" s="7">
        <f>'Таблица для заполнения'!FO48-'Таблица для заполнения'!FU48</f>
        <v>0</v>
      </c>
      <c r="E48" s="7">
        <f>'Таблица для заполнения'!FN48</f>
        <v>0</v>
      </c>
      <c r="F48" s="7">
        <f>'Таблица для заполнения'!CM48</f>
        <v>0</v>
      </c>
      <c r="G48" s="10"/>
      <c r="H48" s="10"/>
      <c r="I48" s="10"/>
      <c r="J48" s="7" t="b">
        <f t="shared" si="0"/>
        <v>1</v>
      </c>
    </row>
    <row r="49" spans="1:10" ht="44.25" customHeight="1" thickBot="1" x14ac:dyDescent="0.3">
      <c r="A49" s="2">
        <v>42</v>
      </c>
      <c r="B49" s="17" t="str">
        <f>IF('Таблица для заполнения'!B49=0,"",'Таблица для заполнения'!B49)</f>
        <v/>
      </c>
      <c r="C49" s="115" t="s">
        <v>69</v>
      </c>
      <c r="D49" s="7">
        <f>'Таблица для заполнения'!FO49-'Таблица для заполнения'!FU49</f>
        <v>0</v>
      </c>
      <c r="E49" s="7">
        <f>'Таблица для заполнения'!FN49</f>
        <v>0</v>
      </c>
      <c r="F49" s="7">
        <f>'Таблица для заполнения'!CM49</f>
        <v>0</v>
      </c>
      <c r="G49" s="10"/>
      <c r="H49" s="10"/>
      <c r="I49" s="10"/>
      <c r="J49" s="7" t="b">
        <f t="shared" si="0"/>
        <v>1</v>
      </c>
    </row>
    <row r="50" spans="1:10" ht="44.25" customHeight="1" thickBot="1" x14ac:dyDescent="0.3">
      <c r="A50" s="2">
        <v>43</v>
      </c>
      <c r="B50" s="17" t="str">
        <f>IF('Таблица для заполнения'!B50=0,"",'Таблица для заполнения'!B50)</f>
        <v/>
      </c>
      <c r="C50" s="115" t="s">
        <v>69</v>
      </c>
      <c r="D50" s="7">
        <f>'Таблица для заполнения'!FO50-'Таблица для заполнения'!FU50</f>
        <v>0</v>
      </c>
      <c r="E50" s="7">
        <f>'Таблица для заполнения'!FN50</f>
        <v>0</v>
      </c>
      <c r="F50" s="7">
        <f>'Таблица для заполнения'!CM50</f>
        <v>0</v>
      </c>
      <c r="G50" s="10"/>
      <c r="H50" s="10"/>
      <c r="I50" s="10"/>
      <c r="J50" s="7" t="b">
        <f t="shared" si="0"/>
        <v>1</v>
      </c>
    </row>
    <row r="51" spans="1:10" ht="44.25" customHeight="1" thickBot="1" x14ac:dyDescent="0.3">
      <c r="A51" s="2">
        <v>44</v>
      </c>
      <c r="B51" s="17" t="str">
        <f>IF('Таблица для заполнения'!B51=0,"",'Таблица для заполнения'!B51)</f>
        <v/>
      </c>
      <c r="C51" s="115" t="s">
        <v>69</v>
      </c>
      <c r="D51" s="7">
        <f>'Таблица для заполнения'!FO51-'Таблица для заполнения'!FU51</f>
        <v>0</v>
      </c>
      <c r="E51" s="7">
        <f>'Таблица для заполнения'!FN51</f>
        <v>0</v>
      </c>
      <c r="F51" s="7">
        <f>'Таблица для заполнения'!CM51</f>
        <v>0</v>
      </c>
      <c r="G51" s="10"/>
      <c r="H51" s="10"/>
      <c r="I51" s="10"/>
      <c r="J51" s="7" t="b">
        <f t="shared" si="0"/>
        <v>1</v>
      </c>
    </row>
    <row r="52" spans="1:10" ht="44.25" customHeight="1" thickBot="1" x14ac:dyDescent="0.3">
      <c r="A52" s="2">
        <v>45</v>
      </c>
      <c r="B52" s="17" t="str">
        <f>IF('Таблица для заполнения'!B52=0,"",'Таблица для заполнения'!B52)</f>
        <v/>
      </c>
      <c r="C52" s="115" t="s">
        <v>69</v>
      </c>
      <c r="D52" s="7">
        <f>'Таблица для заполнения'!FO52-'Таблица для заполнения'!FU52</f>
        <v>0</v>
      </c>
      <c r="E52" s="7">
        <f>'Таблица для заполнения'!FN52</f>
        <v>0</v>
      </c>
      <c r="F52" s="7">
        <f>'Таблица для заполнения'!CM52</f>
        <v>0</v>
      </c>
      <c r="G52" s="10"/>
      <c r="H52" s="10"/>
      <c r="I52" s="10"/>
      <c r="J52" s="7" t="b">
        <f t="shared" si="0"/>
        <v>1</v>
      </c>
    </row>
    <row r="53" spans="1:10" ht="44.25" customHeight="1" thickBot="1" x14ac:dyDescent="0.3">
      <c r="A53" s="2">
        <v>46</v>
      </c>
      <c r="B53" s="17" t="str">
        <f>IF('Таблица для заполнения'!B53=0,"",'Таблица для заполнения'!B53)</f>
        <v/>
      </c>
      <c r="C53" s="115" t="s">
        <v>69</v>
      </c>
      <c r="D53" s="7">
        <f>'Таблица для заполнения'!FO53-'Таблица для заполнения'!FU53</f>
        <v>0</v>
      </c>
      <c r="E53" s="7">
        <f>'Таблица для заполнения'!FN53</f>
        <v>0</v>
      </c>
      <c r="F53" s="7">
        <f>'Таблица для заполнения'!CM53</f>
        <v>0</v>
      </c>
      <c r="G53" s="10"/>
      <c r="H53" s="10"/>
      <c r="I53" s="10"/>
      <c r="J53" s="7" t="b">
        <f t="shared" si="0"/>
        <v>1</v>
      </c>
    </row>
    <row r="54" spans="1:10" ht="48.75" customHeight="1" thickBot="1" x14ac:dyDescent="0.3">
      <c r="A54" s="2">
        <v>47</v>
      </c>
      <c r="B54" s="274" t="s">
        <v>125</v>
      </c>
      <c r="C54" s="276"/>
      <c r="D54" s="18">
        <f t="shared" ref="D54" si="1">SUM(D8:D53)</f>
        <v>6651</v>
      </c>
      <c r="E54" s="18">
        <f t="shared" ref="E54:G54" si="2">SUM(E8:E53)</f>
        <v>0</v>
      </c>
      <c r="F54" s="18">
        <f t="shared" si="2"/>
        <v>973</v>
      </c>
      <c r="G54" s="18">
        <f t="shared" si="2"/>
        <v>6651</v>
      </c>
      <c r="H54" s="18">
        <f t="shared" ref="H54:I54" si="3">SUM(H8:H53)</f>
        <v>0</v>
      </c>
      <c r="I54" s="18">
        <f t="shared" si="3"/>
        <v>973</v>
      </c>
      <c r="J54" s="18" t="b">
        <f>AND(J8:J53)</f>
        <v>1</v>
      </c>
    </row>
    <row r="55" spans="1:10" ht="44.25" customHeight="1" thickBot="1" x14ac:dyDescent="0.3">
      <c r="A55" s="2">
        <v>48</v>
      </c>
      <c r="B55" s="274" t="s">
        <v>70</v>
      </c>
      <c r="C55" s="276"/>
      <c r="D55" s="18">
        <f t="shared" ref="D55" si="4">SUM(D19:D53)</f>
        <v>5136</v>
      </c>
      <c r="E55" s="18">
        <f t="shared" ref="E55:G55" si="5">SUM(E19:E53)</f>
        <v>0</v>
      </c>
      <c r="F55" s="18">
        <f t="shared" si="5"/>
        <v>754</v>
      </c>
      <c r="G55" s="18">
        <f t="shared" si="5"/>
        <v>5136</v>
      </c>
      <c r="H55" s="18">
        <f t="shared" ref="H55:I55" si="6">SUM(H19:H53)</f>
        <v>0</v>
      </c>
      <c r="I55" s="18">
        <f t="shared" si="6"/>
        <v>754</v>
      </c>
      <c r="J55" s="18" t="b">
        <f>AND(J19:J53)</f>
        <v>1</v>
      </c>
    </row>
    <row r="56" spans="1:10" ht="24" customHeight="1" x14ac:dyDescent="0.25"/>
    <row r="58" spans="1:10" x14ac:dyDescent="0.25">
      <c r="C58" s="20"/>
    </row>
    <row r="59" spans="1:10" x14ac:dyDescent="0.25">
      <c r="C59" s="20"/>
    </row>
    <row r="60" spans="1:10" x14ac:dyDescent="0.25">
      <c r="C60" s="20"/>
    </row>
    <row r="61" spans="1:10" x14ac:dyDescent="0.25">
      <c r="C61" s="20"/>
    </row>
    <row r="62" spans="1:10" x14ac:dyDescent="0.25">
      <c r="C62" s="20"/>
    </row>
    <row r="63" spans="1:10" x14ac:dyDescent="0.25">
      <c r="C63" s="20"/>
    </row>
    <row r="64" spans="1:10" x14ac:dyDescent="0.25">
      <c r="C64" s="20"/>
    </row>
    <row r="65" spans="3:3" x14ac:dyDescent="0.25">
      <c r="C65" s="20"/>
    </row>
    <row r="66" spans="3:3" x14ac:dyDescent="0.25">
      <c r="C66" s="20"/>
    </row>
  </sheetData>
  <sheetProtection algorithmName="SHA-512" hashValue="zEIS2Ud1YSwup60t/DR739SzvRwD1gZ/3/yWeMdnbWrDG8OE6S6cB+V1EM5uoiXsOERQBJ2QtS6hzntWjASSRA==" saltValue="ZIc/AgWncGqLQiX5lwklXg==" spinCount="100000" sheet="1" objects="1" scenarios="1" selectLockedCells="1"/>
  <mergeCells count="17">
    <mergeCell ref="B3:B7"/>
    <mergeCell ref="A1:A7"/>
    <mergeCell ref="C1:C5"/>
    <mergeCell ref="J1:J7"/>
    <mergeCell ref="B54:C54"/>
    <mergeCell ref="B55:C55"/>
    <mergeCell ref="D3:D5"/>
    <mergeCell ref="D1:F2"/>
    <mergeCell ref="G1:I2"/>
    <mergeCell ref="G6:G7"/>
    <mergeCell ref="H6:H7"/>
    <mergeCell ref="I6:I7"/>
    <mergeCell ref="G3:G5"/>
    <mergeCell ref="H3:H5"/>
    <mergeCell ref="I3:I5"/>
    <mergeCell ref="E3:E5"/>
    <mergeCell ref="F3:F5"/>
  </mergeCells>
  <conditionalFormatting sqref="B2">
    <cfRule type="cellIs" dxfId="4" priority="3" operator="equal">
      <formula>FALSE</formula>
    </cfRule>
    <cfRule type="cellIs" dxfId="3" priority="4" operator="equal">
      <formula>TRUE</formula>
    </cfRule>
  </conditionalFormatting>
  <pageMargins left="0.7" right="0.7" top="0.75" bottom="0.75" header="0.3" footer="0.3"/>
  <pageSetup paperSize="9" orientation="portrait" verticalDpi="0" r:id="rId1"/>
  <ignoredErrors>
    <ignoredError sqref="D6:F6 G6:I7" numberStoredAsText="1"/>
    <ignoredError sqref="B8:B5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9"/>
  <sheetViews>
    <sheetView workbookViewId="0">
      <selection activeCell="C7" sqref="C7:HD9"/>
    </sheetView>
  </sheetViews>
  <sheetFormatPr defaultRowHeight="15" x14ac:dyDescent="0.25"/>
  <cols>
    <col min="1" max="1" width="33.85546875" style="20" customWidth="1"/>
    <col min="2" max="2" width="4.7109375" style="20" customWidth="1"/>
    <col min="3" max="212" width="15.140625" style="20" customWidth="1"/>
    <col min="213" max="16384" width="9.140625" style="20"/>
  </cols>
  <sheetData>
    <row r="1" spans="1:212" ht="15.75" customHeight="1" x14ac:dyDescent="0.25">
      <c r="A1" s="349" t="s">
        <v>392</v>
      </c>
      <c r="B1" s="346" t="s">
        <v>0</v>
      </c>
      <c r="C1" s="358" t="s">
        <v>71</v>
      </c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 t="s">
        <v>407</v>
      </c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358"/>
      <c r="DN1" s="358"/>
      <c r="DO1" s="358"/>
      <c r="DP1" s="358"/>
      <c r="DQ1" s="358"/>
      <c r="DR1" s="358"/>
      <c r="DS1" s="358"/>
      <c r="DT1" s="358"/>
      <c r="DU1" s="358"/>
      <c r="DV1" s="358"/>
      <c r="DW1" s="358"/>
      <c r="DX1" s="358"/>
      <c r="DY1" s="358"/>
      <c r="DZ1" s="358"/>
      <c r="EA1" s="358"/>
      <c r="EB1" s="358"/>
      <c r="EC1" s="358"/>
      <c r="ED1" s="358"/>
      <c r="EE1" s="358"/>
      <c r="EF1" s="358"/>
      <c r="EG1" s="358"/>
      <c r="EH1" s="358"/>
      <c r="EI1" s="358"/>
      <c r="EJ1" s="358"/>
      <c r="EK1" s="358"/>
      <c r="EL1" s="358"/>
      <c r="EM1" s="358"/>
      <c r="EN1" s="358"/>
      <c r="EO1" s="358"/>
      <c r="EP1" s="358"/>
      <c r="EQ1" s="358"/>
      <c r="ER1" s="358"/>
      <c r="ES1" s="358"/>
      <c r="ET1" s="358"/>
      <c r="EU1" s="354" t="s">
        <v>72</v>
      </c>
      <c r="EV1" s="354"/>
      <c r="EW1" s="354"/>
      <c r="EX1" s="354"/>
      <c r="EY1" s="354"/>
      <c r="EZ1" s="354"/>
      <c r="FA1" s="354"/>
      <c r="FB1" s="354"/>
      <c r="FC1" s="354"/>
      <c r="FD1" s="354"/>
      <c r="FE1" s="354"/>
      <c r="FF1" s="354"/>
      <c r="FG1" s="354"/>
      <c r="FH1" s="354"/>
      <c r="FI1" s="354"/>
      <c r="FJ1" s="354"/>
      <c r="FK1" s="354"/>
      <c r="FL1" s="354"/>
      <c r="FM1" s="354"/>
      <c r="FN1" s="354"/>
      <c r="FO1" s="354"/>
      <c r="FP1" s="354"/>
      <c r="FQ1" s="354"/>
      <c r="FR1" s="354"/>
      <c r="FS1" s="354"/>
      <c r="FT1" s="354"/>
      <c r="FU1" s="354"/>
      <c r="FV1" s="354"/>
      <c r="FW1" s="354"/>
      <c r="FX1" s="354"/>
      <c r="FY1" s="354"/>
      <c r="FZ1" s="354"/>
      <c r="GA1" s="356" t="s">
        <v>434</v>
      </c>
      <c r="GB1" s="356"/>
      <c r="GC1" s="356"/>
      <c r="GD1" s="356"/>
      <c r="GE1" s="356"/>
      <c r="GF1" s="356"/>
      <c r="GG1" s="356"/>
      <c r="GH1" s="356"/>
      <c r="GI1" s="356"/>
      <c r="GJ1" s="356"/>
      <c r="GK1" s="353" t="s">
        <v>435</v>
      </c>
      <c r="GL1" s="353"/>
      <c r="GM1" s="353"/>
      <c r="GN1" s="353"/>
      <c r="GO1" s="353"/>
      <c r="GP1" s="353"/>
      <c r="GQ1" s="353"/>
      <c r="GR1" s="353"/>
      <c r="GS1" s="353"/>
      <c r="GT1" s="353"/>
      <c r="GU1" s="353"/>
      <c r="GV1" s="353"/>
      <c r="GW1" s="353"/>
      <c r="GX1" s="353"/>
      <c r="GY1" s="353"/>
      <c r="GZ1" s="353"/>
      <c r="HA1" s="353"/>
      <c r="HB1" s="353"/>
      <c r="HC1" s="353"/>
      <c r="HD1" s="353"/>
    </row>
    <row r="2" spans="1:212" ht="52.5" customHeight="1" x14ac:dyDescent="0.25">
      <c r="A2" s="350"/>
      <c r="B2" s="347"/>
      <c r="C2" s="390" t="s">
        <v>393</v>
      </c>
      <c r="D2" s="391" t="s">
        <v>394</v>
      </c>
      <c r="E2" s="390"/>
      <c r="F2" s="391" t="s">
        <v>395</v>
      </c>
      <c r="G2" s="396"/>
      <c r="H2" s="396"/>
      <c r="I2" s="396"/>
      <c r="J2" s="396"/>
      <c r="K2" s="396"/>
      <c r="L2" s="396"/>
      <c r="M2" s="390"/>
      <c r="N2" s="384" t="s">
        <v>400</v>
      </c>
      <c r="O2" s="384" t="s">
        <v>650</v>
      </c>
      <c r="P2" s="397" t="s">
        <v>651</v>
      </c>
      <c r="Q2" s="398"/>
      <c r="R2" s="399"/>
      <c r="S2" s="384" t="s">
        <v>652</v>
      </c>
      <c r="T2" s="384"/>
      <c r="U2" s="384"/>
      <c r="V2" s="384"/>
      <c r="W2" s="385"/>
      <c r="X2" s="384" t="s">
        <v>401</v>
      </c>
      <c r="Y2" s="385" t="s">
        <v>402</v>
      </c>
      <c r="Z2" s="386"/>
      <c r="AA2" s="386"/>
      <c r="AB2" s="386"/>
      <c r="AC2" s="386"/>
      <c r="AD2" s="386"/>
      <c r="AE2" s="387"/>
      <c r="AF2" s="384" t="s">
        <v>403</v>
      </c>
      <c r="AG2" s="385" t="s">
        <v>404</v>
      </c>
      <c r="AH2" s="387"/>
      <c r="AI2" s="376" t="s">
        <v>438</v>
      </c>
      <c r="AJ2" s="376" t="s">
        <v>439</v>
      </c>
      <c r="AK2" s="376" t="s">
        <v>440</v>
      </c>
      <c r="AL2" s="379" t="s">
        <v>653</v>
      </c>
      <c r="AM2" s="379" t="s">
        <v>315</v>
      </c>
      <c r="AN2" s="379" t="s">
        <v>537</v>
      </c>
      <c r="AO2" s="371" t="s">
        <v>408</v>
      </c>
      <c r="AP2" s="371"/>
      <c r="AQ2" s="371"/>
      <c r="AR2" s="371" t="s">
        <v>74</v>
      </c>
      <c r="AS2" s="371"/>
      <c r="AT2" s="371"/>
      <c r="AU2" s="371" t="s">
        <v>409</v>
      </c>
      <c r="AV2" s="371" t="s">
        <v>410</v>
      </c>
      <c r="AW2" s="371" t="s">
        <v>411</v>
      </c>
      <c r="AX2" s="371" t="s">
        <v>412</v>
      </c>
      <c r="AY2" s="371" t="s">
        <v>413</v>
      </c>
      <c r="AZ2" s="372" t="s">
        <v>73</v>
      </c>
      <c r="BA2" s="372"/>
      <c r="BB2" s="375" t="s">
        <v>414</v>
      </c>
      <c r="BC2" s="372" t="s">
        <v>415</v>
      </c>
      <c r="BD2" s="372"/>
      <c r="BE2" s="340" t="s">
        <v>420</v>
      </c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2"/>
      <c r="BQ2" s="340" t="s">
        <v>657</v>
      </c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2"/>
      <c r="CG2" s="340" t="s">
        <v>669</v>
      </c>
      <c r="CH2" s="341"/>
      <c r="CI2" s="341"/>
      <c r="CJ2" s="341"/>
      <c r="CK2" s="341"/>
      <c r="CL2" s="341"/>
      <c r="CM2" s="341"/>
      <c r="CN2" s="341"/>
      <c r="CO2" s="341"/>
      <c r="CP2" s="342"/>
      <c r="CQ2" s="340" t="s">
        <v>673</v>
      </c>
      <c r="CR2" s="341"/>
      <c r="CS2" s="341"/>
      <c r="CT2" s="341"/>
      <c r="CU2" s="341"/>
      <c r="CV2" s="341"/>
      <c r="CW2" s="341"/>
      <c r="CX2" s="341"/>
      <c r="CY2" s="341"/>
      <c r="CZ2" s="341"/>
      <c r="DA2" s="341"/>
      <c r="DB2" s="341"/>
      <c r="DC2" s="341"/>
      <c r="DD2" s="341"/>
      <c r="DE2" s="341"/>
      <c r="DF2" s="342"/>
      <c r="DG2" s="340" t="s">
        <v>673</v>
      </c>
      <c r="DH2" s="341"/>
      <c r="DI2" s="341"/>
      <c r="DJ2" s="341"/>
      <c r="DK2" s="341"/>
      <c r="DL2" s="341"/>
      <c r="DM2" s="341"/>
      <c r="DN2" s="341"/>
      <c r="DO2" s="341"/>
      <c r="DP2" s="341"/>
      <c r="DQ2" s="341"/>
      <c r="DR2" s="341"/>
      <c r="DS2" s="341"/>
      <c r="DT2" s="341"/>
      <c r="DU2" s="341"/>
      <c r="DV2" s="342"/>
      <c r="DW2" s="340" t="s">
        <v>673</v>
      </c>
      <c r="DX2" s="341"/>
      <c r="DY2" s="341"/>
      <c r="DZ2" s="341"/>
      <c r="EA2" s="341"/>
      <c r="EB2" s="341"/>
      <c r="EC2" s="341"/>
      <c r="ED2" s="341"/>
      <c r="EE2" s="341"/>
      <c r="EF2" s="341"/>
      <c r="EG2" s="341"/>
      <c r="EH2" s="342"/>
      <c r="EI2" s="360" t="s">
        <v>689</v>
      </c>
      <c r="EJ2" s="361"/>
      <c r="EK2" s="361"/>
      <c r="EL2" s="361"/>
      <c r="EM2" s="361"/>
      <c r="EN2" s="361"/>
      <c r="EO2" s="361"/>
      <c r="EP2" s="361"/>
      <c r="EQ2" s="361"/>
      <c r="ER2" s="361"/>
      <c r="ES2" s="361"/>
      <c r="ET2" s="362"/>
      <c r="EU2" s="352" t="s">
        <v>425</v>
      </c>
      <c r="EV2" s="352" t="s">
        <v>73</v>
      </c>
      <c r="EW2" s="352"/>
      <c r="EX2" s="366" t="s">
        <v>696</v>
      </c>
      <c r="EY2" s="367"/>
      <c r="EZ2" s="367"/>
      <c r="FA2" s="367"/>
      <c r="FB2" s="367"/>
      <c r="FC2" s="368"/>
      <c r="FD2" s="352" t="s">
        <v>428</v>
      </c>
      <c r="FE2" s="352" t="s">
        <v>73</v>
      </c>
      <c r="FF2" s="352"/>
      <c r="FG2" s="360" t="s">
        <v>698</v>
      </c>
      <c r="FH2" s="361"/>
      <c r="FI2" s="361"/>
      <c r="FJ2" s="361"/>
      <c r="FK2" s="361"/>
      <c r="FL2" s="362"/>
      <c r="FM2" s="352" t="s">
        <v>431</v>
      </c>
      <c r="FN2" s="360" t="s">
        <v>73</v>
      </c>
      <c r="FO2" s="362"/>
      <c r="FP2" s="360" t="s">
        <v>700</v>
      </c>
      <c r="FQ2" s="361"/>
      <c r="FR2" s="361"/>
      <c r="FS2" s="362"/>
      <c r="FT2" s="359" t="s">
        <v>433</v>
      </c>
      <c r="FU2" s="352" t="s">
        <v>73</v>
      </c>
      <c r="FV2" s="352"/>
      <c r="FW2" s="360" t="s">
        <v>702</v>
      </c>
      <c r="FX2" s="361"/>
      <c r="FY2" s="361"/>
      <c r="FZ2" s="362"/>
      <c r="GA2" s="352" t="s">
        <v>75</v>
      </c>
      <c r="GB2" s="352" t="s">
        <v>704</v>
      </c>
      <c r="GC2" s="352"/>
      <c r="GD2" s="352"/>
      <c r="GE2" s="352"/>
      <c r="GF2" s="352" t="s">
        <v>705</v>
      </c>
      <c r="GG2" s="352"/>
      <c r="GH2" s="352" t="s">
        <v>706</v>
      </c>
      <c r="GI2" s="352"/>
      <c r="GJ2" s="352"/>
      <c r="GK2" s="345" t="s">
        <v>707</v>
      </c>
      <c r="GL2" s="357" t="s">
        <v>708</v>
      </c>
      <c r="GM2" s="357"/>
      <c r="GN2" s="357"/>
      <c r="GO2" s="357"/>
      <c r="GP2" s="357"/>
      <c r="GQ2" s="357"/>
      <c r="GR2" s="357"/>
      <c r="GS2" s="352" t="s">
        <v>446</v>
      </c>
      <c r="GT2" s="355" t="s">
        <v>717</v>
      </c>
      <c r="GU2" s="355"/>
      <c r="GV2" s="355"/>
      <c r="GW2" s="355"/>
      <c r="GX2" s="355"/>
      <c r="GY2" s="355"/>
      <c r="GZ2" s="355"/>
      <c r="HA2" s="355"/>
      <c r="HB2" s="355"/>
      <c r="HC2" s="355"/>
      <c r="HD2" s="355"/>
    </row>
    <row r="3" spans="1:212" ht="28.5" customHeight="1" x14ac:dyDescent="0.25">
      <c r="A3" s="350"/>
      <c r="B3" s="347"/>
      <c r="C3" s="390"/>
      <c r="D3" s="392" t="s">
        <v>86</v>
      </c>
      <c r="E3" s="392" t="s">
        <v>87</v>
      </c>
      <c r="F3" s="392" t="s">
        <v>88</v>
      </c>
      <c r="G3" s="395" t="s">
        <v>646</v>
      </c>
      <c r="H3" s="395" t="s">
        <v>647</v>
      </c>
      <c r="I3" s="395" t="s">
        <v>648</v>
      </c>
      <c r="J3" s="395" t="s">
        <v>649</v>
      </c>
      <c r="K3" s="395" t="s">
        <v>436</v>
      </c>
      <c r="L3" s="395" t="s">
        <v>437</v>
      </c>
      <c r="M3" s="395" t="s">
        <v>396</v>
      </c>
      <c r="N3" s="384"/>
      <c r="O3" s="384"/>
      <c r="P3" s="384" t="s">
        <v>45</v>
      </c>
      <c r="Q3" s="384" t="s">
        <v>46</v>
      </c>
      <c r="R3" s="384" t="s">
        <v>47</v>
      </c>
      <c r="S3" s="384" t="s">
        <v>14</v>
      </c>
      <c r="T3" s="384"/>
      <c r="U3" s="384" t="s">
        <v>76</v>
      </c>
      <c r="V3" s="384"/>
      <c r="W3" s="384"/>
      <c r="X3" s="384"/>
      <c r="Y3" s="384" t="s">
        <v>16</v>
      </c>
      <c r="Z3" s="384"/>
      <c r="AA3" s="384" t="s">
        <v>109</v>
      </c>
      <c r="AB3" s="385" t="s">
        <v>309</v>
      </c>
      <c r="AC3" s="387"/>
      <c r="AD3" s="385" t="s">
        <v>195</v>
      </c>
      <c r="AE3" s="387"/>
      <c r="AF3" s="384"/>
      <c r="AG3" s="376" t="s">
        <v>93</v>
      </c>
      <c r="AH3" s="376" t="s">
        <v>94</v>
      </c>
      <c r="AI3" s="377"/>
      <c r="AJ3" s="377"/>
      <c r="AK3" s="377"/>
      <c r="AL3" s="380"/>
      <c r="AM3" s="380"/>
      <c r="AN3" s="380"/>
      <c r="AO3" s="382" t="s">
        <v>416</v>
      </c>
      <c r="AP3" s="372" t="s">
        <v>77</v>
      </c>
      <c r="AQ3" s="372"/>
      <c r="AR3" s="383" t="s">
        <v>417</v>
      </c>
      <c r="AS3" s="372" t="s">
        <v>77</v>
      </c>
      <c r="AT3" s="372"/>
      <c r="AU3" s="371"/>
      <c r="AV3" s="371"/>
      <c r="AW3" s="371"/>
      <c r="AX3" s="371"/>
      <c r="AY3" s="371"/>
      <c r="AZ3" s="372" t="s">
        <v>78</v>
      </c>
      <c r="BA3" s="372" t="s">
        <v>323</v>
      </c>
      <c r="BB3" s="375"/>
      <c r="BC3" s="372" t="s">
        <v>79</v>
      </c>
      <c r="BD3" s="372" t="s">
        <v>418</v>
      </c>
      <c r="BE3" s="352" t="s">
        <v>441</v>
      </c>
      <c r="BF3" s="352" t="s">
        <v>77</v>
      </c>
      <c r="BG3" s="352"/>
      <c r="BH3" s="352"/>
      <c r="BI3" s="352" t="s">
        <v>421</v>
      </c>
      <c r="BJ3" s="352" t="s">
        <v>77</v>
      </c>
      <c r="BK3" s="352"/>
      <c r="BL3" s="352"/>
      <c r="BM3" s="343" t="s">
        <v>655</v>
      </c>
      <c r="BN3" s="352" t="s">
        <v>656</v>
      </c>
      <c r="BO3" s="343" t="s">
        <v>654</v>
      </c>
      <c r="BP3" s="352" t="s">
        <v>656</v>
      </c>
      <c r="BQ3" s="343" t="s">
        <v>658</v>
      </c>
      <c r="BR3" s="343" t="s">
        <v>659</v>
      </c>
      <c r="BS3" s="360" t="s">
        <v>660</v>
      </c>
      <c r="BT3" s="361"/>
      <c r="BU3" s="361"/>
      <c r="BV3" s="361"/>
      <c r="BW3" s="361"/>
      <c r="BX3" s="361"/>
      <c r="BY3" s="361"/>
      <c r="BZ3" s="361"/>
      <c r="CA3" s="361"/>
      <c r="CB3" s="361"/>
      <c r="CC3" s="361"/>
      <c r="CD3" s="361"/>
      <c r="CE3" s="361"/>
      <c r="CF3" s="362"/>
      <c r="CG3" s="343" t="s">
        <v>672</v>
      </c>
      <c r="CH3" s="343" t="s">
        <v>659</v>
      </c>
      <c r="CI3" s="366" t="s">
        <v>670</v>
      </c>
      <c r="CJ3" s="367"/>
      <c r="CK3" s="367"/>
      <c r="CL3" s="367"/>
      <c r="CM3" s="367"/>
      <c r="CN3" s="367"/>
      <c r="CO3" s="367"/>
      <c r="CP3" s="368"/>
      <c r="CQ3" s="343" t="s">
        <v>674</v>
      </c>
      <c r="CR3" s="343" t="s">
        <v>659</v>
      </c>
      <c r="CS3" s="360" t="s">
        <v>675</v>
      </c>
      <c r="CT3" s="361"/>
      <c r="CU3" s="361"/>
      <c r="CV3" s="361"/>
      <c r="CW3" s="361"/>
      <c r="CX3" s="361"/>
      <c r="CY3" s="361"/>
      <c r="CZ3" s="361"/>
      <c r="DA3" s="361"/>
      <c r="DB3" s="361"/>
      <c r="DC3" s="361"/>
      <c r="DD3" s="361"/>
      <c r="DE3" s="361"/>
      <c r="DF3" s="362"/>
      <c r="DG3" s="360" t="s">
        <v>675</v>
      </c>
      <c r="DH3" s="361"/>
      <c r="DI3" s="361"/>
      <c r="DJ3" s="361"/>
      <c r="DK3" s="361"/>
      <c r="DL3" s="362"/>
      <c r="DM3" s="343" t="s">
        <v>681</v>
      </c>
      <c r="DN3" s="343" t="s">
        <v>659</v>
      </c>
      <c r="DO3" s="360" t="s">
        <v>682</v>
      </c>
      <c r="DP3" s="361"/>
      <c r="DQ3" s="361"/>
      <c r="DR3" s="361"/>
      <c r="DS3" s="361"/>
      <c r="DT3" s="361"/>
      <c r="DU3" s="361"/>
      <c r="DV3" s="362"/>
      <c r="DW3" s="343" t="s">
        <v>683</v>
      </c>
      <c r="DX3" s="343" t="s">
        <v>665</v>
      </c>
      <c r="DY3" s="343" t="s">
        <v>684</v>
      </c>
      <c r="DZ3" s="343" t="s">
        <v>665</v>
      </c>
      <c r="EA3" s="343" t="s">
        <v>685</v>
      </c>
      <c r="EB3" s="343" t="s">
        <v>665</v>
      </c>
      <c r="EC3" s="343" t="s">
        <v>686</v>
      </c>
      <c r="ED3" s="343" t="s">
        <v>665</v>
      </c>
      <c r="EE3" s="343" t="s">
        <v>687</v>
      </c>
      <c r="EF3" s="343" t="s">
        <v>665</v>
      </c>
      <c r="EG3" s="343" t="s">
        <v>688</v>
      </c>
      <c r="EH3" s="343" t="s">
        <v>665</v>
      </c>
      <c r="EI3" s="369" t="s">
        <v>690</v>
      </c>
      <c r="EJ3" s="343" t="s">
        <v>665</v>
      </c>
      <c r="EK3" s="343" t="s">
        <v>691</v>
      </c>
      <c r="EL3" s="343" t="s">
        <v>665</v>
      </c>
      <c r="EM3" s="343" t="s">
        <v>692</v>
      </c>
      <c r="EN3" s="343" t="s">
        <v>665</v>
      </c>
      <c r="EO3" s="343" t="s">
        <v>693</v>
      </c>
      <c r="EP3" s="343" t="s">
        <v>665</v>
      </c>
      <c r="EQ3" s="343" t="s">
        <v>694</v>
      </c>
      <c r="ER3" s="343" t="s">
        <v>665</v>
      </c>
      <c r="ES3" s="343" t="s">
        <v>695</v>
      </c>
      <c r="ET3" s="343" t="s">
        <v>665</v>
      </c>
      <c r="EU3" s="352"/>
      <c r="EV3" s="352" t="s">
        <v>80</v>
      </c>
      <c r="EW3" s="352" t="s">
        <v>323</v>
      </c>
      <c r="EX3" s="352" t="s">
        <v>81</v>
      </c>
      <c r="EY3" s="352" t="s">
        <v>697</v>
      </c>
      <c r="EZ3" s="352"/>
      <c r="FA3" s="352" t="s">
        <v>442</v>
      </c>
      <c r="FB3" s="352" t="s">
        <v>426</v>
      </c>
      <c r="FC3" s="352" t="s">
        <v>427</v>
      </c>
      <c r="FD3" s="352"/>
      <c r="FE3" s="352" t="s">
        <v>80</v>
      </c>
      <c r="FF3" s="352" t="s">
        <v>323</v>
      </c>
      <c r="FG3" s="352" t="s">
        <v>82</v>
      </c>
      <c r="FH3" s="352" t="s">
        <v>699</v>
      </c>
      <c r="FI3" s="352"/>
      <c r="FJ3" s="343" t="s">
        <v>429</v>
      </c>
      <c r="FK3" s="343" t="s">
        <v>430</v>
      </c>
      <c r="FL3" s="343" t="s">
        <v>443</v>
      </c>
      <c r="FM3" s="352"/>
      <c r="FN3" s="352" t="s">
        <v>79</v>
      </c>
      <c r="FO3" s="352" t="s">
        <v>527</v>
      </c>
      <c r="FP3" s="352" t="s">
        <v>432</v>
      </c>
      <c r="FQ3" s="352" t="s">
        <v>701</v>
      </c>
      <c r="FR3" s="352"/>
      <c r="FS3" s="363" t="s">
        <v>444</v>
      </c>
      <c r="FT3" s="359"/>
      <c r="FU3" s="352" t="s">
        <v>79</v>
      </c>
      <c r="FV3" s="352" t="s">
        <v>527</v>
      </c>
      <c r="FW3" s="352" t="s">
        <v>528</v>
      </c>
      <c r="FX3" s="352" t="s">
        <v>703</v>
      </c>
      <c r="FY3" s="352"/>
      <c r="FZ3" s="343" t="s">
        <v>445</v>
      </c>
      <c r="GA3" s="352"/>
      <c r="GB3" s="352" t="s">
        <v>83</v>
      </c>
      <c r="GC3" s="352" t="s">
        <v>31</v>
      </c>
      <c r="GD3" s="352" t="s">
        <v>110</v>
      </c>
      <c r="GE3" s="352" t="s">
        <v>32</v>
      </c>
      <c r="GF3" s="352" t="s">
        <v>54</v>
      </c>
      <c r="GG3" s="352" t="s">
        <v>98</v>
      </c>
      <c r="GH3" s="352" t="s">
        <v>33</v>
      </c>
      <c r="GI3" s="352" t="s">
        <v>34</v>
      </c>
      <c r="GJ3" s="352" t="s">
        <v>35</v>
      </c>
      <c r="GK3" s="352"/>
      <c r="GL3" s="352" t="s">
        <v>84</v>
      </c>
      <c r="GM3" s="352" t="s">
        <v>37</v>
      </c>
      <c r="GN3" s="352" t="s">
        <v>85</v>
      </c>
      <c r="GO3" s="355" t="s">
        <v>709</v>
      </c>
      <c r="GP3" s="355"/>
      <c r="GQ3" s="355"/>
      <c r="GR3" s="352" t="s">
        <v>40</v>
      </c>
      <c r="GS3" s="352"/>
      <c r="GT3" s="352" t="s">
        <v>41</v>
      </c>
      <c r="GU3" s="352"/>
      <c r="GV3" s="352"/>
      <c r="GW3" s="352"/>
      <c r="GX3" s="352" t="s">
        <v>42</v>
      </c>
      <c r="GY3" s="352"/>
      <c r="GZ3" s="352" t="s">
        <v>43</v>
      </c>
      <c r="HA3" s="352"/>
      <c r="HB3" s="352"/>
      <c r="HC3" s="352" t="s">
        <v>44</v>
      </c>
      <c r="HD3" s="352"/>
    </row>
    <row r="4" spans="1:212" ht="18" customHeight="1" x14ac:dyDescent="0.25">
      <c r="A4" s="350"/>
      <c r="B4" s="347"/>
      <c r="C4" s="390"/>
      <c r="D4" s="393"/>
      <c r="E4" s="393"/>
      <c r="F4" s="393"/>
      <c r="G4" s="395"/>
      <c r="H4" s="395"/>
      <c r="I4" s="395"/>
      <c r="J4" s="395"/>
      <c r="K4" s="395"/>
      <c r="L4" s="395"/>
      <c r="M4" s="395"/>
      <c r="N4" s="384"/>
      <c r="O4" s="384"/>
      <c r="P4" s="384"/>
      <c r="Q4" s="384"/>
      <c r="R4" s="384"/>
      <c r="S4" s="376" t="s">
        <v>91</v>
      </c>
      <c r="T4" s="376" t="s">
        <v>49</v>
      </c>
      <c r="U4" s="388" t="s">
        <v>308</v>
      </c>
      <c r="V4" s="376" t="s">
        <v>50</v>
      </c>
      <c r="W4" s="376" t="s">
        <v>22</v>
      </c>
      <c r="X4" s="384"/>
      <c r="Y4" s="376" t="s">
        <v>51</v>
      </c>
      <c r="Z4" s="376" t="s">
        <v>52</v>
      </c>
      <c r="AA4" s="384"/>
      <c r="AB4" s="376" t="s">
        <v>405</v>
      </c>
      <c r="AC4" s="388" t="s">
        <v>311</v>
      </c>
      <c r="AD4" s="376" t="s">
        <v>406</v>
      </c>
      <c r="AE4" s="376" t="s">
        <v>92</v>
      </c>
      <c r="AF4" s="384"/>
      <c r="AG4" s="377"/>
      <c r="AH4" s="377"/>
      <c r="AI4" s="377"/>
      <c r="AJ4" s="377"/>
      <c r="AK4" s="377"/>
      <c r="AL4" s="380"/>
      <c r="AM4" s="380"/>
      <c r="AN4" s="380"/>
      <c r="AO4" s="382"/>
      <c r="AP4" s="373" t="s">
        <v>95</v>
      </c>
      <c r="AQ4" s="373" t="s">
        <v>419</v>
      </c>
      <c r="AR4" s="383"/>
      <c r="AS4" s="373" t="s">
        <v>96</v>
      </c>
      <c r="AT4" s="373" t="s">
        <v>418</v>
      </c>
      <c r="AU4" s="371"/>
      <c r="AV4" s="371"/>
      <c r="AW4" s="371"/>
      <c r="AX4" s="371"/>
      <c r="AY4" s="371"/>
      <c r="AZ4" s="372"/>
      <c r="BA4" s="372"/>
      <c r="BB4" s="375"/>
      <c r="BC4" s="372"/>
      <c r="BD4" s="372"/>
      <c r="BE4" s="352"/>
      <c r="BF4" s="352" t="s">
        <v>17</v>
      </c>
      <c r="BG4" s="352" t="s">
        <v>323</v>
      </c>
      <c r="BH4" s="352" t="s">
        <v>422</v>
      </c>
      <c r="BI4" s="352"/>
      <c r="BJ4" s="352" t="s">
        <v>97</v>
      </c>
      <c r="BK4" s="352" t="s">
        <v>423</v>
      </c>
      <c r="BL4" s="352" t="s">
        <v>424</v>
      </c>
      <c r="BM4" s="344"/>
      <c r="BN4" s="352"/>
      <c r="BO4" s="344"/>
      <c r="BP4" s="352"/>
      <c r="BQ4" s="344"/>
      <c r="BR4" s="344"/>
      <c r="BS4" s="343" t="s">
        <v>661</v>
      </c>
      <c r="BT4" s="343" t="s">
        <v>662</v>
      </c>
      <c r="BU4" s="352" t="s">
        <v>663</v>
      </c>
      <c r="BV4" s="352"/>
      <c r="BW4" s="352"/>
      <c r="BX4" s="352"/>
      <c r="BY4" s="343" t="s">
        <v>666</v>
      </c>
      <c r="BZ4" s="343" t="s">
        <v>662</v>
      </c>
      <c r="CA4" s="352" t="s">
        <v>667</v>
      </c>
      <c r="CB4" s="352"/>
      <c r="CC4" s="352"/>
      <c r="CD4" s="352"/>
      <c r="CE4" s="343" t="s">
        <v>668</v>
      </c>
      <c r="CF4" s="343" t="s">
        <v>662</v>
      </c>
      <c r="CG4" s="344"/>
      <c r="CH4" s="344"/>
      <c r="CI4" s="400"/>
      <c r="CJ4" s="401"/>
      <c r="CK4" s="401"/>
      <c r="CL4" s="401"/>
      <c r="CM4" s="401"/>
      <c r="CN4" s="401"/>
      <c r="CO4" s="401"/>
      <c r="CP4" s="402"/>
      <c r="CQ4" s="344"/>
      <c r="CR4" s="344"/>
      <c r="CS4" s="343" t="s">
        <v>678</v>
      </c>
      <c r="CT4" s="343" t="s">
        <v>679</v>
      </c>
      <c r="CU4" s="360" t="s">
        <v>676</v>
      </c>
      <c r="CV4" s="361"/>
      <c r="CW4" s="361"/>
      <c r="CX4" s="361"/>
      <c r="CY4" s="361"/>
      <c r="CZ4" s="361"/>
      <c r="DA4" s="361"/>
      <c r="DB4" s="362"/>
      <c r="DC4" s="343" t="s">
        <v>680</v>
      </c>
      <c r="DD4" s="343" t="s">
        <v>679</v>
      </c>
      <c r="DE4" s="360" t="s">
        <v>677</v>
      </c>
      <c r="DF4" s="362"/>
      <c r="DG4" s="360" t="s">
        <v>677</v>
      </c>
      <c r="DH4" s="361"/>
      <c r="DI4" s="361"/>
      <c r="DJ4" s="361"/>
      <c r="DK4" s="361"/>
      <c r="DL4" s="362"/>
      <c r="DM4" s="344"/>
      <c r="DN4" s="344"/>
      <c r="DO4" s="344" t="s">
        <v>568</v>
      </c>
      <c r="DP4" s="344" t="s">
        <v>665</v>
      </c>
      <c r="DQ4" s="344" t="s">
        <v>569</v>
      </c>
      <c r="DR4" s="344" t="s">
        <v>665</v>
      </c>
      <c r="DS4" s="344" t="s">
        <v>570</v>
      </c>
      <c r="DT4" s="344" t="s">
        <v>665</v>
      </c>
      <c r="DU4" s="344" t="s">
        <v>571</v>
      </c>
      <c r="DV4" s="344" t="s">
        <v>665</v>
      </c>
      <c r="DW4" s="344"/>
      <c r="DX4" s="344"/>
      <c r="DY4" s="344"/>
      <c r="DZ4" s="344"/>
      <c r="EA4" s="344"/>
      <c r="EB4" s="344"/>
      <c r="EC4" s="344"/>
      <c r="ED4" s="344"/>
      <c r="EE4" s="344"/>
      <c r="EF4" s="344"/>
      <c r="EG4" s="344"/>
      <c r="EH4" s="344"/>
      <c r="EI4" s="370"/>
      <c r="EJ4" s="344"/>
      <c r="EK4" s="344"/>
      <c r="EL4" s="344"/>
      <c r="EM4" s="344"/>
      <c r="EN4" s="344"/>
      <c r="EO4" s="344"/>
      <c r="EP4" s="344"/>
      <c r="EQ4" s="344"/>
      <c r="ER4" s="344"/>
      <c r="ES4" s="344"/>
      <c r="ET4" s="344"/>
      <c r="EU4" s="352"/>
      <c r="EV4" s="352"/>
      <c r="EW4" s="352"/>
      <c r="EX4" s="352"/>
      <c r="EY4" s="343" t="s">
        <v>80</v>
      </c>
      <c r="EZ4" s="343" t="s">
        <v>323</v>
      </c>
      <c r="FA4" s="352"/>
      <c r="FB4" s="352"/>
      <c r="FC4" s="352"/>
      <c r="FD4" s="352"/>
      <c r="FE4" s="352"/>
      <c r="FF4" s="352"/>
      <c r="FG4" s="352"/>
      <c r="FH4" s="343" t="s">
        <v>80</v>
      </c>
      <c r="FI4" s="343" t="s">
        <v>323</v>
      </c>
      <c r="FJ4" s="344"/>
      <c r="FK4" s="344"/>
      <c r="FL4" s="344"/>
      <c r="FM4" s="352"/>
      <c r="FN4" s="352"/>
      <c r="FO4" s="352"/>
      <c r="FP4" s="352"/>
      <c r="FQ4" s="343" t="s">
        <v>79</v>
      </c>
      <c r="FR4" s="343" t="s">
        <v>527</v>
      </c>
      <c r="FS4" s="364"/>
      <c r="FT4" s="359"/>
      <c r="FU4" s="352"/>
      <c r="FV4" s="352"/>
      <c r="FW4" s="352"/>
      <c r="FX4" s="343" t="s">
        <v>79</v>
      </c>
      <c r="FY4" s="343" t="s">
        <v>527</v>
      </c>
      <c r="FZ4" s="344"/>
      <c r="GA4" s="352"/>
      <c r="GB4" s="352"/>
      <c r="GC4" s="352"/>
      <c r="GD4" s="352"/>
      <c r="GE4" s="352"/>
      <c r="GF4" s="352"/>
      <c r="GG4" s="352"/>
      <c r="GH4" s="352"/>
      <c r="GI4" s="352"/>
      <c r="GJ4" s="352"/>
      <c r="GK4" s="352"/>
      <c r="GL4" s="352"/>
      <c r="GM4" s="352"/>
      <c r="GN4" s="352"/>
      <c r="GO4" s="343" t="s">
        <v>56</v>
      </c>
      <c r="GP4" s="343" t="s">
        <v>99</v>
      </c>
      <c r="GQ4" s="343" t="s">
        <v>58</v>
      </c>
      <c r="GR4" s="352"/>
      <c r="GS4" s="352"/>
      <c r="GT4" s="343" t="s">
        <v>59</v>
      </c>
      <c r="GU4" s="343" t="s">
        <v>710</v>
      </c>
      <c r="GV4" s="343" t="s">
        <v>711</v>
      </c>
      <c r="GW4" s="343" t="s">
        <v>712</v>
      </c>
      <c r="GX4" s="343" t="s">
        <v>59</v>
      </c>
      <c r="GY4" s="343" t="s">
        <v>713</v>
      </c>
      <c r="GZ4" s="343" t="s">
        <v>59</v>
      </c>
      <c r="HA4" s="343" t="s">
        <v>714</v>
      </c>
      <c r="HB4" s="343" t="s">
        <v>715</v>
      </c>
      <c r="HC4" s="343" t="s">
        <v>59</v>
      </c>
      <c r="HD4" s="343" t="s">
        <v>716</v>
      </c>
    </row>
    <row r="5" spans="1:212" ht="92.25" customHeight="1" x14ac:dyDescent="0.25">
      <c r="A5" s="351"/>
      <c r="B5" s="348"/>
      <c r="C5" s="390"/>
      <c r="D5" s="394"/>
      <c r="E5" s="394"/>
      <c r="F5" s="394"/>
      <c r="G5" s="395"/>
      <c r="H5" s="395"/>
      <c r="I5" s="395"/>
      <c r="J5" s="395"/>
      <c r="K5" s="395"/>
      <c r="L5" s="395"/>
      <c r="M5" s="395"/>
      <c r="N5" s="384"/>
      <c r="O5" s="384"/>
      <c r="P5" s="384"/>
      <c r="Q5" s="384"/>
      <c r="R5" s="384"/>
      <c r="S5" s="378"/>
      <c r="T5" s="378"/>
      <c r="U5" s="389"/>
      <c r="V5" s="378"/>
      <c r="W5" s="378"/>
      <c r="X5" s="384"/>
      <c r="Y5" s="378"/>
      <c r="Z5" s="378"/>
      <c r="AA5" s="384"/>
      <c r="AB5" s="378"/>
      <c r="AC5" s="389"/>
      <c r="AD5" s="378"/>
      <c r="AE5" s="378"/>
      <c r="AF5" s="384"/>
      <c r="AG5" s="378"/>
      <c r="AH5" s="378"/>
      <c r="AI5" s="378"/>
      <c r="AJ5" s="378"/>
      <c r="AK5" s="378"/>
      <c r="AL5" s="381"/>
      <c r="AM5" s="381"/>
      <c r="AN5" s="381"/>
      <c r="AO5" s="382"/>
      <c r="AP5" s="374"/>
      <c r="AQ5" s="374"/>
      <c r="AR5" s="383"/>
      <c r="AS5" s="374"/>
      <c r="AT5" s="374"/>
      <c r="AU5" s="371"/>
      <c r="AV5" s="371"/>
      <c r="AW5" s="371"/>
      <c r="AX5" s="371"/>
      <c r="AY5" s="371"/>
      <c r="AZ5" s="372"/>
      <c r="BA5" s="372"/>
      <c r="BB5" s="375"/>
      <c r="BC5" s="372"/>
      <c r="BD5" s="372"/>
      <c r="BE5" s="352"/>
      <c r="BF5" s="352"/>
      <c r="BG5" s="352"/>
      <c r="BH5" s="352"/>
      <c r="BI5" s="352"/>
      <c r="BJ5" s="352"/>
      <c r="BK5" s="352"/>
      <c r="BL5" s="352"/>
      <c r="BM5" s="345"/>
      <c r="BN5" s="352"/>
      <c r="BO5" s="345"/>
      <c r="BP5" s="352"/>
      <c r="BQ5" s="345"/>
      <c r="BR5" s="345"/>
      <c r="BS5" s="345"/>
      <c r="BT5" s="345"/>
      <c r="BU5" s="141" t="s">
        <v>664</v>
      </c>
      <c r="BV5" s="141" t="s">
        <v>665</v>
      </c>
      <c r="BW5" s="141" t="s">
        <v>546</v>
      </c>
      <c r="BX5" s="141" t="s">
        <v>665</v>
      </c>
      <c r="BY5" s="345"/>
      <c r="BZ5" s="345"/>
      <c r="CA5" s="141" t="s">
        <v>664</v>
      </c>
      <c r="CB5" s="141" t="s">
        <v>665</v>
      </c>
      <c r="CC5" s="141" t="s">
        <v>546</v>
      </c>
      <c r="CD5" s="141" t="s">
        <v>665</v>
      </c>
      <c r="CE5" s="345"/>
      <c r="CF5" s="345"/>
      <c r="CG5" s="345"/>
      <c r="CH5" s="345"/>
      <c r="CI5" s="140" t="s">
        <v>671</v>
      </c>
      <c r="CJ5" s="140" t="s">
        <v>665</v>
      </c>
      <c r="CK5" s="140" t="s">
        <v>553</v>
      </c>
      <c r="CL5" s="142" t="s">
        <v>665</v>
      </c>
      <c r="CM5" s="140" t="s">
        <v>554</v>
      </c>
      <c r="CN5" s="142" t="s">
        <v>665</v>
      </c>
      <c r="CO5" s="140" t="s">
        <v>555</v>
      </c>
      <c r="CP5" s="142" t="s">
        <v>665</v>
      </c>
      <c r="CQ5" s="345"/>
      <c r="CR5" s="345"/>
      <c r="CS5" s="345"/>
      <c r="CT5" s="345"/>
      <c r="CU5" s="140" t="s">
        <v>561</v>
      </c>
      <c r="CV5" s="140" t="s">
        <v>665</v>
      </c>
      <c r="CW5" s="140" t="s">
        <v>562</v>
      </c>
      <c r="CX5" s="142" t="s">
        <v>665</v>
      </c>
      <c r="CY5" s="140" t="s">
        <v>563</v>
      </c>
      <c r="CZ5" s="142" t="s">
        <v>665</v>
      </c>
      <c r="DA5" s="140" t="s">
        <v>564</v>
      </c>
      <c r="DB5" s="142" t="s">
        <v>665</v>
      </c>
      <c r="DC5" s="345"/>
      <c r="DD5" s="345"/>
      <c r="DE5" s="142" t="s">
        <v>561</v>
      </c>
      <c r="DF5" s="142" t="s">
        <v>665</v>
      </c>
      <c r="DG5" s="142" t="s">
        <v>562</v>
      </c>
      <c r="DH5" s="142" t="s">
        <v>665</v>
      </c>
      <c r="DI5" s="142" t="s">
        <v>563</v>
      </c>
      <c r="DJ5" s="142" t="s">
        <v>665</v>
      </c>
      <c r="DK5" s="142" t="s">
        <v>565</v>
      </c>
      <c r="DL5" s="142" t="s">
        <v>665</v>
      </c>
      <c r="DM5" s="345"/>
      <c r="DN5" s="345"/>
      <c r="DO5" s="345"/>
      <c r="DP5" s="345"/>
      <c r="DQ5" s="345"/>
      <c r="DR5" s="345"/>
      <c r="DS5" s="345"/>
      <c r="DT5" s="345"/>
      <c r="DU5" s="345"/>
      <c r="DV5" s="345"/>
      <c r="DW5" s="345"/>
      <c r="DX5" s="345"/>
      <c r="DY5" s="345"/>
      <c r="DZ5" s="345"/>
      <c r="EA5" s="345"/>
      <c r="EB5" s="345"/>
      <c r="EC5" s="345"/>
      <c r="ED5" s="345"/>
      <c r="EE5" s="345"/>
      <c r="EF5" s="345"/>
      <c r="EG5" s="345"/>
      <c r="EH5" s="345"/>
      <c r="EI5" s="357"/>
      <c r="EJ5" s="345"/>
      <c r="EK5" s="345"/>
      <c r="EL5" s="345"/>
      <c r="EM5" s="345"/>
      <c r="EN5" s="345"/>
      <c r="EO5" s="345"/>
      <c r="EP5" s="345"/>
      <c r="EQ5" s="345"/>
      <c r="ER5" s="345"/>
      <c r="ES5" s="345"/>
      <c r="ET5" s="345"/>
      <c r="EU5" s="352"/>
      <c r="EV5" s="352"/>
      <c r="EW5" s="352"/>
      <c r="EX5" s="352"/>
      <c r="EY5" s="345"/>
      <c r="EZ5" s="345"/>
      <c r="FA5" s="352"/>
      <c r="FB5" s="352"/>
      <c r="FC5" s="352"/>
      <c r="FD5" s="352"/>
      <c r="FE5" s="352"/>
      <c r="FF5" s="352"/>
      <c r="FG5" s="352"/>
      <c r="FH5" s="345"/>
      <c r="FI5" s="345"/>
      <c r="FJ5" s="345"/>
      <c r="FK5" s="345"/>
      <c r="FL5" s="345"/>
      <c r="FM5" s="352"/>
      <c r="FN5" s="352"/>
      <c r="FO5" s="352"/>
      <c r="FP5" s="352"/>
      <c r="FQ5" s="345"/>
      <c r="FR5" s="345"/>
      <c r="FS5" s="365"/>
      <c r="FT5" s="359"/>
      <c r="FU5" s="352"/>
      <c r="FV5" s="352"/>
      <c r="FW5" s="352"/>
      <c r="FX5" s="345"/>
      <c r="FY5" s="345"/>
      <c r="FZ5" s="345"/>
      <c r="GA5" s="352"/>
      <c r="GB5" s="352"/>
      <c r="GC5" s="352"/>
      <c r="GD5" s="352"/>
      <c r="GE5" s="352"/>
      <c r="GF5" s="352"/>
      <c r="GG5" s="352"/>
      <c r="GH5" s="352"/>
      <c r="GI5" s="352"/>
      <c r="GJ5" s="352"/>
      <c r="GK5" s="352"/>
      <c r="GL5" s="352"/>
      <c r="GM5" s="352"/>
      <c r="GN5" s="352"/>
      <c r="GO5" s="345"/>
      <c r="GP5" s="345"/>
      <c r="GQ5" s="345"/>
      <c r="GR5" s="352"/>
      <c r="GS5" s="352"/>
      <c r="GT5" s="345"/>
      <c r="GU5" s="345"/>
      <c r="GV5" s="345"/>
      <c r="GW5" s="345"/>
      <c r="GX5" s="345"/>
      <c r="GY5" s="345"/>
      <c r="GZ5" s="345"/>
      <c r="HA5" s="345"/>
      <c r="HB5" s="345"/>
      <c r="HC5" s="345"/>
      <c r="HD5" s="345"/>
    </row>
    <row r="6" spans="1:212" ht="12" customHeight="1" x14ac:dyDescent="0.25">
      <c r="A6" s="51" t="s">
        <v>100</v>
      </c>
      <c r="B6" s="51">
        <v>0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>
        <v>8</v>
      </c>
      <c r="K6" s="51">
        <v>9</v>
      </c>
      <c r="L6" s="51">
        <v>10</v>
      </c>
      <c r="M6" s="51">
        <v>11</v>
      </c>
      <c r="N6" s="51">
        <v>12</v>
      </c>
      <c r="O6" s="51">
        <v>13</v>
      </c>
      <c r="P6" s="51">
        <v>14</v>
      </c>
      <c r="Q6" s="51">
        <v>15</v>
      </c>
      <c r="R6" s="51">
        <v>16</v>
      </c>
      <c r="S6" s="51">
        <v>17</v>
      </c>
      <c r="T6" s="51">
        <v>18</v>
      </c>
      <c r="U6" s="51">
        <v>19</v>
      </c>
      <c r="V6" s="51">
        <v>20</v>
      </c>
      <c r="W6" s="51">
        <v>21</v>
      </c>
      <c r="X6" s="51">
        <v>22</v>
      </c>
      <c r="Y6" s="51">
        <v>23</v>
      </c>
      <c r="Z6" s="51">
        <v>24</v>
      </c>
      <c r="AA6" s="51">
        <v>25</v>
      </c>
      <c r="AB6" s="51">
        <v>26</v>
      </c>
      <c r="AC6" s="51">
        <v>27</v>
      </c>
      <c r="AD6" s="51">
        <v>28</v>
      </c>
      <c r="AE6" s="51">
        <v>29</v>
      </c>
      <c r="AF6" s="51">
        <v>30</v>
      </c>
      <c r="AG6" s="51">
        <v>31</v>
      </c>
      <c r="AH6" s="51">
        <v>32</v>
      </c>
      <c r="AI6" s="51">
        <v>33</v>
      </c>
      <c r="AJ6" s="51">
        <v>34</v>
      </c>
      <c r="AK6" s="51">
        <v>35</v>
      </c>
      <c r="AL6" s="51">
        <v>36</v>
      </c>
      <c r="AM6" s="51">
        <v>37</v>
      </c>
      <c r="AN6" s="51">
        <v>38</v>
      </c>
      <c r="AO6" s="51">
        <v>39</v>
      </c>
      <c r="AP6" s="51">
        <v>40</v>
      </c>
      <c r="AQ6" s="51">
        <v>41</v>
      </c>
      <c r="AR6" s="51">
        <v>42</v>
      </c>
      <c r="AS6" s="51">
        <v>43</v>
      </c>
      <c r="AT6" s="51">
        <v>44</v>
      </c>
      <c r="AU6" s="52">
        <v>45</v>
      </c>
      <c r="AV6" s="52">
        <v>46</v>
      </c>
      <c r="AW6" s="52">
        <v>47</v>
      </c>
      <c r="AX6" s="52">
        <v>48</v>
      </c>
      <c r="AY6" s="52">
        <v>49</v>
      </c>
      <c r="AZ6" s="52">
        <v>50</v>
      </c>
      <c r="BA6" s="52">
        <v>51</v>
      </c>
      <c r="BB6" s="52">
        <v>52</v>
      </c>
      <c r="BC6" s="52">
        <v>53</v>
      </c>
      <c r="BD6" s="52">
        <v>54</v>
      </c>
      <c r="BE6" s="52">
        <v>55</v>
      </c>
      <c r="BF6" s="52">
        <v>56</v>
      </c>
      <c r="BG6" s="52">
        <v>57</v>
      </c>
      <c r="BH6" s="52">
        <v>58</v>
      </c>
      <c r="BI6" s="52">
        <v>59</v>
      </c>
      <c r="BJ6" s="52">
        <v>60</v>
      </c>
      <c r="BK6" s="52">
        <v>61</v>
      </c>
      <c r="BL6" s="52">
        <v>62</v>
      </c>
      <c r="BM6" s="52">
        <v>63</v>
      </c>
      <c r="BN6" s="52">
        <v>64</v>
      </c>
      <c r="BO6" s="52">
        <v>65</v>
      </c>
      <c r="BP6" s="52">
        <v>66</v>
      </c>
      <c r="BQ6" s="52">
        <v>67</v>
      </c>
      <c r="BR6" s="52">
        <v>68</v>
      </c>
      <c r="BS6" s="52">
        <v>69</v>
      </c>
      <c r="BT6" s="52">
        <v>70</v>
      </c>
      <c r="BU6" s="52">
        <v>71</v>
      </c>
      <c r="BV6" s="52">
        <v>72</v>
      </c>
      <c r="BW6" s="52">
        <v>73</v>
      </c>
      <c r="BX6" s="52">
        <v>74</v>
      </c>
      <c r="BY6" s="52">
        <v>75</v>
      </c>
      <c r="BZ6" s="52">
        <v>76</v>
      </c>
      <c r="CA6" s="52">
        <v>77</v>
      </c>
      <c r="CB6" s="52">
        <v>78</v>
      </c>
      <c r="CC6" s="52">
        <v>79</v>
      </c>
      <c r="CD6" s="52">
        <v>80</v>
      </c>
      <c r="CE6" s="52">
        <v>81</v>
      </c>
      <c r="CF6" s="52">
        <v>82</v>
      </c>
      <c r="CG6" s="52">
        <v>83</v>
      </c>
      <c r="CH6" s="52">
        <v>84</v>
      </c>
      <c r="CI6" s="52">
        <v>85</v>
      </c>
      <c r="CJ6" s="52">
        <v>86</v>
      </c>
      <c r="CK6" s="52">
        <v>87</v>
      </c>
      <c r="CL6" s="52">
        <v>88</v>
      </c>
      <c r="CM6" s="52">
        <v>89</v>
      </c>
      <c r="CN6" s="52">
        <v>90</v>
      </c>
      <c r="CO6" s="52">
        <v>91</v>
      </c>
      <c r="CP6" s="52">
        <v>92</v>
      </c>
      <c r="CQ6" s="52">
        <v>93</v>
      </c>
      <c r="CR6" s="52">
        <v>94</v>
      </c>
      <c r="CS6" s="52">
        <v>95</v>
      </c>
      <c r="CT6" s="52">
        <v>96</v>
      </c>
      <c r="CU6" s="52">
        <v>97</v>
      </c>
      <c r="CV6" s="52">
        <v>98</v>
      </c>
      <c r="CW6" s="52">
        <v>99</v>
      </c>
      <c r="CX6" s="52">
        <v>100</v>
      </c>
      <c r="CY6" s="52">
        <v>101</v>
      </c>
      <c r="CZ6" s="52">
        <v>102</v>
      </c>
      <c r="DA6" s="52">
        <v>103</v>
      </c>
      <c r="DB6" s="52">
        <v>104</v>
      </c>
      <c r="DC6" s="52">
        <v>105</v>
      </c>
      <c r="DD6" s="52">
        <v>106</v>
      </c>
      <c r="DE6" s="52">
        <v>107</v>
      </c>
      <c r="DF6" s="52">
        <v>108</v>
      </c>
      <c r="DG6" s="52">
        <v>109</v>
      </c>
      <c r="DH6" s="52">
        <v>110</v>
      </c>
      <c r="DI6" s="52">
        <v>111</v>
      </c>
      <c r="DJ6" s="52">
        <v>112</v>
      </c>
      <c r="DK6" s="52">
        <v>113</v>
      </c>
      <c r="DL6" s="52">
        <v>114</v>
      </c>
      <c r="DM6" s="52">
        <v>115</v>
      </c>
      <c r="DN6" s="52">
        <v>116</v>
      </c>
      <c r="DO6" s="52">
        <v>117</v>
      </c>
      <c r="DP6" s="52">
        <v>118</v>
      </c>
      <c r="DQ6" s="52">
        <v>119</v>
      </c>
      <c r="DR6" s="52">
        <v>120</v>
      </c>
      <c r="DS6" s="52">
        <v>121</v>
      </c>
      <c r="DT6" s="52">
        <v>122</v>
      </c>
      <c r="DU6" s="52">
        <v>123</v>
      </c>
      <c r="DV6" s="52">
        <v>124</v>
      </c>
      <c r="DW6" s="52">
        <v>125</v>
      </c>
      <c r="DX6" s="52">
        <v>126</v>
      </c>
      <c r="DY6" s="52">
        <v>127</v>
      </c>
      <c r="DZ6" s="52">
        <v>128</v>
      </c>
      <c r="EA6" s="52">
        <v>129</v>
      </c>
      <c r="EB6" s="52">
        <v>130</v>
      </c>
      <c r="EC6" s="52">
        <v>131</v>
      </c>
      <c r="ED6" s="52">
        <v>132</v>
      </c>
      <c r="EE6" s="52">
        <v>133</v>
      </c>
      <c r="EF6" s="52">
        <v>134</v>
      </c>
      <c r="EG6" s="52">
        <v>135</v>
      </c>
      <c r="EH6" s="52">
        <v>136</v>
      </c>
      <c r="EI6" s="52">
        <v>137</v>
      </c>
      <c r="EJ6" s="52">
        <v>138</v>
      </c>
      <c r="EK6" s="52">
        <v>139</v>
      </c>
      <c r="EL6" s="52">
        <v>140</v>
      </c>
      <c r="EM6" s="52">
        <v>141</v>
      </c>
      <c r="EN6" s="52">
        <v>142</v>
      </c>
      <c r="EO6" s="52">
        <v>143</v>
      </c>
      <c r="EP6" s="52">
        <v>144</v>
      </c>
      <c r="EQ6" s="52">
        <v>145</v>
      </c>
      <c r="ER6" s="52">
        <v>146</v>
      </c>
      <c r="ES6" s="52">
        <v>147</v>
      </c>
      <c r="ET6" s="52">
        <v>148</v>
      </c>
      <c r="EU6" s="52">
        <v>149</v>
      </c>
      <c r="EV6" s="52">
        <v>150</v>
      </c>
      <c r="EW6" s="52">
        <v>151</v>
      </c>
      <c r="EX6" s="52">
        <v>152</v>
      </c>
      <c r="EY6" s="52">
        <v>153</v>
      </c>
      <c r="EZ6" s="52">
        <v>154</v>
      </c>
      <c r="FA6" s="52">
        <v>155</v>
      </c>
      <c r="FB6" s="52">
        <v>156</v>
      </c>
      <c r="FC6" s="52">
        <v>157</v>
      </c>
      <c r="FD6" s="52">
        <v>158</v>
      </c>
      <c r="FE6" s="52">
        <v>159</v>
      </c>
      <c r="FF6" s="52">
        <v>160</v>
      </c>
      <c r="FG6" s="52">
        <v>161</v>
      </c>
      <c r="FH6" s="52">
        <v>162</v>
      </c>
      <c r="FI6" s="52">
        <v>163</v>
      </c>
      <c r="FJ6" s="52">
        <v>164</v>
      </c>
      <c r="FK6" s="52">
        <v>165</v>
      </c>
      <c r="FL6" s="52">
        <v>166</v>
      </c>
      <c r="FM6" s="52">
        <v>167</v>
      </c>
      <c r="FN6" s="52">
        <v>168</v>
      </c>
      <c r="FO6" s="52">
        <v>169</v>
      </c>
      <c r="FP6" s="52">
        <v>170</v>
      </c>
      <c r="FQ6" s="52">
        <v>171</v>
      </c>
      <c r="FR6" s="52">
        <v>172</v>
      </c>
      <c r="FS6" s="52">
        <v>173</v>
      </c>
      <c r="FT6" s="52">
        <v>174</v>
      </c>
      <c r="FU6" s="52">
        <v>175</v>
      </c>
      <c r="FV6" s="52">
        <v>176</v>
      </c>
      <c r="FW6" s="52">
        <v>177</v>
      </c>
      <c r="FX6" s="52">
        <v>178</v>
      </c>
      <c r="FY6" s="52">
        <v>179</v>
      </c>
      <c r="FZ6" s="52">
        <v>180</v>
      </c>
      <c r="GA6" s="52">
        <v>181</v>
      </c>
      <c r="GB6" s="52">
        <v>182</v>
      </c>
      <c r="GC6" s="52">
        <v>183</v>
      </c>
      <c r="GD6" s="52">
        <v>184</v>
      </c>
      <c r="GE6" s="52">
        <v>185</v>
      </c>
      <c r="GF6" s="52">
        <v>186</v>
      </c>
      <c r="GG6" s="52">
        <v>187</v>
      </c>
      <c r="GH6" s="52">
        <v>188</v>
      </c>
      <c r="GI6" s="52">
        <v>189</v>
      </c>
      <c r="GJ6" s="52">
        <v>190</v>
      </c>
      <c r="GK6" s="52">
        <v>191</v>
      </c>
      <c r="GL6" s="52">
        <v>192</v>
      </c>
      <c r="GM6" s="52">
        <v>193</v>
      </c>
      <c r="GN6" s="52">
        <v>194</v>
      </c>
      <c r="GO6" s="52">
        <v>195</v>
      </c>
      <c r="GP6" s="52">
        <v>196</v>
      </c>
      <c r="GQ6" s="52">
        <v>197</v>
      </c>
      <c r="GR6" s="52">
        <v>198</v>
      </c>
      <c r="GS6" s="52">
        <v>199</v>
      </c>
      <c r="GT6" s="52">
        <v>200</v>
      </c>
      <c r="GU6" s="52">
        <v>201</v>
      </c>
      <c r="GV6" s="52">
        <v>202</v>
      </c>
      <c r="GW6" s="52">
        <v>203</v>
      </c>
      <c r="GX6" s="52">
        <v>204</v>
      </c>
      <c r="GY6" s="52">
        <v>205</v>
      </c>
      <c r="GZ6" s="52">
        <v>206</v>
      </c>
      <c r="HA6" s="52">
        <v>207</v>
      </c>
      <c r="HB6" s="52">
        <v>208</v>
      </c>
      <c r="HC6" s="52">
        <v>209</v>
      </c>
      <c r="HD6" s="52">
        <v>210</v>
      </c>
    </row>
    <row r="7" spans="1:212" ht="27" customHeight="1" x14ac:dyDescent="0.25">
      <c r="A7" s="53" t="s">
        <v>397</v>
      </c>
      <c r="B7" s="54" t="s">
        <v>101</v>
      </c>
      <c r="C7" s="55">
        <f>COUNTA('Таблица для заполнения'!B8:B53)</f>
        <v>9</v>
      </c>
      <c r="D7" s="55">
        <f>COUNTIF('Таблица для заполнения'!Y8:Y53,"&gt;0")</f>
        <v>0</v>
      </c>
      <c r="E7" s="55">
        <f>COUNTIF('Таблица для заполнения'!X8:X53,"&gt;0")</f>
        <v>0</v>
      </c>
      <c r="F7" s="55">
        <f>COUNTIF('Таблица для заполнения'!Z8:Z53,"&gt;0")</f>
        <v>8</v>
      </c>
      <c r="G7" s="55">
        <f>'Таблица для заполнения'!AA54</f>
        <v>2</v>
      </c>
      <c r="H7" s="55">
        <f>'Таблица для заполнения'!AB54</f>
        <v>0</v>
      </c>
      <c r="I7" s="55">
        <f>'Таблица для заполнения'!AC54</f>
        <v>0</v>
      </c>
      <c r="J7" s="55">
        <f>'Таблица для заполнения'!AD54</f>
        <v>0</v>
      </c>
      <c r="K7" s="55">
        <f>COUNTIF('Таблица для заполнения'!AE8:AE53,"&gt;0")</f>
        <v>1</v>
      </c>
      <c r="L7" s="55">
        <f>COUNTIF('Таблица для заполнения'!AF8:AF53,"&gt;0")</f>
        <v>1</v>
      </c>
      <c r="M7" s="55">
        <f>COUNTIF('Таблица для заполнения'!AG8:AG53,"&gt;0")</f>
        <v>0</v>
      </c>
      <c r="N7" s="55">
        <f>'Таблица для заполнения'!E54</f>
        <v>8</v>
      </c>
      <c r="O7" s="55">
        <f>'Таблица для заполнения'!F54</f>
        <v>6</v>
      </c>
      <c r="P7" s="55">
        <f>'Таблица для заполнения'!G54</f>
        <v>0</v>
      </c>
      <c r="Q7" s="55">
        <f>'Таблица для заполнения'!H54</f>
        <v>0</v>
      </c>
      <c r="R7" s="55">
        <f>'Таблица для заполнения'!I54</f>
        <v>1</v>
      </c>
      <c r="S7" s="55">
        <f>'Таблица для заполнения'!J54</f>
        <v>0</v>
      </c>
      <c r="T7" s="55">
        <f>'Таблица для заполнения'!K54</f>
        <v>1</v>
      </c>
      <c r="U7" s="55">
        <f>'Таблица для заполнения'!L54</f>
        <v>6</v>
      </c>
      <c r="V7" s="55">
        <f>'Таблица для заполнения'!M54</f>
        <v>2</v>
      </c>
      <c r="W7" s="55">
        <f>'Таблица для заполнения'!N54</f>
        <v>0</v>
      </c>
      <c r="X7" s="55">
        <f>'Таблица для заполнения'!O54</f>
        <v>104</v>
      </c>
      <c r="Y7" s="55">
        <f>'Таблица для заполнения'!P54</f>
        <v>0</v>
      </c>
      <c r="Z7" s="55">
        <f>'Таблица для заполнения'!Q54</f>
        <v>0</v>
      </c>
      <c r="AA7" s="55">
        <f>'Таблица для заполнения'!R54</f>
        <v>8</v>
      </c>
      <c r="AB7" s="55">
        <f>'Таблица для заполнения'!S54</f>
        <v>7</v>
      </c>
      <c r="AC7" s="55">
        <f>'Таблица для заполнения'!T54</f>
        <v>720</v>
      </c>
      <c r="AD7" s="55">
        <f>'Таблица для заполнения'!U54</f>
        <v>38</v>
      </c>
      <c r="AE7" s="197">
        <f>'Таблица для заполнения'!V54</f>
        <v>1136.0999999999999</v>
      </c>
      <c r="AF7" s="55">
        <f>'Таблица для заполнения'!W54</f>
        <v>0</v>
      </c>
      <c r="AG7" s="197">
        <f>'Таблица для заполнения'!X54</f>
        <v>0</v>
      </c>
      <c r="AH7" s="197">
        <f>'Таблица для заполнения'!Y54</f>
        <v>0</v>
      </c>
      <c r="AI7" s="55">
        <f>'Таблица для заполнения'!Z54</f>
        <v>34</v>
      </c>
      <c r="AJ7" s="55">
        <f>'Таблица для заполнения'!AE54</f>
        <v>1</v>
      </c>
      <c r="AK7" s="55">
        <f>'Таблица для заполнения'!AF54</f>
        <v>1</v>
      </c>
      <c r="AL7" s="55">
        <f>'Таблица для заполнения'!AG54</f>
        <v>0</v>
      </c>
      <c r="AM7" s="55">
        <f>'Таблица для заполнения'!AH54</f>
        <v>0</v>
      </c>
      <c r="AN7" s="55">
        <f>'Таблица для заполнения'!AI54</f>
        <v>0</v>
      </c>
      <c r="AO7" s="55">
        <f>'Таблица для заполнения'!AJ54</f>
        <v>94</v>
      </c>
      <c r="AP7" s="55">
        <f>'Таблица для заполнения'!AK54</f>
        <v>49</v>
      </c>
      <c r="AQ7" s="55">
        <f>'Таблица для заполнения'!AL54</f>
        <v>18</v>
      </c>
      <c r="AR7" s="55">
        <f>'Таблица для заполнения'!CM54</f>
        <v>973</v>
      </c>
      <c r="AS7" s="55">
        <f>'Таблица для заполнения'!CN54</f>
        <v>524</v>
      </c>
      <c r="AT7" s="55">
        <f>'Таблица для заполнения'!CO54</f>
        <v>169</v>
      </c>
      <c r="AU7" s="55">
        <f>'Таблица для заполнения'!AM54</f>
        <v>9</v>
      </c>
      <c r="AV7" s="55">
        <f>'Таблица для заполнения'!CP54</f>
        <v>105</v>
      </c>
      <c r="AW7" s="55">
        <f>'Таблица для заполнения'!AN54</f>
        <v>0</v>
      </c>
      <c r="AX7" s="55">
        <f>'Таблица для заполнения'!CQ54</f>
        <v>0</v>
      </c>
      <c r="AY7" s="55">
        <f>'Таблица для заполнения'!AO54</f>
        <v>85</v>
      </c>
      <c r="AZ7" s="55">
        <f>'Таблица для заполнения'!AP54</f>
        <v>47</v>
      </c>
      <c r="BA7" s="55">
        <f>'Таблица для заполнения'!AQ54</f>
        <v>16</v>
      </c>
      <c r="BB7" s="55">
        <f>'Таблица для заполнения'!CR54</f>
        <v>868</v>
      </c>
      <c r="BC7" s="55">
        <f>'Таблица для заполнения'!CS54</f>
        <v>504</v>
      </c>
      <c r="BD7" s="55">
        <f>'Таблица для заполнения'!CT54</f>
        <v>144</v>
      </c>
      <c r="BE7" s="55">
        <f>'Таблица для заполнения'!AR54</f>
        <v>84</v>
      </c>
      <c r="BF7" s="55">
        <f>'Таблица для заполнения'!AS54</f>
        <v>46</v>
      </c>
      <c r="BG7" s="55">
        <f>'Таблица для заполнения'!AT54</f>
        <v>16</v>
      </c>
      <c r="BH7" s="55">
        <f>'Таблица для заполнения'!AU54</f>
        <v>5</v>
      </c>
      <c r="BI7" s="55">
        <f>'Таблица для заполнения'!CU54</f>
        <v>859</v>
      </c>
      <c r="BJ7" s="55">
        <f>'Таблица для заполнения'!CV54</f>
        <v>495</v>
      </c>
      <c r="BK7" s="55">
        <f>'Таблица для заполнения'!CW54</f>
        <v>144</v>
      </c>
      <c r="BL7" s="55">
        <f>'Таблица для заполнения'!CX54</f>
        <v>45</v>
      </c>
      <c r="BM7" s="55">
        <f>'Таблица для заполнения'!AV54</f>
        <v>0</v>
      </c>
      <c r="BN7" s="55">
        <f>'Таблица для заполнения'!CY54</f>
        <v>0</v>
      </c>
      <c r="BO7" s="55">
        <f>'Таблица для заполнения'!AW54</f>
        <v>0</v>
      </c>
      <c r="BP7" s="55">
        <f>'Таблица для заполнения'!CZ54</f>
        <v>0</v>
      </c>
      <c r="BQ7" s="55">
        <f>'Таблица для заполнения'!AX54</f>
        <v>20</v>
      </c>
      <c r="BR7" s="55">
        <f>'Таблица для заполнения'!DA54</f>
        <v>195</v>
      </c>
      <c r="BS7" s="55">
        <f>'Таблица для заполнения'!AY54</f>
        <v>1</v>
      </c>
      <c r="BT7" s="55">
        <f>'Таблица для заполнения'!DB54</f>
        <v>22</v>
      </c>
      <c r="BU7" s="55">
        <f>'Таблица для заполнения'!AZ54</f>
        <v>0</v>
      </c>
      <c r="BV7" s="55">
        <f>'Таблица для заполнения'!DC54</f>
        <v>0</v>
      </c>
      <c r="BW7" s="55">
        <f>'Таблица для заполнения'!BA54</f>
        <v>1</v>
      </c>
      <c r="BX7" s="55">
        <f>'Таблица для заполнения'!DD54</f>
        <v>22</v>
      </c>
      <c r="BY7" s="55">
        <f>'Таблица для заполнения'!BB54</f>
        <v>0</v>
      </c>
      <c r="BZ7" s="55">
        <f>'Таблица для заполнения'!DE54</f>
        <v>0</v>
      </c>
      <c r="CA7" s="55">
        <f>'Таблица для заполнения'!BC54</f>
        <v>0</v>
      </c>
      <c r="CB7" s="55">
        <f>'Таблица для заполнения'!DF54</f>
        <v>0</v>
      </c>
      <c r="CC7" s="55">
        <f>'Таблица для заполнения'!BD54</f>
        <v>0</v>
      </c>
      <c r="CD7" s="55">
        <f>'Таблица для заполнения'!DG54</f>
        <v>0</v>
      </c>
      <c r="CE7" s="55">
        <f>'Таблица для заполнения'!BE54</f>
        <v>1</v>
      </c>
      <c r="CF7" s="55">
        <f>'Таблица для заполнения'!DH54</f>
        <v>15</v>
      </c>
      <c r="CG7" s="55">
        <f>'Таблица для заполнения'!BF54</f>
        <v>21</v>
      </c>
      <c r="CH7" s="55">
        <f>'Таблица для заполнения'!DI54</f>
        <v>240</v>
      </c>
      <c r="CI7" s="55">
        <f>'Таблица для заполнения'!BG54</f>
        <v>21</v>
      </c>
      <c r="CJ7" s="55">
        <f>'Таблица для заполнения'!DJ54</f>
        <v>240</v>
      </c>
      <c r="CK7" s="55">
        <f>'Таблица для заполнения'!BH54</f>
        <v>0</v>
      </c>
      <c r="CL7" s="55">
        <f>'Таблица для заполнения'!DK54</f>
        <v>0</v>
      </c>
      <c r="CM7" s="55">
        <f>'Таблица для заполнения'!BI54</f>
        <v>0</v>
      </c>
      <c r="CN7" s="55">
        <f>'Таблица для заполнения'!DL54</f>
        <v>0</v>
      </c>
      <c r="CO7" s="55">
        <f>'Таблица для заполнения'!BJ54</f>
        <v>0</v>
      </c>
      <c r="CP7" s="55">
        <f>'Таблица для заполнения'!DM54</f>
        <v>0</v>
      </c>
      <c r="CQ7" s="55">
        <f>'Таблица для заполнения'!BK54</f>
        <v>3</v>
      </c>
      <c r="CR7" s="55">
        <f>'Таблица для заполнения'!DN54</f>
        <v>23</v>
      </c>
      <c r="CS7" s="55">
        <f>'Таблица для заполнения'!BL54</f>
        <v>0</v>
      </c>
      <c r="CT7" s="55">
        <f>'Таблица для заполнения'!DO54</f>
        <v>0</v>
      </c>
      <c r="CU7" s="55">
        <f>'Таблица для заполнения'!BM54</f>
        <v>0</v>
      </c>
      <c r="CV7" s="55">
        <f>'Таблица для заполнения'!DP54</f>
        <v>0</v>
      </c>
      <c r="CW7" s="55">
        <f>'Таблица для заполнения'!BN54</f>
        <v>0</v>
      </c>
      <c r="CX7" s="55">
        <f>'Таблица для заполнения'!DQ54</f>
        <v>0</v>
      </c>
      <c r="CY7" s="55">
        <f>'Таблица для заполнения'!BO54</f>
        <v>0</v>
      </c>
      <c r="CZ7" s="55">
        <f>'Таблица для заполнения'!DR54</f>
        <v>0</v>
      </c>
      <c r="DA7" s="55">
        <f>'Таблица для заполнения'!BP54</f>
        <v>0</v>
      </c>
      <c r="DB7" s="55">
        <f>'Таблица для заполнения'!DS54</f>
        <v>0</v>
      </c>
      <c r="DC7" s="55">
        <f>'Таблица для заполнения'!BQ54</f>
        <v>3</v>
      </c>
      <c r="DD7" s="55">
        <f>'Таблица для заполнения'!DT54</f>
        <v>23</v>
      </c>
      <c r="DE7" s="55">
        <f>'Таблица для заполнения'!BR54</f>
        <v>0</v>
      </c>
      <c r="DF7" s="55">
        <f>'Таблица для заполнения'!DU54</f>
        <v>0</v>
      </c>
      <c r="DG7" s="55">
        <f>'Таблица для заполнения'!BS54</f>
        <v>0</v>
      </c>
      <c r="DH7" s="55">
        <f>'Таблица для заполнения'!DV54</f>
        <v>0</v>
      </c>
      <c r="DI7" s="55">
        <f>'Таблица для заполнения'!BT54</f>
        <v>0</v>
      </c>
      <c r="DJ7" s="55">
        <f>'Таблица для заполнения'!DW54</f>
        <v>0</v>
      </c>
      <c r="DK7" s="55">
        <f>'Таблица для заполнения'!BU54</f>
        <v>0</v>
      </c>
      <c r="DL7" s="55">
        <f>'Таблица для заполнения'!DX54</f>
        <v>0</v>
      </c>
      <c r="DM7" s="55">
        <f>'Таблица для заполнения'!BV54</f>
        <v>14</v>
      </c>
      <c r="DN7" s="55">
        <f>'Таблица для заполнения'!DY54</f>
        <v>148</v>
      </c>
      <c r="DO7" s="55">
        <f>'Таблица для заполнения'!BW54</f>
        <v>12</v>
      </c>
      <c r="DP7" s="55">
        <f>'Таблица для заполнения'!DZ54</f>
        <v>126</v>
      </c>
      <c r="DQ7" s="55">
        <f>'Таблица для заполнения'!BX54</f>
        <v>2</v>
      </c>
      <c r="DR7" s="55">
        <f>'Таблица для заполнения'!EA54</f>
        <v>22</v>
      </c>
      <c r="DS7" s="55">
        <f>'Таблица для заполнения'!BY54</f>
        <v>0</v>
      </c>
      <c r="DT7" s="55">
        <f>'Таблица для заполнения'!EB54</f>
        <v>0</v>
      </c>
      <c r="DU7" s="55">
        <f>'Таблица для заполнения'!BZ54</f>
        <v>0</v>
      </c>
      <c r="DV7" s="55">
        <f>'Таблица для заполнения'!EC54</f>
        <v>0</v>
      </c>
      <c r="DW7" s="55">
        <f>'Таблица для заполнения'!CA54</f>
        <v>0</v>
      </c>
      <c r="DX7" s="55">
        <f>'Таблица для заполнения'!ED54</f>
        <v>0</v>
      </c>
      <c r="DY7" s="55">
        <f>'Таблица для заполнения'!CB54</f>
        <v>5</v>
      </c>
      <c r="DZ7" s="55">
        <f>'Таблица для заполнения'!EE54</f>
        <v>57</v>
      </c>
      <c r="EA7" s="55">
        <f>'Таблица для заполнения'!CC54</f>
        <v>15</v>
      </c>
      <c r="EB7" s="55">
        <f>'Таблица для заполнения'!EF54</f>
        <v>154</v>
      </c>
      <c r="EC7" s="55">
        <f>'Таблица для заполнения'!CD54</f>
        <v>2</v>
      </c>
      <c r="ED7" s="55">
        <f>'Таблица для заполнения'!EG54</f>
        <v>20</v>
      </c>
      <c r="EE7" s="55">
        <f>'Таблица для заполнения'!CE54</f>
        <v>0</v>
      </c>
      <c r="EF7" s="55">
        <f>'Таблица для заполнения'!EH54</f>
        <v>0</v>
      </c>
      <c r="EG7" s="55">
        <f>'Таблица для заполнения'!CF54</f>
        <v>4</v>
      </c>
      <c r="EH7" s="55">
        <f>'Таблица для заполнения'!EI54</f>
        <v>22</v>
      </c>
      <c r="EI7" s="55">
        <f>'Таблица для заполнения'!CG54</f>
        <v>5</v>
      </c>
      <c r="EJ7" s="55">
        <f>'Таблица для заполнения'!EJ54</f>
        <v>70</v>
      </c>
      <c r="EK7" s="55">
        <f>'Таблица для заполнения'!CH54</f>
        <v>0</v>
      </c>
      <c r="EL7" s="55">
        <f>'Таблица для заполнения'!EK54</f>
        <v>0</v>
      </c>
      <c r="EM7" s="55">
        <f>'Таблица для заполнения'!CI54</f>
        <v>0</v>
      </c>
      <c r="EN7" s="55">
        <f>'Таблица для заполнения'!EL54</f>
        <v>0</v>
      </c>
      <c r="EO7" s="55">
        <f>'Таблица для заполнения'!CJ54</f>
        <v>0</v>
      </c>
      <c r="EP7" s="55">
        <f>'Таблица для заполнения'!EM54</f>
        <v>0</v>
      </c>
      <c r="EQ7" s="55">
        <f>'Таблица для заполнения'!CK54</f>
        <v>0</v>
      </c>
      <c r="ER7" s="55">
        <f>'Таблица для заполнения'!EN54</f>
        <v>0</v>
      </c>
      <c r="ES7" s="55">
        <f>'Таблица для заполнения'!CL54</f>
        <v>0</v>
      </c>
      <c r="ET7" s="55">
        <f>'Таблица для заполнения'!EO54</f>
        <v>0</v>
      </c>
      <c r="EU7" s="55">
        <f>'Таблица для заполнения'!EP54</f>
        <v>873</v>
      </c>
      <c r="EV7" s="55">
        <f>'Таблица для заполнения'!EQ54</f>
        <v>361</v>
      </c>
      <c r="EW7" s="55">
        <f>'Таблица для заполнения'!ER54</f>
        <v>219</v>
      </c>
      <c r="EX7" s="55">
        <f>'Таблица для заполнения'!ES54</f>
        <v>714</v>
      </c>
      <c r="EY7" s="55">
        <f>'Таблица для заполнения'!ET54</f>
        <v>311</v>
      </c>
      <c r="EZ7" s="55">
        <f>'Таблица для заполнения'!EU54</f>
        <v>191</v>
      </c>
      <c r="FA7" s="55">
        <f>'Таблица для заполнения'!EV54</f>
        <v>29</v>
      </c>
      <c r="FB7" s="55">
        <f>'Таблица для заполнения'!EW54</f>
        <v>0</v>
      </c>
      <c r="FC7" s="55">
        <f>'Таблица для заполнения'!EX54</f>
        <v>0</v>
      </c>
      <c r="FD7" s="55">
        <f>'Таблица для заполнения'!EY54</f>
        <v>365</v>
      </c>
      <c r="FE7" s="55">
        <f>'Таблица для заполнения'!EZ54</f>
        <v>162</v>
      </c>
      <c r="FF7" s="55">
        <f>'Таблица для заполнения'!FA54</f>
        <v>142</v>
      </c>
      <c r="FG7" s="55">
        <f>'Таблица для заполнения'!FB54</f>
        <v>362</v>
      </c>
      <c r="FH7" s="55">
        <f>'Таблица для заполнения'!FC54</f>
        <v>162</v>
      </c>
      <c r="FI7" s="55">
        <f>'Таблица для заполнения'!FD54</f>
        <v>142</v>
      </c>
      <c r="FJ7" s="55">
        <f>'Таблица для заполнения'!FE54</f>
        <v>3</v>
      </c>
      <c r="FK7" s="55">
        <f>'Таблица для заполнения'!FF54</f>
        <v>0</v>
      </c>
      <c r="FL7" s="55">
        <f>'Таблица для заполнения'!FG54</f>
        <v>0</v>
      </c>
      <c r="FM7" s="55">
        <f>'Таблица для заполнения'!FH54</f>
        <v>34110</v>
      </c>
      <c r="FN7" s="55">
        <f>'Таблица для заполнения'!FI54</f>
        <v>7445</v>
      </c>
      <c r="FO7" s="55">
        <f>'Таблица для заполнения'!FJ54</f>
        <v>4982</v>
      </c>
      <c r="FP7" s="55">
        <f>'Таблица для заполнения'!FK54</f>
        <v>24791</v>
      </c>
      <c r="FQ7" s="55">
        <f>'Таблица для заполнения'!FL54</f>
        <v>6477</v>
      </c>
      <c r="FR7" s="55">
        <f>'Таблица для заполнения'!FM54</f>
        <v>3866</v>
      </c>
      <c r="FS7" s="55">
        <f>'Таблица для заполнения'!FN54</f>
        <v>0</v>
      </c>
      <c r="FT7" s="55">
        <f>'Таблица для заполнения'!FO54</f>
        <v>6651</v>
      </c>
      <c r="FU7" s="55">
        <f>'Таблица для заполнения'!FP54</f>
        <v>2636</v>
      </c>
      <c r="FV7" s="55">
        <f>'Таблица для заполнения'!FQ54</f>
        <v>2131</v>
      </c>
      <c r="FW7" s="55">
        <f>'Таблица для заполнения'!FR54</f>
        <v>6627</v>
      </c>
      <c r="FX7" s="55">
        <f>'Таблица для заполнения'!FS54</f>
        <v>2636</v>
      </c>
      <c r="FY7" s="55">
        <f>'Таблица для заполнения'!FT54</f>
        <v>2131</v>
      </c>
      <c r="FZ7" s="55">
        <f>'Таблица для заполнения'!FU54</f>
        <v>0</v>
      </c>
      <c r="GA7" s="55">
        <f>'Таблица для заполнения'!FV54</f>
        <v>104</v>
      </c>
      <c r="GB7" s="55">
        <f>'Таблица для заполнения'!FW54</f>
        <v>96</v>
      </c>
      <c r="GC7" s="55">
        <f>'Таблица для заполнения'!FX54</f>
        <v>54</v>
      </c>
      <c r="GD7" s="55">
        <f>'Таблица для заполнения'!FY54</f>
        <v>0</v>
      </c>
      <c r="GE7" s="55">
        <f>'Таблица для заполнения'!FZ54</f>
        <v>6</v>
      </c>
      <c r="GF7" s="55">
        <f>'Таблица для заполнения'!GA54</f>
        <v>6</v>
      </c>
      <c r="GG7" s="55">
        <f>'Таблица для заполнения'!GB54</f>
        <v>5</v>
      </c>
      <c r="GH7" s="55">
        <f>'Таблица для заполнения'!GC54</f>
        <v>20</v>
      </c>
      <c r="GI7" s="55">
        <f>'Таблица для заполнения'!GD54</f>
        <v>46</v>
      </c>
      <c r="GJ7" s="55">
        <f>'Таблица для заполнения'!GE54</f>
        <v>30</v>
      </c>
      <c r="GK7" s="197">
        <f>'Таблица для заполнения'!GF54</f>
        <v>101476</v>
      </c>
      <c r="GL7" s="197">
        <f>'Таблица для заполнения'!GG54</f>
        <v>73758</v>
      </c>
      <c r="GM7" s="197">
        <f>'Таблица для заполнения'!GH54</f>
        <v>26727</v>
      </c>
      <c r="GN7" s="197">
        <f>'Таблица для заполнения'!GI54</f>
        <v>991</v>
      </c>
      <c r="GO7" s="197">
        <f>'Таблица для заполнения'!GJ54</f>
        <v>991</v>
      </c>
      <c r="GP7" s="197">
        <f>'Таблица для заполнения'!GK54</f>
        <v>0</v>
      </c>
      <c r="GQ7" s="197">
        <f>'Таблица для заполнения'!GL54</f>
        <v>0</v>
      </c>
      <c r="GR7" s="197">
        <f>'Таблица для заполнения'!GM54</f>
        <v>0</v>
      </c>
      <c r="GS7" s="197">
        <f>'Таблица для заполнения'!GN54</f>
        <v>101476</v>
      </c>
      <c r="GT7" s="197">
        <f>'Таблица для заполнения'!GO54</f>
        <v>95982</v>
      </c>
      <c r="GU7" s="197">
        <f>'Таблица для заполнения'!GP54</f>
        <v>0</v>
      </c>
      <c r="GV7" s="197">
        <f>'Таблица для заполнения'!GQ54</f>
        <v>92724</v>
      </c>
      <c r="GW7" s="197">
        <f>'Таблица для заполнения'!GR54</f>
        <v>0</v>
      </c>
      <c r="GX7" s="197">
        <f>'Таблица для заполнения'!GS54</f>
        <v>3084</v>
      </c>
      <c r="GY7" s="197">
        <f>'Таблица для заполнения'!GT54</f>
        <v>0</v>
      </c>
      <c r="GZ7" s="197">
        <f>'Таблица для заполнения'!GU54</f>
        <v>1880</v>
      </c>
      <c r="HA7" s="197">
        <f>'Таблица для заполнения'!GV54</f>
        <v>0</v>
      </c>
      <c r="HB7" s="197">
        <f>'Таблица для заполнения'!GW54</f>
        <v>0</v>
      </c>
      <c r="HC7" s="197">
        <f>'Таблица для заполнения'!GX54</f>
        <v>530</v>
      </c>
      <c r="HD7" s="197">
        <f>'Таблица для заполнения'!GY54</f>
        <v>0</v>
      </c>
    </row>
    <row r="8" spans="1:212" ht="27" customHeight="1" x14ac:dyDescent="0.25">
      <c r="A8" s="53" t="s">
        <v>398</v>
      </c>
      <c r="B8" s="54" t="s">
        <v>102</v>
      </c>
      <c r="C8" s="55">
        <f>COUNTA('Таблица для заполнения'!B19:B53)</f>
        <v>7</v>
      </c>
      <c r="D8" s="55">
        <f>COUNTIF('Таблица для заполнения'!Y19:Y53,"&gt;0")</f>
        <v>0</v>
      </c>
      <c r="E8" s="55">
        <f>COUNTIF('Таблица для заполнения'!X19:X53,"&gt;0")</f>
        <v>0</v>
      </c>
      <c r="F8" s="55">
        <f>COUNTIF('Таблица для заполнения'!Z19:Z53,"&gt;0")</f>
        <v>6</v>
      </c>
      <c r="G8" s="55">
        <f>'Таблица для заполнения'!AA55</f>
        <v>1</v>
      </c>
      <c r="H8" s="55">
        <f>'Таблица для заполнения'!AB55</f>
        <v>0</v>
      </c>
      <c r="I8" s="55">
        <f>'Таблица для заполнения'!AC55</f>
        <v>0</v>
      </c>
      <c r="J8" s="55">
        <f>'Таблица для заполнения'!AD55</f>
        <v>0</v>
      </c>
      <c r="K8" s="55">
        <f>COUNTIF('Таблица для заполнения'!AE19:AE53,"&gt;0")</f>
        <v>0</v>
      </c>
      <c r="L8" s="55">
        <f>COUNTIF('Таблица для заполнения'!AF19:AF53,"&gt;0")</f>
        <v>0</v>
      </c>
      <c r="M8" s="55">
        <f>COUNTIF('Таблица для заполнения'!AG19:AG53,"&gt;0")</f>
        <v>0</v>
      </c>
      <c r="N8" s="55">
        <f>'Таблица для заполнения'!E55</f>
        <v>6</v>
      </c>
      <c r="O8" s="55">
        <f>'Таблица для заполнения'!F55</f>
        <v>4</v>
      </c>
      <c r="P8" s="55">
        <f>'Таблица для заполнения'!G55</f>
        <v>0</v>
      </c>
      <c r="Q8" s="55">
        <f>'Таблица для заполнения'!H55</f>
        <v>0</v>
      </c>
      <c r="R8" s="55">
        <f>'Таблица для заполнения'!I55</f>
        <v>0</v>
      </c>
      <c r="S8" s="55">
        <f>'Таблица для заполнения'!J55</f>
        <v>0</v>
      </c>
      <c r="T8" s="55">
        <f>'Таблица для заполнения'!K55</f>
        <v>1</v>
      </c>
      <c r="U8" s="55">
        <f>'Таблица для заполнения'!L55</f>
        <v>4</v>
      </c>
      <c r="V8" s="55">
        <f>'Таблица для заполнения'!M55</f>
        <v>2</v>
      </c>
      <c r="W8" s="55">
        <f>'Таблица для заполнения'!N55</f>
        <v>0</v>
      </c>
      <c r="X8" s="55">
        <f>'Таблица для заполнения'!O55</f>
        <v>51</v>
      </c>
      <c r="Y8" s="55">
        <f>'Таблица для заполнения'!P55</f>
        <v>0</v>
      </c>
      <c r="Z8" s="55">
        <f>'Таблица для заполнения'!Q55</f>
        <v>0</v>
      </c>
      <c r="AA8" s="55">
        <f>'Таблица для заполнения'!R55</f>
        <v>8</v>
      </c>
      <c r="AB8" s="55">
        <f>'Таблица для заполнения'!S55</f>
        <v>6</v>
      </c>
      <c r="AC8" s="55">
        <f>'Таблица для заполнения'!T55</f>
        <v>520</v>
      </c>
      <c r="AD8" s="55">
        <f>'Таблица для заполнения'!U55</f>
        <v>19</v>
      </c>
      <c r="AE8" s="197">
        <f>'Таблица для заполнения'!V55</f>
        <v>509</v>
      </c>
      <c r="AF8" s="55">
        <f>'Таблица для заполнения'!W55</f>
        <v>0</v>
      </c>
      <c r="AG8" s="197">
        <f>'Таблица для заполнения'!X55</f>
        <v>0</v>
      </c>
      <c r="AH8" s="197">
        <f>'Таблица для заполнения'!Y55</f>
        <v>0</v>
      </c>
      <c r="AI8" s="55">
        <f>'Таблица для заполнения'!Z55</f>
        <v>7</v>
      </c>
      <c r="AJ8" s="55">
        <f>'Таблица для заполнения'!AE55</f>
        <v>0</v>
      </c>
      <c r="AK8" s="55">
        <f>'Таблица для заполнения'!AF55</f>
        <v>0</v>
      </c>
      <c r="AL8" s="55">
        <f>'Таблица для заполнения'!AG55</f>
        <v>0</v>
      </c>
      <c r="AM8" s="55">
        <f>'Таблица для заполнения'!AH55</f>
        <v>0</v>
      </c>
      <c r="AN8" s="55">
        <f>'Таблица для заполнения'!AI55</f>
        <v>0</v>
      </c>
      <c r="AO8" s="55">
        <f>'Таблица для заполнения'!AJ55</f>
        <v>71</v>
      </c>
      <c r="AP8" s="55">
        <f>'Таблица для заполнения'!AK55</f>
        <v>36</v>
      </c>
      <c r="AQ8" s="55">
        <f>'Таблица для заполнения'!AL55</f>
        <v>15</v>
      </c>
      <c r="AR8" s="55">
        <f>'Таблица для заполнения'!CM55</f>
        <v>754</v>
      </c>
      <c r="AS8" s="55">
        <f>'Таблица для заполнения'!CN55</f>
        <v>419</v>
      </c>
      <c r="AT8" s="55">
        <f>'Таблица для заполнения'!CO55</f>
        <v>140</v>
      </c>
      <c r="AU8" s="55">
        <f>'Таблица для заполнения'!AM55</f>
        <v>8</v>
      </c>
      <c r="AV8" s="55">
        <f>'Таблица для заполнения'!CP55</f>
        <v>96</v>
      </c>
      <c r="AW8" s="55">
        <f>'Таблица для заполнения'!AN55</f>
        <v>0</v>
      </c>
      <c r="AX8" s="55">
        <f>'Таблица для заполнения'!CQ55</f>
        <v>0</v>
      </c>
      <c r="AY8" s="55">
        <f>'Таблица для заполнения'!AO55</f>
        <v>63</v>
      </c>
      <c r="AZ8" s="55">
        <f>'Таблица для заполнения'!AP55</f>
        <v>34</v>
      </c>
      <c r="BA8" s="55">
        <f>'Таблица для заполнения'!AQ55</f>
        <v>13</v>
      </c>
      <c r="BB8" s="55">
        <f>'Таблица для заполнения'!CR55</f>
        <v>658</v>
      </c>
      <c r="BC8" s="55">
        <f>'Таблица для заполнения'!CS55</f>
        <v>399</v>
      </c>
      <c r="BD8" s="55">
        <f>'Таблица для заполнения'!CT55</f>
        <v>115</v>
      </c>
      <c r="BE8" s="55">
        <f>'Таблица для заполнения'!AR55</f>
        <v>63</v>
      </c>
      <c r="BF8" s="55">
        <f>'Таблица для заполнения'!AS55</f>
        <v>34</v>
      </c>
      <c r="BG8" s="55">
        <f>'Таблица для заполнения'!AT55</f>
        <v>13</v>
      </c>
      <c r="BH8" s="55">
        <f>'Таблица для заполнения'!AU55</f>
        <v>3</v>
      </c>
      <c r="BI8" s="55">
        <f>'Таблица для заполнения'!CU55</f>
        <v>658</v>
      </c>
      <c r="BJ8" s="55">
        <f>'Таблица для заполнения'!CV55</f>
        <v>399</v>
      </c>
      <c r="BK8" s="55">
        <f>'Таблица для заполнения'!CW55</f>
        <v>115</v>
      </c>
      <c r="BL8" s="55">
        <f>'Таблица для заполнения'!CX55</f>
        <v>26</v>
      </c>
      <c r="BM8" s="55">
        <f>'Таблица для заполнения'!AV55</f>
        <v>0</v>
      </c>
      <c r="BN8" s="55">
        <f>'Таблица для заполнения'!CY55</f>
        <v>0</v>
      </c>
      <c r="BO8" s="55">
        <f>'Таблица для заполнения'!AW55</f>
        <v>0</v>
      </c>
      <c r="BP8" s="55">
        <f>'Таблица для заполнения'!CZ55</f>
        <v>0</v>
      </c>
      <c r="BQ8" s="55">
        <f>'Таблица для заполнения'!AX55</f>
        <v>15</v>
      </c>
      <c r="BR8" s="55">
        <f>'Таблица для заполнения'!DA55</f>
        <v>133</v>
      </c>
      <c r="BS8" s="55">
        <f>'Таблица для заполнения'!AY55</f>
        <v>0</v>
      </c>
      <c r="BT8" s="55">
        <f>'Таблица для заполнения'!DB55</f>
        <v>0</v>
      </c>
      <c r="BU8" s="55">
        <f>'Таблица для заполнения'!AZ55</f>
        <v>0</v>
      </c>
      <c r="BV8" s="55">
        <f>'Таблица для заполнения'!DC55</f>
        <v>0</v>
      </c>
      <c r="BW8" s="55">
        <f>'Таблица для заполнения'!BA55</f>
        <v>0</v>
      </c>
      <c r="BX8" s="55">
        <f>'Таблица для заполнения'!DD55</f>
        <v>0</v>
      </c>
      <c r="BY8" s="55">
        <f>'Таблица для заполнения'!BB55</f>
        <v>0</v>
      </c>
      <c r="BZ8" s="55">
        <f>'Таблица для заполнения'!DE55</f>
        <v>0</v>
      </c>
      <c r="CA8" s="55">
        <f>'Таблица для заполнения'!BC55</f>
        <v>0</v>
      </c>
      <c r="CB8" s="55">
        <f>'Таблица для заполнения'!DF55</f>
        <v>0</v>
      </c>
      <c r="CC8" s="55">
        <f>'Таблица для заполнения'!BD55</f>
        <v>0</v>
      </c>
      <c r="CD8" s="55">
        <f>'Таблица для заполнения'!DG55</f>
        <v>0</v>
      </c>
      <c r="CE8" s="55">
        <f>'Таблица для заполнения'!BE55</f>
        <v>0</v>
      </c>
      <c r="CF8" s="55">
        <f>'Таблица для заполнения'!DH55</f>
        <v>0</v>
      </c>
      <c r="CG8" s="55">
        <f>'Таблица для заполнения'!BF55</f>
        <v>19</v>
      </c>
      <c r="CH8" s="55">
        <f>'Таблица для заполнения'!DI55</f>
        <v>213</v>
      </c>
      <c r="CI8" s="55">
        <f>'Таблица для заполнения'!BG55</f>
        <v>19</v>
      </c>
      <c r="CJ8" s="55">
        <f>'Таблица для заполнения'!DJ55</f>
        <v>213</v>
      </c>
      <c r="CK8" s="55">
        <f>'Таблица для заполнения'!BH55</f>
        <v>0</v>
      </c>
      <c r="CL8" s="55">
        <f>'Таблица для заполнения'!DK55</f>
        <v>0</v>
      </c>
      <c r="CM8" s="55">
        <f>'Таблица для заполнения'!BI55</f>
        <v>0</v>
      </c>
      <c r="CN8" s="55">
        <f>'Таблица для заполнения'!DL55</f>
        <v>0</v>
      </c>
      <c r="CO8" s="55">
        <f>'Таблица для заполнения'!BJ55</f>
        <v>0</v>
      </c>
      <c r="CP8" s="55">
        <f>'Таблица для заполнения'!DM55</f>
        <v>0</v>
      </c>
      <c r="CQ8" s="55">
        <f>'Таблица для заполнения'!BK55</f>
        <v>1</v>
      </c>
      <c r="CR8" s="55">
        <f>'Таблица для заполнения'!DN55</f>
        <v>7</v>
      </c>
      <c r="CS8" s="55">
        <f>'Таблица для заполнения'!BL55</f>
        <v>0</v>
      </c>
      <c r="CT8" s="55">
        <f>'Таблица для заполнения'!DO55</f>
        <v>0</v>
      </c>
      <c r="CU8" s="55">
        <f>'Таблица для заполнения'!BM55</f>
        <v>0</v>
      </c>
      <c r="CV8" s="55">
        <f>'Таблица для заполнения'!DP55</f>
        <v>0</v>
      </c>
      <c r="CW8" s="55">
        <f>'Таблица для заполнения'!BN55</f>
        <v>0</v>
      </c>
      <c r="CX8" s="55">
        <f>'Таблица для заполнения'!DQ55</f>
        <v>0</v>
      </c>
      <c r="CY8" s="55">
        <f>'Таблица для заполнения'!BO55</f>
        <v>0</v>
      </c>
      <c r="CZ8" s="55">
        <f>'Таблица для заполнения'!DR55</f>
        <v>0</v>
      </c>
      <c r="DA8" s="55">
        <f>'Таблица для заполнения'!BP55</f>
        <v>0</v>
      </c>
      <c r="DB8" s="55">
        <f>'Таблица для заполнения'!DS55</f>
        <v>0</v>
      </c>
      <c r="DC8" s="55">
        <f>'Таблица для заполнения'!BQ55</f>
        <v>1</v>
      </c>
      <c r="DD8" s="55">
        <f>'Таблица для заполнения'!DT55</f>
        <v>7</v>
      </c>
      <c r="DE8" s="55">
        <f>'Таблица для заполнения'!BR55</f>
        <v>0</v>
      </c>
      <c r="DF8" s="55">
        <f>'Таблица для заполнения'!DU55</f>
        <v>0</v>
      </c>
      <c r="DG8" s="55">
        <f>'Таблица для заполнения'!BS55</f>
        <v>0</v>
      </c>
      <c r="DH8" s="55">
        <f>'Таблица для заполнения'!DV55</f>
        <v>0</v>
      </c>
      <c r="DI8" s="55">
        <f>'Таблица для заполнения'!BT55</f>
        <v>0</v>
      </c>
      <c r="DJ8" s="55">
        <f>'Таблица для заполнения'!DW55</f>
        <v>0</v>
      </c>
      <c r="DK8" s="55">
        <f>'Таблица для заполнения'!BU55</f>
        <v>0</v>
      </c>
      <c r="DL8" s="55">
        <f>'Таблица для заполнения'!DX55</f>
        <v>0</v>
      </c>
      <c r="DM8" s="55">
        <f>'Таблица для заполнения'!BV55</f>
        <v>12</v>
      </c>
      <c r="DN8" s="55">
        <f>'Таблица для заполнения'!DY55</f>
        <v>130</v>
      </c>
      <c r="DO8" s="55">
        <f>'Таблица для заполнения'!BW55</f>
        <v>10</v>
      </c>
      <c r="DP8" s="55">
        <f>'Таблица для заполнения'!DZ55</f>
        <v>108</v>
      </c>
      <c r="DQ8" s="55">
        <f>'Таблица для заполнения'!BX55</f>
        <v>2</v>
      </c>
      <c r="DR8" s="55">
        <f>'Таблица для заполнения'!EA55</f>
        <v>22</v>
      </c>
      <c r="DS8" s="55">
        <f>'Таблица для заполнения'!BY55</f>
        <v>0</v>
      </c>
      <c r="DT8" s="55">
        <f>'Таблица для заполнения'!EB55</f>
        <v>0</v>
      </c>
      <c r="DU8" s="55">
        <f>'Таблица для заполнения'!BZ55</f>
        <v>0</v>
      </c>
      <c r="DV8" s="55">
        <f>'Таблица для заполнения'!EC55</f>
        <v>0</v>
      </c>
      <c r="DW8" s="55">
        <f>'Таблица для заполнения'!CA55</f>
        <v>0</v>
      </c>
      <c r="DX8" s="55">
        <f>'Таблица для заполнения'!ED55</f>
        <v>0</v>
      </c>
      <c r="DY8" s="55">
        <f>'Таблица для заполнения'!CB55</f>
        <v>4</v>
      </c>
      <c r="DZ8" s="55">
        <f>'Таблица для заполнения'!EE55</f>
        <v>48</v>
      </c>
      <c r="EA8" s="55">
        <f>'Таблица для заполнения'!CC55</f>
        <v>11</v>
      </c>
      <c r="EB8" s="55">
        <f>'Таблица для заполнения'!EF55</f>
        <v>119</v>
      </c>
      <c r="EC8" s="55">
        <f>'Таблица для заполнения'!CD55</f>
        <v>0</v>
      </c>
      <c r="ED8" s="55">
        <f>'Таблица для заполнения'!EG55</f>
        <v>0</v>
      </c>
      <c r="EE8" s="55">
        <f>'Таблица для заполнения'!CE55</f>
        <v>0</v>
      </c>
      <c r="EF8" s="55">
        <f>'Таблица для заполнения'!EH55</f>
        <v>0</v>
      </c>
      <c r="EG8" s="55">
        <f>'Таблица для заполнения'!CF55</f>
        <v>1</v>
      </c>
      <c r="EH8" s="55">
        <f>'Таблица для заполнения'!EI55</f>
        <v>8</v>
      </c>
      <c r="EI8" s="55">
        <f>'Таблица для заполнения'!CG55</f>
        <v>0</v>
      </c>
      <c r="EJ8" s="55">
        <f>'Таблица для заполнения'!EJ55</f>
        <v>0</v>
      </c>
      <c r="EK8" s="55">
        <f>'Таблица для заполнения'!CH55</f>
        <v>0</v>
      </c>
      <c r="EL8" s="55">
        <f>'Таблица для заполнения'!EK55</f>
        <v>0</v>
      </c>
      <c r="EM8" s="55">
        <f>'Таблица для заполнения'!CI55</f>
        <v>0</v>
      </c>
      <c r="EN8" s="55">
        <f>'Таблица для заполнения'!EL55</f>
        <v>0</v>
      </c>
      <c r="EO8" s="55">
        <f>'Таблица для заполнения'!CJ55</f>
        <v>0</v>
      </c>
      <c r="EP8" s="55">
        <f>'Таблица для заполнения'!EM55</f>
        <v>0</v>
      </c>
      <c r="EQ8" s="55">
        <f>'Таблица для заполнения'!CK55</f>
        <v>0</v>
      </c>
      <c r="ER8" s="55">
        <f>'Таблица для заполнения'!EN55</f>
        <v>0</v>
      </c>
      <c r="ES8" s="55">
        <f>'Таблица для заполнения'!CL55</f>
        <v>0</v>
      </c>
      <c r="ET8" s="55">
        <f>'Таблица для заполнения'!EO55</f>
        <v>0</v>
      </c>
      <c r="EU8" s="55">
        <f>'Таблица для заполнения'!EP55</f>
        <v>728</v>
      </c>
      <c r="EV8" s="55">
        <f>'Таблица для заполнения'!EQ55</f>
        <v>311</v>
      </c>
      <c r="EW8" s="55">
        <f>'Таблица для заполнения'!ER55</f>
        <v>203</v>
      </c>
      <c r="EX8" s="55">
        <f>'Таблица для заполнения'!ES55</f>
        <v>598</v>
      </c>
      <c r="EY8" s="55">
        <f>'Таблица для заполнения'!ET55</f>
        <v>265</v>
      </c>
      <c r="EZ8" s="55">
        <f>'Таблица для заполнения'!EU55</f>
        <v>177</v>
      </c>
      <c r="FA8" s="55">
        <f>'Таблица для заполнения'!EV55</f>
        <v>15</v>
      </c>
      <c r="FB8" s="55">
        <f>'Таблица для заполнения'!EW55</f>
        <v>0</v>
      </c>
      <c r="FC8" s="55">
        <f>'Таблица для заполнения'!EX55</f>
        <v>0</v>
      </c>
      <c r="FD8" s="55">
        <f>'Таблица для заполнения'!EY55</f>
        <v>323</v>
      </c>
      <c r="FE8" s="55">
        <f>'Таблица для заполнения'!EZ55</f>
        <v>141</v>
      </c>
      <c r="FF8" s="55">
        <f>'Таблица для заполнения'!FA55</f>
        <v>137</v>
      </c>
      <c r="FG8" s="55">
        <f>'Таблица для заполнения'!FB55</f>
        <v>323</v>
      </c>
      <c r="FH8" s="55">
        <f>'Таблица для заполнения'!FC55</f>
        <v>141</v>
      </c>
      <c r="FI8" s="55">
        <f>'Таблица для заполнения'!FD55</f>
        <v>137</v>
      </c>
      <c r="FJ8" s="55">
        <f>'Таблица для заполнения'!FE55</f>
        <v>0</v>
      </c>
      <c r="FK8" s="55">
        <f>'Таблица для заполнения'!FF55</f>
        <v>0</v>
      </c>
      <c r="FL8" s="55">
        <f>'Таблица для заполнения'!FG55</f>
        <v>0</v>
      </c>
      <c r="FM8" s="55">
        <f>'Таблица для заполнения'!FH55</f>
        <v>23393</v>
      </c>
      <c r="FN8" s="55">
        <f>'Таблица для заполнения'!FI55</f>
        <v>5294</v>
      </c>
      <c r="FO8" s="55">
        <f>'Таблица для заполнения'!FJ55</f>
        <v>4346</v>
      </c>
      <c r="FP8" s="55">
        <f>'Таблица для заполнения'!FK55</f>
        <v>17513</v>
      </c>
      <c r="FQ8" s="55">
        <f>'Таблица для заполнения'!FL55</f>
        <v>4462</v>
      </c>
      <c r="FR8" s="55">
        <f>'Таблица для заполнения'!FM55</f>
        <v>3360</v>
      </c>
      <c r="FS8" s="55">
        <f>'Таблица для заполнения'!FN55</f>
        <v>0</v>
      </c>
      <c r="FT8" s="55">
        <f>'Таблица для заполнения'!FO55</f>
        <v>5136</v>
      </c>
      <c r="FU8" s="55">
        <f>'Таблица для заполнения'!FP55</f>
        <v>1940</v>
      </c>
      <c r="FV8" s="55">
        <f>'Таблица для заполнения'!FQ55</f>
        <v>1990</v>
      </c>
      <c r="FW8" s="55">
        <f>'Таблица для заполнения'!FR55</f>
        <v>5136</v>
      </c>
      <c r="FX8" s="55">
        <f>'Таблица для заполнения'!FS55</f>
        <v>1940</v>
      </c>
      <c r="FY8" s="55">
        <f>'Таблица для заполнения'!FT55</f>
        <v>1990</v>
      </c>
      <c r="FZ8" s="55">
        <f>'Таблица для заполнения'!FU55</f>
        <v>0</v>
      </c>
      <c r="GA8" s="55">
        <f>'Таблица для заполнения'!FV55</f>
        <v>50</v>
      </c>
      <c r="GB8" s="55">
        <f>'Таблица для заполнения'!FW55</f>
        <v>48</v>
      </c>
      <c r="GC8" s="55">
        <f>'Таблица для заполнения'!FX55</f>
        <v>29</v>
      </c>
      <c r="GD8" s="55">
        <f>'Таблица для заполнения'!FY55</f>
        <v>0</v>
      </c>
      <c r="GE8" s="55">
        <f>'Таблица для заполнения'!FZ55</f>
        <v>2</v>
      </c>
      <c r="GF8" s="55">
        <f>'Таблица для заполнения'!GA55</f>
        <v>1</v>
      </c>
      <c r="GG8" s="55">
        <f>'Таблица для заполнения'!GB55</f>
        <v>2</v>
      </c>
      <c r="GH8" s="55">
        <f>'Таблица для заполнения'!GC55</f>
        <v>15</v>
      </c>
      <c r="GI8" s="55">
        <f>'Таблица для заполнения'!GD55</f>
        <v>24</v>
      </c>
      <c r="GJ8" s="55">
        <f>'Таблица для заполнения'!GE55</f>
        <v>9</v>
      </c>
      <c r="GK8" s="197">
        <f>'Таблица для заполнения'!GF55</f>
        <v>38587</v>
      </c>
      <c r="GL8" s="197">
        <f>'Таблица для заполнения'!GG55</f>
        <v>27342</v>
      </c>
      <c r="GM8" s="197">
        <f>'Таблица для заполнения'!GH55</f>
        <v>10707</v>
      </c>
      <c r="GN8" s="197">
        <f>'Таблица для заполнения'!GI55</f>
        <v>538</v>
      </c>
      <c r="GO8" s="197">
        <f>'Таблица для заполнения'!GJ55</f>
        <v>538</v>
      </c>
      <c r="GP8" s="197">
        <f>'Таблица для заполнения'!GK55</f>
        <v>0</v>
      </c>
      <c r="GQ8" s="197">
        <f>'Таблица для заполнения'!GL55</f>
        <v>0</v>
      </c>
      <c r="GR8" s="197">
        <f>'Таблица для заполнения'!GM55</f>
        <v>0</v>
      </c>
      <c r="GS8" s="197">
        <f>'Таблица для заполнения'!GN55</f>
        <v>38587</v>
      </c>
      <c r="GT8" s="197">
        <f>'Таблица для заполнения'!GO55</f>
        <v>38265</v>
      </c>
      <c r="GU8" s="197">
        <f>'Таблица для заполнения'!GP55</f>
        <v>0</v>
      </c>
      <c r="GV8" s="197">
        <f>'Таблица для заполнения'!GQ55</f>
        <v>37673</v>
      </c>
      <c r="GW8" s="197">
        <f>'Таблица для заполнения'!GR55</f>
        <v>0</v>
      </c>
      <c r="GX8" s="197">
        <f>'Таблица для заполнения'!GS55</f>
        <v>0</v>
      </c>
      <c r="GY8" s="197">
        <f>'Таблица для заполнения'!GT55</f>
        <v>0</v>
      </c>
      <c r="GZ8" s="197">
        <f>'Таблица для заполнения'!GU55</f>
        <v>63</v>
      </c>
      <c r="HA8" s="197">
        <f>'Таблица для заполнения'!GV55</f>
        <v>0</v>
      </c>
      <c r="HB8" s="197">
        <f>'Таблица для заполнения'!GW55</f>
        <v>0</v>
      </c>
      <c r="HC8" s="197">
        <f>'Таблица для заполнения'!GX55</f>
        <v>259</v>
      </c>
      <c r="HD8" s="197">
        <f>'Таблица для заполнения'!GY55</f>
        <v>0</v>
      </c>
    </row>
    <row r="9" spans="1:212" ht="27" customHeight="1" x14ac:dyDescent="0.25">
      <c r="A9" s="53" t="s">
        <v>399</v>
      </c>
      <c r="B9" s="54" t="s">
        <v>103</v>
      </c>
      <c r="C9" s="55">
        <f>COUNTA('Таблица для заполнения'!B8)</f>
        <v>0</v>
      </c>
      <c r="D9" s="55">
        <f>COUNTIF('Таблица для заполнения'!Y8,"&gt;0")</f>
        <v>0</v>
      </c>
      <c r="E9" s="55">
        <f>COUNTIF('Таблица для заполнения'!X8,"&gt;0")</f>
        <v>0</v>
      </c>
      <c r="F9" s="55">
        <f>COUNTIF('Таблица для заполнения'!Z8,"&gt;0")</f>
        <v>0</v>
      </c>
      <c r="G9" s="55">
        <f>'Таблица для заполнения'!AA8</f>
        <v>0</v>
      </c>
      <c r="H9" s="55">
        <f>'Таблица для заполнения'!AB8</f>
        <v>0</v>
      </c>
      <c r="I9" s="55">
        <f>'Таблица для заполнения'!AC8</f>
        <v>0</v>
      </c>
      <c r="J9" s="55">
        <f>'Таблица для заполнения'!AD8</f>
        <v>0</v>
      </c>
      <c r="K9" s="55">
        <f>COUNTIF('Таблица для заполнения'!AE8,"&gt;0")</f>
        <v>0</v>
      </c>
      <c r="L9" s="55">
        <f>COUNTIF('Таблица для заполнения'!AF8,"&gt;0")</f>
        <v>0</v>
      </c>
      <c r="M9" s="55">
        <f>COUNTIF('Таблица для заполнения'!AG8,"&gt;0")</f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5">
        <f>'Таблица для заполнения'!Z8</f>
        <v>0</v>
      </c>
      <c r="AJ9" s="55">
        <f>'Таблица для заполнения'!AE8</f>
        <v>0</v>
      </c>
      <c r="AK9" s="55">
        <f>'Таблица для заполнения'!AF8</f>
        <v>0</v>
      </c>
      <c r="AL9" s="55">
        <f>'Таблица для заполнения'!AG8</f>
        <v>0</v>
      </c>
      <c r="AM9" s="55">
        <f>'Таблица для заполнения'!AH8</f>
        <v>0</v>
      </c>
      <c r="AN9" s="55">
        <f>'Таблица для заполнения'!AI8</f>
        <v>0</v>
      </c>
      <c r="AO9" s="55">
        <f>'Таблица для заполнения'!AJ8</f>
        <v>0</v>
      </c>
      <c r="AP9" s="55">
        <f>'Таблица для заполнения'!AK8</f>
        <v>0</v>
      </c>
      <c r="AQ9" s="55">
        <f>'Таблица для заполнения'!AL8</f>
        <v>0</v>
      </c>
      <c r="AR9" s="55">
        <f>'Таблица для заполнения'!CM8</f>
        <v>0</v>
      </c>
      <c r="AS9" s="55">
        <f>'Таблица для заполнения'!CN8</f>
        <v>0</v>
      </c>
      <c r="AT9" s="55">
        <f>'Таблица для заполнения'!CO8</f>
        <v>0</v>
      </c>
      <c r="AU9" s="56">
        <f>'Таблица для заполнения'!AM8</f>
        <v>0</v>
      </c>
      <c r="AV9" s="55">
        <f>'Таблица для заполнения'!CP8</f>
        <v>0</v>
      </c>
      <c r="AW9" s="56">
        <f>'Таблица для заполнения'!AN8</f>
        <v>0</v>
      </c>
      <c r="AX9" s="55">
        <f>'Таблица для заполнения'!CQ8</f>
        <v>0</v>
      </c>
      <c r="AY9" s="56">
        <f>'Таблица для заполнения'!AO8</f>
        <v>0</v>
      </c>
      <c r="AZ9" s="56">
        <f>'Таблица для заполнения'!AP8</f>
        <v>0</v>
      </c>
      <c r="BA9" s="56">
        <f>'Таблица для заполнения'!AQ8</f>
        <v>0</v>
      </c>
      <c r="BB9" s="55">
        <f>'Таблица для заполнения'!CR8</f>
        <v>0</v>
      </c>
      <c r="BC9" s="55">
        <f>'Таблица для заполнения'!CS8</f>
        <v>0</v>
      </c>
      <c r="BD9" s="55">
        <f>'Таблица для заполнения'!CT8</f>
        <v>0</v>
      </c>
      <c r="BE9" s="56">
        <f>'Таблица для заполнения'!AR8</f>
        <v>0</v>
      </c>
      <c r="BF9" s="56">
        <f>'Таблица для заполнения'!AS8</f>
        <v>0</v>
      </c>
      <c r="BG9" s="56">
        <f>'Таблица для заполнения'!AT8</f>
        <v>0</v>
      </c>
      <c r="BH9" s="56">
        <f>'Таблица для заполнения'!AU8</f>
        <v>0</v>
      </c>
      <c r="BI9" s="55">
        <f>'Таблица для заполнения'!CU8</f>
        <v>0</v>
      </c>
      <c r="BJ9" s="55">
        <f>'Таблица для заполнения'!CV8</f>
        <v>0</v>
      </c>
      <c r="BK9" s="55">
        <f>'Таблица для заполнения'!CW8</f>
        <v>0</v>
      </c>
      <c r="BL9" s="55">
        <f>'Таблица для заполнения'!CX8</f>
        <v>0</v>
      </c>
      <c r="BM9" s="56">
        <f>'Таблица для заполнения'!AV8</f>
        <v>0</v>
      </c>
      <c r="BN9" s="55">
        <f>'Таблица для заполнения'!CY8</f>
        <v>0</v>
      </c>
      <c r="BO9" s="56">
        <f>'Таблица для заполнения'!AW8</f>
        <v>0</v>
      </c>
      <c r="BP9" s="55">
        <f>'Таблица для заполнения'!CZ8</f>
        <v>0</v>
      </c>
      <c r="BQ9" s="55">
        <f>'Таблица для заполнения'!AX8</f>
        <v>0</v>
      </c>
      <c r="BR9" s="55">
        <f>'Таблица для заполнения'!DA8</f>
        <v>0</v>
      </c>
      <c r="BS9" s="55">
        <f>'Таблица для заполнения'!AY8</f>
        <v>0</v>
      </c>
      <c r="BT9" s="55">
        <f>'Таблица для заполнения'!DB8</f>
        <v>0</v>
      </c>
      <c r="BU9" s="55">
        <f>'Таблица для заполнения'!AZ8</f>
        <v>0</v>
      </c>
      <c r="BV9" s="55">
        <f>'Таблица для заполнения'!DC8</f>
        <v>0</v>
      </c>
      <c r="BW9" s="55">
        <f>'Таблица для заполнения'!BA8</f>
        <v>0</v>
      </c>
      <c r="BX9" s="55">
        <f>'Таблица для заполнения'!DD8</f>
        <v>0</v>
      </c>
      <c r="BY9" s="55">
        <f>'Таблица для заполнения'!BB8</f>
        <v>0</v>
      </c>
      <c r="BZ9" s="55">
        <f>'Таблица для заполнения'!DE8</f>
        <v>0</v>
      </c>
      <c r="CA9" s="55">
        <f>'Таблица для заполнения'!BC8</f>
        <v>0</v>
      </c>
      <c r="CB9" s="55">
        <f>'Таблица для заполнения'!DF8</f>
        <v>0</v>
      </c>
      <c r="CC9" s="55">
        <f>'Таблица для заполнения'!BD8</f>
        <v>0</v>
      </c>
      <c r="CD9" s="55">
        <f>'Таблица для заполнения'!DG8</f>
        <v>0</v>
      </c>
      <c r="CE9" s="55">
        <f>'Таблица для заполнения'!BE8</f>
        <v>0</v>
      </c>
      <c r="CF9" s="55">
        <f>'Таблица для заполнения'!DH8</f>
        <v>0</v>
      </c>
      <c r="CG9" s="55">
        <f>'Таблица для заполнения'!BF8</f>
        <v>0</v>
      </c>
      <c r="CH9" s="55">
        <f>'Таблица для заполнения'!DI8</f>
        <v>0</v>
      </c>
      <c r="CI9" s="55">
        <f>'Таблица для заполнения'!BG8</f>
        <v>0</v>
      </c>
      <c r="CJ9" s="55">
        <f>'Таблица для заполнения'!DJ8</f>
        <v>0</v>
      </c>
      <c r="CK9" s="55">
        <f>'Таблица для заполнения'!BH8</f>
        <v>0</v>
      </c>
      <c r="CL9" s="55">
        <f>'Таблица для заполнения'!DK8</f>
        <v>0</v>
      </c>
      <c r="CM9" s="55">
        <f>'Таблица для заполнения'!BI8</f>
        <v>0</v>
      </c>
      <c r="CN9" s="55">
        <f>'Таблица для заполнения'!DL8</f>
        <v>0</v>
      </c>
      <c r="CO9" s="55">
        <f>'Таблица для заполнения'!BJ8</f>
        <v>0</v>
      </c>
      <c r="CP9" s="55">
        <f>'Таблица для заполнения'!DM8</f>
        <v>0</v>
      </c>
      <c r="CQ9" s="55">
        <f>'Таблица для заполнения'!BK8</f>
        <v>0</v>
      </c>
      <c r="CR9" s="55">
        <f>'Таблица для заполнения'!DN8</f>
        <v>0</v>
      </c>
      <c r="CS9" s="55">
        <f>'Таблица для заполнения'!BL8</f>
        <v>0</v>
      </c>
      <c r="CT9" s="55">
        <f>'Таблица для заполнения'!DO8</f>
        <v>0</v>
      </c>
      <c r="CU9" s="55">
        <f>'Таблица для заполнения'!BM8</f>
        <v>0</v>
      </c>
      <c r="CV9" s="55">
        <f>'Таблица для заполнения'!DP8</f>
        <v>0</v>
      </c>
      <c r="CW9" s="55">
        <f>'Таблица для заполнения'!BN8</f>
        <v>0</v>
      </c>
      <c r="CX9" s="55">
        <f>'Таблица для заполнения'!DQ8</f>
        <v>0</v>
      </c>
      <c r="CY9" s="55">
        <f>'Таблица для заполнения'!BO8</f>
        <v>0</v>
      </c>
      <c r="CZ9" s="55">
        <f>'Таблица для заполнения'!DR8</f>
        <v>0</v>
      </c>
      <c r="DA9" s="55">
        <f>'Таблица для заполнения'!BP8</f>
        <v>0</v>
      </c>
      <c r="DB9" s="55">
        <f>'Таблица для заполнения'!DS8</f>
        <v>0</v>
      </c>
      <c r="DC9" s="55">
        <f>'Таблица для заполнения'!BQ8</f>
        <v>0</v>
      </c>
      <c r="DD9" s="55">
        <f>'Таблица для заполнения'!DT8</f>
        <v>0</v>
      </c>
      <c r="DE9" s="55">
        <f>'Таблица для заполнения'!BR8</f>
        <v>0</v>
      </c>
      <c r="DF9" s="55">
        <f>'Таблица для заполнения'!DU8</f>
        <v>0</v>
      </c>
      <c r="DG9" s="55">
        <f>'Таблица для заполнения'!BS8</f>
        <v>0</v>
      </c>
      <c r="DH9" s="55">
        <f>'Таблица для заполнения'!DV8</f>
        <v>0</v>
      </c>
      <c r="DI9" s="55">
        <f>'Таблица для заполнения'!BT8</f>
        <v>0</v>
      </c>
      <c r="DJ9" s="55">
        <f>'Таблица для заполнения'!DW8</f>
        <v>0</v>
      </c>
      <c r="DK9" s="55">
        <f>'Таблица для заполнения'!BU8</f>
        <v>0</v>
      </c>
      <c r="DL9" s="55">
        <f>'Таблица для заполнения'!DX8</f>
        <v>0</v>
      </c>
      <c r="DM9" s="55">
        <f>'Таблица для заполнения'!BV8</f>
        <v>0</v>
      </c>
      <c r="DN9" s="55">
        <f>'Таблица для заполнения'!DY8</f>
        <v>0</v>
      </c>
      <c r="DO9" s="55">
        <f>'Таблица для заполнения'!BW8</f>
        <v>0</v>
      </c>
      <c r="DP9" s="55">
        <f>'Таблица для заполнения'!DZ8</f>
        <v>0</v>
      </c>
      <c r="DQ9" s="55">
        <f>'Таблица для заполнения'!BX8</f>
        <v>0</v>
      </c>
      <c r="DR9" s="55">
        <f>'Таблица для заполнения'!EA8</f>
        <v>0</v>
      </c>
      <c r="DS9" s="55">
        <f>'Таблица для заполнения'!BY8</f>
        <v>0</v>
      </c>
      <c r="DT9" s="55">
        <f>'Таблица для заполнения'!EB8</f>
        <v>0</v>
      </c>
      <c r="DU9" s="55">
        <f>'Таблица для заполнения'!BZ8</f>
        <v>0</v>
      </c>
      <c r="DV9" s="55">
        <f>'Таблица для заполнения'!EC8</f>
        <v>0</v>
      </c>
      <c r="DW9" s="55">
        <f>'Таблица для заполнения'!CA8</f>
        <v>0</v>
      </c>
      <c r="DX9" s="55">
        <f>'Таблица для заполнения'!ED8</f>
        <v>0</v>
      </c>
      <c r="DY9" s="55">
        <f>'Таблица для заполнения'!CB8</f>
        <v>0</v>
      </c>
      <c r="DZ9" s="55">
        <f>'Таблица для заполнения'!EE8</f>
        <v>0</v>
      </c>
      <c r="EA9" s="55">
        <f>'Таблица для заполнения'!CC8</f>
        <v>0</v>
      </c>
      <c r="EB9" s="55">
        <f>'Таблица для заполнения'!EF8</f>
        <v>0</v>
      </c>
      <c r="EC9" s="55">
        <f>'Таблица для заполнения'!CD8</f>
        <v>0</v>
      </c>
      <c r="ED9" s="55">
        <f>'Таблица для заполнения'!EG8</f>
        <v>0</v>
      </c>
      <c r="EE9" s="55">
        <f>'Таблица для заполнения'!CE8</f>
        <v>0</v>
      </c>
      <c r="EF9" s="55">
        <f>'Таблица для заполнения'!EH8</f>
        <v>0</v>
      </c>
      <c r="EG9" s="55">
        <f>'Таблица для заполнения'!CF8</f>
        <v>0</v>
      </c>
      <c r="EH9" s="55">
        <f>'Таблица для заполнения'!EI8</f>
        <v>0</v>
      </c>
      <c r="EI9" s="56">
        <f>'Таблица для заполнения'!CG8</f>
        <v>0</v>
      </c>
      <c r="EJ9" s="55">
        <f>'Таблица для заполнения'!EJ8</f>
        <v>0</v>
      </c>
      <c r="EK9" s="56">
        <f>'Таблица для заполнения'!CH8</f>
        <v>0</v>
      </c>
      <c r="EL9" s="55">
        <f>'Таблица для заполнения'!EK8</f>
        <v>0</v>
      </c>
      <c r="EM9" s="56">
        <f>'Таблица для заполнения'!CI8</f>
        <v>0</v>
      </c>
      <c r="EN9" s="55">
        <f>'Таблица для заполнения'!EL8</f>
        <v>0</v>
      </c>
      <c r="EO9" s="56">
        <f>'Таблица для заполнения'!CJ8</f>
        <v>0</v>
      </c>
      <c r="EP9" s="55">
        <f>'Таблица для заполнения'!EM8</f>
        <v>0</v>
      </c>
      <c r="EQ9" s="56">
        <f>'Таблица для заполнения'!CK8</f>
        <v>0</v>
      </c>
      <c r="ER9" s="55">
        <f>'Таблица для заполнения'!EN8</f>
        <v>0</v>
      </c>
      <c r="ES9" s="56">
        <f>'Таблица для заполнения'!CL8</f>
        <v>0</v>
      </c>
      <c r="ET9" s="55">
        <f>'Таблица для заполнения'!EO8</f>
        <v>0</v>
      </c>
      <c r="EU9" s="55">
        <f>'Таблица для заполнения'!EP8</f>
        <v>0</v>
      </c>
      <c r="EV9" s="55">
        <f>'Таблица для заполнения'!EQ8</f>
        <v>0</v>
      </c>
      <c r="EW9" s="55">
        <f>'Таблица для заполнения'!ER8</f>
        <v>0</v>
      </c>
      <c r="EX9" s="55">
        <f>'Таблица для заполнения'!ES8</f>
        <v>0</v>
      </c>
      <c r="EY9" s="55">
        <f>'Таблица для заполнения'!ET8</f>
        <v>0</v>
      </c>
      <c r="EZ9" s="55">
        <f>'Таблица для заполнения'!EU8</f>
        <v>0</v>
      </c>
      <c r="FA9" s="55">
        <f>'Таблица для заполнения'!EV8</f>
        <v>0</v>
      </c>
      <c r="FB9" s="55">
        <f>'Таблица для заполнения'!EW8</f>
        <v>0</v>
      </c>
      <c r="FC9" s="55">
        <f>'Таблица для заполнения'!EX8</f>
        <v>0</v>
      </c>
      <c r="FD9" s="55">
        <f>'Таблица для заполнения'!EY8</f>
        <v>0</v>
      </c>
      <c r="FE9" s="55">
        <f>'Таблица для заполнения'!EZ8</f>
        <v>0</v>
      </c>
      <c r="FF9" s="55">
        <f>'Таблица для заполнения'!FA8</f>
        <v>0</v>
      </c>
      <c r="FG9" s="55">
        <f>'Таблица для заполнения'!FB8</f>
        <v>0</v>
      </c>
      <c r="FH9" s="55">
        <f>'Таблица для заполнения'!FC8</f>
        <v>0</v>
      </c>
      <c r="FI9" s="55">
        <f>'Таблица для заполнения'!FD8</f>
        <v>0</v>
      </c>
      <c r="FJ9" s="55">
        <f>'Таблица для заполнения'!FE8</f>
        <v>0</v>
      </c>
      <c r="FK9" s="55">
        <f>'Таблица для заполнения'!FF8</f>
        <v>0</v>
      </c>
      <c r="FL9" s="55">
        <f>'Таблица для заполнения'!FG8</f>
        <v>0</v>
      </c>
      <c r="FM9" s="55">
        <f>'Таблица для заполнения'!FH8</f>
        <v>0</v>
      </c>
      <c r="FN9" s="55">
        <f>'Таблица для заполнения'!FI8</f>
        <v>0</v>
      </c>
      <c r="FO9" s="55">
        <f>'Таблица для заполнения'!FJ8</f>
        <v>0</v>
      </c>
      <c r="FP9" s="55">
        <f>'Таблица для заполнения'!FK8</f>
        <v>0</v>
      </c>
      <c r="FQ9" s="55">
        <f>'Таблица для заполнения'!FL8</f>
        <v>0</v>
      </c>
      <c r="FR9" s="55">
        <f>'Таблица для заполнения'!FM8</f>
        <v>0</v>
      </c>
      <c r="FS9" s="55">
        <f>'Таблица для заполнения'!FN8</f>
        <v>0</v>
      </c>
      <c r="FT9" s="55">
        <f>'Таблица для заполнения'!FO8</f>
        <v>0</v>
      </c>
      <c r="FU9" s="55">
        <f>'Таблица для заполнения'!FP8</f>
        <v>0</v>
      </c>
      <c r="FV9" s="55">
        <f>'Таблица для заполнения'!FQ8</f>
        <v>0</v>
      </c>
      <c r="FW9" s="55">
        <f>'Таблица для заполнения'!FR8</f>
        <v>0</v>
      </c>
      <c r="FX9" s="55">
        <f>'Таблица для заполнения'!FS8</f>
        <v>0</v>
      </c>
      <c r="FY9" s="55">
        <f>'Таблица для заполнения'!FT8</f>
        <v>0</v>
      </c>
      <c r="FZ9" s="55">
        <f>'Таблица для заполнения'!FU8</f>
        <v>0</v>
      </c>
      <c r="GA9" s="55">
        <f>'Таблица для заполнения'!FV8</f>
        <v>0</v>
      </c>
      <c r="GB9" s="55">
        <f>'Таблица для заполнения'!FW8</f>
        <v>0</v>
      </c>
      <c r="GC9" s="55">
        <f>'Таблица для заполнения'!FX8</f>
        <v>0</v>
      </c>
      <c r="GD9" s="55">
        <f>'Таблица для заполнения'!FY8</f>
        <v>0</v>
      </c>
      <c r="GE9" s="55">
        <f>'Таблица для заполнения'!FZ8</f>
        <v>0</v>
      </c>
      <c r="GF9" s="55">
        <f>'Таблица для заполнения'!GA8</f>
        <v>0</v>
      </c>
      <c r="GG9" s="55">
        <f>'Таблица для заполнения'!GB8</f>
        <v>0</v>
      </c>
      <c r="GH9" s="55">
        <f>'Таблица для заполнения'!GC8</f>
        <v>0</v>
      </c>
      <c r="GI9" s="55">
        <f>'Таблица для заполнения'!GD8</f>
        <v>0</v>
      </c>
      <c r="GJ9" s="55">
        <f>'Таблица для заполнения'!GE8</f>
        <v>0</v>
      </c>
      <c r="GK9" s="197">
        <f>'Таблица для заполнения'!GF8</f>
        <v>0</v>
      </c>
      <c r="GL9" s="197">
        <f>'Таблица для заполнения'!GG8</f>
        <v>0</v>
      </c>
      <c r="GM9" s="197">
        <f>'Таблица для заполнения'!GH8</f>
        <v>0</v>
      </c>
      <c r="GN9" s="197">
        <f>'Таблица для заполнения'!GI8</f>
        <v>0</v>
      </c>
      <c r="GO9" s="197">
        <f>'Таблица для заполнения'!GJ8</f>
        <v>0</v>
      </c>
      <c r="GP9" s="197">
        <f>'Таблица для заполнения'!GK8</f>
        <v>0</v>
      </c>
      <c r="GQ9" s="197">
        <f>'Таблица для заполнения'!GL8</f>
        <v>0</v>
      </c>
      <c r="GR9" s="197">
        <f>'Таблица для заполнения'!GM8</f>
        <v>0</v>
      </c>
      <c r="GS9" s="197">
        <f>'Таблица для заполнения'!GN8</f>
        <v>0</v>
      </c>
      <c r="GT9" s="197">
        <f>'Таблица для заполнения'!GO8</f>
        <v>0</v>
      </c>
      <c r="GU9" s="197">
        <f>'Таблица для заполнения'!GP8</f>
        <v>0</v>
      </c>
      <c r="GV9" s="197">
        <f>'Таблица для заполнения'!GQ8</f>
        <v>0</v>
      </c>
      <c r="GW9" s="197">
        <f>'Таблица для заполнения'!GR8</f>
        <v>0</v>
      </c>
      <c r="GX9" s="197">
        <f>'Таблица для заполнения'!GS8</f>
        <v>0</v>
      </c>
      <c r="GY9" s="197">
        <f>'Таблица для заполнения'!GT8</f>
        <v>0</v>
      </c>
      <c r="GZ9" s="197">
        <f>'Таблица для заполнения'!GU8</f>
        <v>0</v>
      </c>
      <c r="HA9" s="197">
        <f>'Таблица для заполнения'!GV8</f>
        <v>0</v>
      </c>
      <c r="HB9" s="197">
        <f>'Таблица для заполнения'!GW8</f>
        <v>0</v>
      </c>
      <c r="HC9" s="197">
        <f>'Таблица для заполнения'!GX8</f>
        <v>0</v>
      </c>
      <c r="HD9" s="197">
        <f>'Таблица для заполнения'!GY8</f>
        <v>0</v>
      </c>
    </row>
  </sheetData>
  <sheetProtection selectLockedCells="1" selectUnlockedCells="1"/>
  <mergeCells count="243">
    <mergeCell ref="GV4:GV5"/>
    <mergeCell ref="GW4:GW5"/>
    <mergeCell ref="GX4:GX5"/>
    <mergeCell ref="GZ4:GZ5"/>
    <mergeCell ref="HC4:HC5"/>
    <mergeCell ref="GY4:GY5"/>
    <mergeCell ref="HA4:HA5"/>
    <mergeCell ref="HB4:HB5"/>
    <mergeCell ref="HD4:HD5"/>
    <mergeCell ref="FQ4:FQ5"/>
    <mergeCell ref="FR4:FR5"/>
    <mergeCell ref="FX4:FX5"/>
    <mergeCell ref="FY4:FY5"/>
    <mergeCell ref="GO4:GO5"/>
    <mergeCell ref="GP4:GP5"/>
    <mergeCell ref="GQ4:GQ5"/>
    <mergeCell ref="GT4:GT5"/>
    <mergeCell ref="GU4:GU5"/>
    <mergeCell ref="GH3:GH5"/>
    <mergeCell ref="GJ3:GJ5"/>
    <mergeCell ref="GA2:GA5"/>
    <mergeCell ref="GB2:GE2"/>
    <mergeCell ref="GF2:GG2"/>
    <mergeCell ref="GH2:GJ2"/>
    <mergeCell ref="GB3:GB5"/>
    <mergeCell ref="GC3:GC5"/>
    <mergeCell ref="GD3:GD5"/>
    <mergeCell ref="GI3:GI5"/>
    <mergeCell ref="DW2:EH2"/>
    <mergeCell ref="DW3:DW5"/>
    <mergeCell ref="DX3:DX5"/>
    <mergeCell ref="DY3:DY5"/>
    <mergeCell ref="DZ3:DZ5"/>
    <mergeCell ref="EA3:EA5"/>
    <mergeCell ref="EB3:EB5"/>
    <mergeCell ref="EC3:EC5"/>
    <mergeCell ref="ED3:ED5"/>
    <mergeCell ref="EE3:EE5"/>
    <mergeCell ref="EF3:EF5"/>
    <mergeCell ref="EG3:EG5"/>
    <mergeCell ref="EH3:EH5"/>
    <mergeCell ref="DG2:DV2"/>
    <mergeCell ref="DG3:DL3"/>
    <mergeCell ref="DG4:DL4"/>
    <mergeCell ref="DM3:DM5"/>
    <mergeCell ref="DN3:DN5"/>
    <mergeCell ref="DO3:DV3"/>
    <mergeCell ref="DO4:DO5"/>
    <mergeCell ref="DP4:DP5"/>
    <mergeCell ref="DQ4:DQ5"/>
    <mergeCell ref="DR4:DR5"/>
    <mergeCell ref="DS4:DS5"/>
    <mergeCell ref="DT4:DT5"/>
    <mergeCell ref="DU4:DU5"/>
    <mergeCell ref="DV4:DV5"/>
    <mergeCell ref="AZ3:AZ5"/>
    <mergeCell ref="BA3:BA5"/>
    <mergeCell ref="AW2:AW5"/>
    <mergeCell ref="CG2:CP2"/>
    <mergeCell ref="CG3:CG5"/>
    <mergeCell ref="CH3:CH5"/>
    <mergeCell ref="CI3:CP4"/>
    <mergeCell ref="CQ2:DF2"/>
    <mergeCell ref="CQ3:CQ5"/>
    <mergeCell ref="CR3:CR5"/>
    <mergeCell ref="CS3:DF3"/>
    <mergeCell ref="CU4:DB4"/>
    <mergeCell ref="CS4:CS5"/>
    <mergeCell ref="CT4:CT5"/>
    <mergeCell ref="DC4:DC5"/>
    <mergeCell ref="DD4:DD5"/>
    <mergeCell ref="DE4:DF4"/>
    <mergeCell ref="BS3:CF3"/>
    <mergeCell ref="BS4:BS5"/>
    <mergeCell ref="BT4:BT5"/>
    <mergeCell ref="BU4:BX4"/>
    <mergeCell ref="BY4:BY5"/>
    <mergeCell ref="BZ4:BZ5"/>
    <mergeCell ref="CA4:CD4"/>
    <mergeCell ref="CE4:CE5"/>
    <mergeCell ref="CF4:CF5"/>
    <mergeCell ref="C2:C5"/>
    <mergeCell ref="D2:E2"/>
    <mergeCell ref="D3:D5"/>
    <mergeCell ref="E3:E5"/>
    <mergeCell ref="G3:G5"/>
    <mergeCell ref="F3:F5"/>
    <mergeCell ref="M3:M5"/>
    <mergeCell ref="N2:N5"/>
    <mergeCell ref="F2:M2"/>
    <mergeCell ref="P2:R2"/>
    <mergeCell ref="S2:W2"/>
    <mergeCell ref="P3:P5"/>
    <mergeCell ref="Q3:Q5"/>
    <mergeCell ref="R3:R5"/>
    <mergeCell ref="H3:H5"/>
    <mergeCell ref="I3:I5"/>
    <mergeCell ref="J3:J5"/>
    <mergeCell ref="K3:K5"/>
    <mergeCell ref="L3:L5"/>
    <mergeCell ref="O2:O5"/>
    <mergeCell ref="S4:S5"/>
    <mergeCell ref="T4:T5"/>
    <mergeCell ref="AJ2:AJ5"/>
    <mergeCell ref="S3:T3"/>
    <mergeCell ref="U3:W3"/>
    <mergeCell ref="X2:X5"/>
    <mergeCell ref="Y2:AE2"/>
    <mergeCell ref="AF2:AF5"/>
    <mergeCell ref="AG2:AH2"/>
    <mergeCell ref="Y3:Z3"/>
    <mergeCell ref="Y4:Y5"/>
    <mergeCell ref="Z4:Z5"/>
    <mergeCell ref="AB4:AB5"/>
    <mergeCell ref="AC4:AC5"/>
    <mergeCell ref="AD4:AD5"/>
    <mergeCell ref="AE4:AE5"/>
    <mergeCell ref="U4:U5"/>
    <mergeCell ref="V4:V5"/>
    <mergeCell ref="W4:W5"/>
    <mergeCell ref="AA3:AA5"/>
    <mergeCell ref="AB3:AC3"/>
    <mergeCell ref="AD3:AE3"/>
    <mergeCell ref="AG3:AG5"/>
    <mergeCell ref="AH3:AH5"/>
    <mergeCell ref="AI2:AI5"/>
    <mergeCell ref="AK2:AK5"/>
    <mergeCell ref="AL2:AL5"/>
    <mergeCell ref="AM2:AM5"/>
    <mergeCell ref="AN2:AN5"/>
    <mergeCell ref="AO2:AQ2"/>
    <mergeCell ref="AR2:AT2"/>
    <mergeCell ref="AU2:AU5"/>
    <mergeCell ref="AV2:AV5"/>
    <mergeCell ref="AO3:AO5"/>
    <mergeCell ref="AP3:AQ3"/>
    <mergeCell ref="AR3:AR5"/>
    <mergeCell ref="AS3:AT3"/>
    <mergeCell ref="AS4:AS5"/>
    <mergeCell ref="AT4:AT5"/>
    <mergeCell ref="AX2:AX5"/>
    <mergeCell ref="AY2:AY5"/>
    <mergeCell ref="AZ2:BA2"/>
    <mergeCell ref="AP4:AP5"/>
    <mergeCell ref="AQ4:AQ5"/>
    <mergeCell ref="BE2:BP2"/>
    <mergeCell ref="BE3:BE5"/>
    <mergeCell ref="BF3:BH3"/>
    <mergeCell ref="BI3:BI5"/>
    <mergeCell ref="BJ3:BL3"/>
    <mergeCell ref="BM3:BM5"/>
    <mergeCell ref="BN3:BN5"/>
    <mergeCell ref="BO3:BO5"/>
    <mergeCell ref="BP3:BP5"/>
    <mergeCell ref="BF4:BF5"/>
    <mergeCell ref="BG4:BG5"/>
    <mergeCell ref="BH4:BH5"/>
    <mergeCell ref="BJ4:BJ5"/>
    <mergeCell ref="BK4:BK5"/>
    <mergeCell ref="BL4:BL5"/>
    <mergeCell ref="BB2:BB5"/>
    <mergeCell ref="BC2:BD2"/>
    <mergeCell ref="BC3:BC5"/>
    <mergeCell ref="BD3:BD5"/>
    <mergeCell ref="ER3:ER5"/>
    <mergeCell ref="ES3:ES5"/>
    <mergeCell ref="ET3:ET5"/>
    <mergeCell ref="EU2:EU5"/>
    <mergeCell ref="EV2:EW2"/>
    <mergeCell ref="EX2:FC2"/>
    <mergeCell ref="EV3:EV5"/>
    <mergeCell ref="EI2:ET2"/>
    <mergeCell ref="EI3:EI5"/>
    <mergeCell ref="EJ3:EJ5"/>
    <mergeCell ref="EK3:EK5"/>
    <mergeCell ref="EL3:EL5"/>
    <mergeCell ref="EM3:EM5"/>
    <mergeCell ref="EN3:EN5"/>
    <mergeCell ref="EO3:EO5"/>
    <mergeCell ref="EP3:EP5"/>
    <mergeCell ref="EQ3:EQ5"/>
    <mergeCell ref="EY4:EY5"/>
    <mergeCell ref="EZ4:EZ5"/>
    <mergeCell ref="FH3:FI3"/>
    <mergeCell ref="FJ3:FJ5"/>
    <mergeCell ref="FK3:FK5"/>
    <mergeCell ref="FL3:FL5"/>
    <mergeCell ref="EW3:EW5"/>
    <mergeCell ref="EX3:EX5"/>
    <mergeCell ref="EY3:EZ3"/>
    <mergeCell ref="FA3:FA5"/>
    <mergeCell ref="FB3:FB5"/>
    <mergeCell ref="FC3:FC5"/>
    <mergeCell ref="FH4:FH5"/>
    <mergeCell ref="FI4:FI5"/>
    <mergeCell ref="C1:AN1"/>
    <mergeCell ref="AO1:ET1"/>
    <mergeCell ref="FT2:FT5"/>
    <mergeCell ref="FU2:FV2"/>
    <mergeCell ref="FW2:FZ2"/>
    <mergeCell ref="FU3:FU5"/>
    <mergeCell ref="FV3:FV5"/>
    <mergeCell ref="FW3:FW5"/>
    <mergeCell ref="FX3:FY3"/>
    <mergeCell ref="FZ3:FZ5"/>
    <mergeCell ref="FM2:FM5"/>
    <mergeCell ref="FN2:FO2"/>
    <mergeCell ref="FP2:FS2"/>
    <mergeCell ref="FN3:FN5"/>
    <mergeCell ref="FO3:FO5"/>
    <mergeCell ref="FP3:FP5"/>
    <mergeCell ref="FQ3:FR3"/>
    <mergeCell ref="FS3:FS5"/>
    <mergeCell ref="FD2:FD5"/>
    <mergeCell ref="FE2:FF2"/>
    <mergeCell ref="FG2:FL2"/>
    <mergeCell ref="FE3:FE5"/>
    <mergeCell ref="FF3:FF5"/>
    <mergeCell ref="FG3:FG5"/>
    <mergeCell ref="BQ2:CF2"/>
    <mergeCell ref="BQ3:BQ5"/>
    <mergeCell ref="BR3:BR5"/>
    <mergeCell ref="B1:B5"/>
    <mergeCell ref="A1:A5"/>
    <mergeCell ref="GT3:GW3"/>
    <mergeCell ref="GX3:GY3"/>
    <mergeCell ref="GZ3:HB3"/>
    <mergeCell ref="HC3:HD3"/>
    <mergeCell ref="GK1:HD1"/>
    <mergeCell ref="EU1:FZ1"/>
    <mergeCell ref="GR3:GR5"/>
    <mergeCell ref="GS2:GS5"/>
    <mergeCell ref="GT2:HD2"/>
    <mergeCell ref="GA1:GJ1"/>
    <mergeCell ref="GK2:GK5"/>
    <mergeCell ref="GL2:GR2"/>
    <mergeCell ref="GL3:GL5"/>
    <mergeCell ref="GM3:GM5"/>
    <mergeCell ref="GN3:GN5"/>
    <mergeCell ref="GO3:GQ3"/>
    <mergeCell ref="GE3:GE5"/>
    <mergeCell ref="GF3:GF5"/>
    <mergeCell ref="GG3:GG5"/>
  </mergeCells>
  <pageMargins left="0.7" right="0.7" top="0.75" bottom="0.75" header="0.3" footer="0.3"/>
  <pageSetup paperSize="9" orientation="portrait" verticalDpi="0" r:id="rId1"/>
  <ignoredErrors>
    <ignoredError sqref="B7:B9" numberStoredAsText="1"/>
    <ignoredError sqref="D7:F7 K7:L7 M7:M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8"/>
  <sheetViews>
    <sheetView topLeftCell="BV2" workbookViewId="0">
      <selection activeCell="A10" sqref="A10"/>
    </sheetView>
  </sheetViews>
  <sheetFormatPr defaultRowHeight="15" x14ac:dyDescent="0.25"/>
  <cols>
    <col min="1" max="1" width="36.7109375" style="20" customWidth="1"/>
    <col min="2" max="2" width="4.85546875" style="20" customWidth="1"/>
    <col min="3" max="194" width="15.7109375" style="20" customWidth="1"/>
    <col min="195" max="16384" width="9.140625" style="20"/>
  </cols>
  <sheetData>
    <row r="1" spans="1:194" ht="15" hidden="1" customHeight="1" thickBot="1" x14ac:dyDescent="0.3">
      <c r="A1" s="57"/>
      <c r="B1" s="58"/>
    </row>
    <row r="2" spans="1:194" x14ac:dyDescent="0.25">
      <c r="A2" s="4" t="s">
        <v>194</v>
      </c>
      <c r="B2" s="406" t="s">
        <v>0</v>
      </c>
    </row>
    <row r="3" spans="1:194" ht="15.75" customHeight="1" thickBot="1" x14ac:dyDescent="0.3">
      <c r="A3" s="3" t="b">
        <f>AND(C6:C8)</f>
        <v>1</v>
      </c>
      <c r="B3" s="407"/>
      <c r="C3" s="403" t="s">
        <v>481</v>
      </c>
      <c r="D3" s="410" t="s">
        <v>145</v>
      </c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09" t="s">
        <v>162</v>
      </c>
      <c r="AM3" s="409"/>
      <c r="AN3" s="409"/>
      <c r="AO3" s="409"/>
      <c r="AP3" s="409"/>
      <c r="AQ3" s="409"/>
      <c r="AR3" s="409"/>
      <c r="AS3" s="409"/>
      <c r="AT3" s="409"/>
      <c r="AU3" s="409"/>
      <c r="AV3" s="409"/>
      <c r="AW3" s="409"/>
      <c r="AX3" s="409"/>
      <c r="AY3" s="409"/>
      <c r="AZ3" s="409"/>
      <c r="BA3" s="409"/>
      <c r="BB3" s="409"/>
      <c r="BC3" s="409"/>
      <c r="BD3" s="409"/>
      <c r="BE3" s="409"/>
      <c r="BF3" s="409"/>
      <c r="BG3" s="409"/>
      <c r="BH3" s="409"/>
      <c r="BI3" s="409"/>
      <c r="BJ3" s="409"/>
      <c r="BK3" s="409"/>
      <c r="BL3" s="409"/>
      <c r="BM3" s="409"/>
      <c r="BN3" s="409"/>
      <c r="BO3" s="409"/>
      <c r="BP3" s="409"/>
      <c r="BQ3" s="409"/>
      <c r="BR3" s="409"/>
      <c r="BS3" s="409"/>
      <c r="BT3" s="409"/>
      <c r="BU3" s="409"/>
      <c r="BV3" s="409"/>
      <c r="BW3" s="409"/>
      <c r="BX3" s="409"/>
      <c r="BY3" s="409"/>
      <c r="BZ3" s="409"/>
      <c r="CA3" s="409"/>
      <c r="CB3" s="409"/>
      <c r="CC3" s="409"/>
      <c r="CD3" s="409"/>
      <c r="CE3" s="409"/>
      <c r="CF3" s="409"/>
      <c r="CG3" s="409"/>
      <c r="CH3" s="409"/>
      <c r="CI3" s="409"/>
      <c r="CJ3" s="409"/>
      <c r="CK3" s="409"/>
      <c r="CL3" s="409"/>
      <c r="CM3" s="409"/>
      <c r="CN3" s="409"/>
      <c r="CO3" s="409"/>
      <c r="CP3" s="409"/>
      <c r="CQ3" s="409"/>
      <c r="CR3" s="409"/>
      <c r="CS3" s="409"/>
      <c r="CT3" s="409"/>
      <c r="CU3" s="409"/>
      <c r="CV3" s="409"/>
      <c r="CW3" s="409"/>
      <c r="CX3" s="409"/>
      <c r="CY3" s="409"/>
      <c r="CZ3" s="409" t="s">
        <v>327</v>
      </c>
      <c r="DA3" s="409"/>
      <c r="DB3" s="409"/>
      <c r="DC3" s="409"/>
      <c r="DD3" s="409"/>
      <c r="DE3" s="409"/>
      <c r="DF3" s="409"/>
      <c r="DG3" s="409"/>
      <c r="DH3" s="409"/>
      <c r="DI3" s="409"/>
      <c r="DJ3" s="409"/>
      <c r="DK3" s="409"/>
      <c r="DL3" s="409"/>
      <c r="DM3" s="409"/>
      <c r="DN3" s="409"/>
      <c r="DO3" s="409"/>
      <c r="DP3" s="409"/>
      <c r="DQ3" s="409"/>
      <c r="DR3" s="409"/>
      <c r="DS3" s="409"/>
      <c r="DT3" s="409"/>
      <c r="DU3" s="409"/>
      <c r="DV3" s="409"/>
      <c r="DW3" s="409"/>
      <c r="DX3" s="409"/>
      <c r="DY3" s="409"/>
      <c r="DZ3" s="409"/>
      <c r="EA3" s="409"/>
      <c r="EB3" s="409"/>
      <c r="EC3" s="409"/>
      <c r="ED3" s="409"/>
      <c r="EE3" s="409"/>
      <c r="EF3" s="409"/>
      <c r="EG3" s="409"/>
      <c r="EH3" s="409"/>
      <c r="EI3" s="409"/>
      <c r="EJ3" s="409"/>
      <c r="EK3" s="409"/>
      <c r="EL3" s="409"/>
      <c r="EM3" s="409"/>
      <c r="EN3" s="409"/>
      <c r="EO3" s="409"/>
      <c r="EP3" s="409"/>
      <c r="EQ3" s="409"/>
      <c r="ER3" s="409"/>
      <c r="ES3" s="409"/>
      <c r="ET3" s="409"/>
      <c r="EU3" s="409"/>
      <c r="EV3" s="409"/>
      <c r="EW3" s="409"/>
      <c r="EX3" s="409"/>
      <c r="EY3" s="409"/>
      <c r="EZ3" s="409"/>
      <c r="FA3" s="409"/>
      <c r="FB3" s="409"/>
      <c r="FC3" s="409"/>
      <c r="FD3" s="409"/>
      <c r="FE3" s="409"/>
      <c r="FF3" s="409"/>
      <c r="FG3" s="409"/>
      <c r="FH3" s="409"/>
      <c r="FI3" s="409"/>
      <c r="FJ3" s="409"/>
      <c r="FK3" s="409"/>
      <c r="FL3" s="409"/>
      <c r="FM3" s="409"/>
      <c r="FN3" s="409"/>
      <c r="FO3" s="409"/>
      <c r="FP3" s="409"/>
      <c r="FQ3" s="409"/>
      <c r="FR3" s="409"/>
      <c r="FS3" s="409"/>
      <c r="FT3" s="409" t="s">
        <v>479</v>
      </c>
      <c r="FU3" s="409"/>
      <c r="FV3" s="409"/>
      <c r="FW3" s="409"/>
      <c r="FX3" s="409"/>
      <c r="FY3" s="409"/>
      <c r="FZ3" s="409"/>
      <c r="GA3" s="409" t="s">
        <v>334</v>
      </c>
      <c r="GB3" s="409"/>
      <c r="GC3" s="409"/>
      <c r="GD3" s="409"/>
      <c r="GE3" s="409"/>
      <c r="GF3" s="409"/>
      <c r="GG3" s="409"/>
      <c r="GH3" s="409"/>
      <c r="GI3" s="409"/>
      <c r="GJ3" s="409"/>
      <c r="GK3" s="409"/>
      <c r="GL3" s="409"/>
    </row>
    <row r="4" spans="1:194" ht="91.5" customHeight="1" x14ac:dyDescent="0.25">
      <c r="A4" s="59" t="s">
        <v>392</v>
      </c>
      <c r="B4" s="408"/>
      <c r="C4" s="404"/>
      <c r="D4" s="60" t="s">
        <v>279</v>
      </c>
      <c r="E4" s="60" t="s">
        <v>280</v>
      </c>
      <c r="F4" s="60" t="s">
        <v>281</v>
      </c>
      <c r="G4" s="60" t="s">
        <v>282</v>
      </c>
      <c r="H4" s="60" t="s">
        <v>283</v>
      </c>
      <c r="I4" s="60" t="s">
        <v>284</v>
      </c>
      <c r="J4" s="60" t="s">
        <v>285</v>
      </c>
      <c r="K4" s="60" t="s">
        <v>782</v>
      </c>
      <c r="L4" s="60" t="s">
        <v>286</v>
      </c>
      <c r="M4" s="60" t="s">
        <v>453</v>
      </c>
      <c r="N4" s="60" t="s">
        <v>287</v>
      </c>
      <c r="O4" s="211" t="s">
        <v>783</v>
      </c>
      <c r="P4" s="211" t="s">
        <v>784</v>
      </c>
      <c r="Q4" s="60" t="s">
        <v>288</v>
      </c>
      <c r="R4" s="60" t="s">
        <v>289</v>
      </c>
      <c r="S4" s="60" t="s">
        <v>290</v>
      </c>
      <c r="T4" s="60" t="s">
        <v>785</v>
      </c>
      <c r="U4" s="60" t="s">
        <v>787</v>
      </c>
      <c r="V4" s="60" t="s">
        <v>786</v>
      </c>
      <c r="W4" s="60" t="s">
        <v>788</v>
      </c>
      <c r="X4" s="60" t="s">
        <v>789</v>
      </c>
      <c r="Y4" s="60" t="s">
        <v>790</v>
      </c>
      <c r="Z4" s="60" t="s">
        <v>791</v>
      </c>
      <c r="AA4" s="60" t="s">
        <v>792</v>
      </c>
      <c r="AB4" s="60" t="s">
        <v>291</v>
      </c>
      <c r="AC4" s="60" t="s">
        <v>292</v>
      </c>
      <c r="AD4" s="62" t="s">
        <v>293</v>
      </c>
      <c r="AE4" s="62" t="s">
        <v>294</v>
      </c>
      <c r="AF4" s="62" t="s">
        <v>928</v>
      </c>
      <c r="AG4" s="62" t="s">
        <v>295</v>
      </c>
      <c r="AH4" s="60" t="s">
        <v>296</v>
      </c>
      <c r="AI4" s="60" t="s">
        <v>297</v>
      </c>
      <c r="AJ4" s="60" t="s">
        <v>793</v>
      </c>
      <c r="AK4" s="60" t="s">
        <v>794</v>
      </c>
      <c r="AL4" s="60" t="s">
        <v>454</v>
      </c>
      <c r="AM4" s="60" t="s">
        <v>455</v>
      </c>
      <c r="AN4" s="60" t="s">
        <v>456</v>
      </c>
      <c r="AO4" s="60" t="s">
        <v>457</v>
      </c>
      <c r="AP4" s="60" t="s">
        <v>458</v>
      </c>
      <c r="AQ4" s="60" t="s">
        <v>480</v>
      </c>
      <c r="AR4" s="60" t="s">
        <v>459</v>
      </c>
      <c r="AS4" s="60" t="s">
        <v>525</v>
      </c>
      <c r="AT4" s="60" t="s">
        <v>526</v>
      </c>
      <c r="AU4" s="60" t="s">
        <v>298</v>
      </c>
      <c r="AV4" s="60" t="s">
        <v>460</v>
      </c>
      <c r="AW4" s="60" t="s">
        <v>461</v>
      </c>
      <c r="AX4" s="60" t="s">
        <v>462</v>
      </c>
      <c r="AY4" s="60" t="s">
        <v>532</v>
      </c>
      <c r="AZ4" s="60" t="s">
        <v>463</v>
      </c>
      <c r="BA4" s="60" t="s">
        <v>299</v>
      </c>
      <c r="BB4" s="60" t="s">
        <v>464</v>
      </c>
      <c r="BC4" s="60" t="s">
        <v>465</v>
      </c>
      <c r="BD4" s="60" t="s">
        <v>466</v>
      </c>
      <c r="BE4" s="60" t="s">
        <v>467</v>
      </c>
      <c r="BF4" s="60" t="s">
        <v>531</v>
      </c>
      <c r="BG4" s="60" t="s">
        <v>468</v>
      </c>
      <c r="BH4" s="60" t="s">
        <v>469</v>
      </c>
      <c r="BI4" s="60" t="s">
        <v>470</v>
      </c>
      <c r="BJ4" s="60" t="s">
        <v>471</v>
      </c>
      <c r="BK4" s="60" t="s">
        <v>472</v>
      </c>
      <c r="BL4" s="60" t="s">
        <v>473</v>
      </c>
      <c r="BM4" s="60" t="s">
        <v>474</v>
      </c>
      <c r="BN4" s="60" t="s">
        <v>475</v>
      </c>
      <c r="BO4" s="60" t="s">
        <v>476</v>
      </c>
      <c r="BP4" s="61" t="s">
        <v>477</v>
      </c>
      <c r="BQ4" s="61" t="s">
        <v>478</v>
      </c>
      <c r="BR4" s="216" t="s">
        <v>811</v>
      </c>
      <c r="BS4" s="216" t="s">
        <v>812</v>
      </c>
      <c r="BT4" s="216" t="s">
        <v>813</v>
      </c>
      <c r="BU4" s="216" t="s">
        <v>815</v>
      </c>
      <c r="BV4" s="216" t="s">
        <v>816</v>
      </c>
      <c r="BW4" s="216" t="s">
        <v>817</v>
      </c>
      <c r="BX4" s="216" t="s">
        <v>818</v>
      </c>
      <c r="BY4" s="216" t="s">
        <v>819</v>
      </c>
      <c r="BZ4" s="217" t="s">
        <v>820</v>
      </c>
      <c r="CA4" s="217" t="s">
        <v>821</v>
      </c>
      <c r="CB4" s="217" t="s">
        <v>822</v>
      </c>
      <c r="CC4" s="217" t="s">
        <v>823</v>
      </c>
      <c r="CD4" s="217" t="s">
        <v>824</v>
      </c>
      <c r="CE4" s="217" t="s">
        <v>825</v>
      </c>
      <c r="CF4" s="217" t="s">
        <v>826</v>
      </c>
      <c r="CG4" s="217" t="s">
        <v>827</v>
      </c>
      <c r="CH4" s="217" t="s">
        <v>828</v>
      </c>
      <c r="CI4" s="217" t="s">
        <v>829</v>
      </c>
      <c r="CJ4" s="220" t="s">
        <v>795</v>
      </c>
      <c r="CK4" s="211" t="s">
        <v>796</v>
      </c>
      <c r="CL4" s="211" t="s">
        <v>797</v>
      </c>
      <c r="CM4" s="211" t="s">
        <v>798</v>
      </c>
      <c r="CN4" s="211" t="s">
        <v>799</v>
      </c>
      <c r="CO4" s="211" t="s">
        <v>800</v>
      </c>
      <c r="CP4" s="211" t="s">
        <v>801</v>
      </c>
      <c r="CQ4" s="211" t="s">
        <v>802</v>
      </c>
      <c r="CR4" s="60" t="s">
        <v>803</v>
      </c>
      <c r="CS4" s="60" t="s">
        <v>804</v>
      </c>
      <c r="CT4" s="60" t="s">
        <v>805</v>
      </c>
      <c r="CU4" s="60" t="s">
        <v>806</v>
      </c>
      <c r="CV4" s="60" t="s">
        <v>807</v>
      </c>
      <c r="CW4" s="60" t="s">
        <v>808</v>
      </c>
      <c r="CX4" s="60" t="s">
        <v>809</v>
      </c>
      <c r="CY4" s="60" t="s">
        <v>810</v>
      </c>
      <c r="CZ4" s="60" t="s">
        <v>830</v>
      </c>
      <c r="DA4" s="60" t="s">
        <v>831</v>
      </c>
      <c r="DB4" s="60" t="s">
        <v>832</v>
      </c>
      <c r="DC4" s="60" t="s">
        <v>833</v>
      </c>
      <c r="DD4" s="60" t="s">
        <v>834</v>
      </c>
      <c r="DE4" s="60" t="s">
        <v>835</v>
      </c>
      <c r="DF4" s="60" t="s">
        <v>836</v>
      </c>
      <c r="DG4" s="60" t="s">
        <v>837</v>
      </c>
      <c r="DH4" s="60" t="s">
        <v>838</v>
      </c>
      <c r="DI4" s="60" t="s">
        <v>839</v>
      </c>
      <c r="DJ4" s="60" t="s">
        <v>840</v>
      </c>
      <c r="DK4" s="60" t="s">
        <v>841</v>
      </c>
      <c r="DL4" s="60" t="s">
        <v>842</v>
      </c>
      <c r="DM4" s="218" t="s">
        <v>843</v>
      </c>
      <c r="DN4" s="218" t="s">
        <v>844</v>
      </c>
      <c r="DO4" s="60" t="s">
        <v>845</v>
      </c>
      <c r="DP4" s="60" t="s">
        <v>846</v>
      </c>
      <c r="DQ4" s="60" t="s">
        <v>847</v>
      </c>
      <c r="DR4" s="60" t="s">
        <v>848</v>
      </c>
      <c r="DS4" s="60" t="s">
        <v>849</v>
      </c>
      <c r="DT4" s="60" t="s">
        <v>850</v>
      </c>
      <c r="DU4" s="60" t="s">
        <v>851</v>
      </c>
      <c r="DV4" s="60" t="s">
        <v>852</v>
      </c>
      <c r="DW4" s="60" t="s">
        <v>853</v>
      </c>
      <c r="DX4" s="60" t="s">
        <v>854</v>
      </c>
      <c r="DY4" s="60" t="s">
        <v>855</v>
      </c>
      <c r="DZ4" s="60" t="s">
        <v>856</v>
      </c>
      <c r="EA4" s="60" t="s">
        <v>857</v>
      </c>
      <c r="EB4" s="60" t="s">
        <v>858</v>
      </c>
      <c r="EC4" s="60" t="s">
        <v>859</v>
      </c>
      <c r="ED4" s="60" t="s">
        <v>860</v>
      </c>
      <c r="EE4" s="60" t="s">
        <v>861</v>
      </c>
      <c r="EF4" s="60" t="s">
        <v>862</v>
      </c>
      <c r="EG4" s="60" t="s">
        <v>863</v>
      </c>
      <c r="EH4" s="60" t="s">
        <v>864</v>
      </c>
      <c r="EI4" s="218" t="s">
        <v>865</v>
      </c>
      <c r="EJ4" s="60" t="s">
        <v>866</v>
      </c>
      <c r="EK4" s="60" t="s">
        <v>867</v>
      </c>
      <c r="EL4" s="218" t="s">
        <v>868</v>
      </c>
      <c r="EM4" s="218" t="s">
        <v>869</v>
      </c>
      <c r="EN4" s="218" t="s">
        <v>870</v>
      </c>
      <c r="EO4" s="218" t="s">
        <v>871</v>
      </c>
      <c r="EP4" s="218" t="s">
        <v>872</v>
      </c>
      <c r="EQ4" s="218" t="s">
        <v>873</v>
      </c>
      <c r="ER4" s="60" t="s">
        <v>874</v>
      </c>
      <c r="ES4" s="218" t="s">
        <v>875</v>
      </c>
      <c r="ET4" s="218" t="s">
        <v>876</v>
      </c>
      <c r="EU4" s="219" t="s">
        <v>877</v>
      </c>
      <c r="EV4" s="219" t="s">
        <v>878</v>
      </c>
      <c r="EW4" s="219" t="s">
        <v>879</v>
      </c>
      <c r="EX4" s="219" t="s">
        <v>880</v>
      </c>
      <c r="EY4" s="219" t="s">
        <v>881</v>
      </c>
      <c r="EZ4" s="219" t="s">
        <v>882</v>
      </c>
      <c r="FA4" s="218" t="s">
        <v>883</v>
      </c>
      <c r="FB4" s="218" t="s">
        <v>884</v>
      </c>
      <c r="FC4" s="218" t="s">
        <v>885</v>
      </c>
      <c r="FD4" s="218" t="s">
        <v>886</v>
      </c>
      <c r="FE4" s="218" t="s">
        <v>887</v>
      </c>
      <c r="FF4" s="218" t="s">
        <v>888</v>
      </c>
      <c r="FG4" s="218" t="s">
        <v>889</v>
      </c>
      <c r="FH4" s="218" t="s">
        <v>890</v>
      </c>
      <c r="FI4" s="218" t="s">
        <v>891</v>
      </c>
      <c r="FJ4" s="218" t="s">
        <v>892</v>
      </c>
      <c r="FK4" s="218" t="s">
        <v>893</v>
      </c>
      <c r="FL4" s="60" t="s">
        <v>894</v>
      </c>
      <c r="FM4" s="60" t="s">
        <v>895</v>
      </c>
      <c r="FN4" s="60" t="s">
        <v>896</v>
      </c>
      <c r="FO4" s="60" t="s">
        <v>897</v>
      </c>
      <c r="FP4" s="60" t="s">
        <v>898</v>
      </c>
      <c r="FQ4" s="60" t="s">
        <v>899</v>
      </c>
      <c r="FR4" s="60" t="s">
        <v>900</v>
      </c>
      <c r="FS4" s="218" t="s">
        <v>901</v>
      </c>
      <c r="FT4" s="60" t="s">
        <v>902</v>
      </c>
      <c r="FU4" s="60" t="s">
        <v>903</v>
      </c>
      <c r="FV4" s="60" t="s">
        <v>904</v>
      </c>
      <c r="FW4" s="60" t="s">
        <v>905</v>
      </c>
      <c r="FX4" s="60" t="s">
        <v>906</v>
      </c>
      <c r="FY4" s="60" t="s">
        <v>907</v>
      </c>
      <c r="FZ4" s="60" t="s">
        <v>908</v>
      </c>
      <c r="GA4" s="60" t="s">
        <v>909</v>
      </c>
      <c r="GB4" s="60" t="s">
        <v>910</v>
      </c>
      <c r="GC4" s="60" t="s">
        <v>911</v>
      </c>
      <c r="GD4" s="60" t="s">
        <v>912</v>
      </c>
      <c r="GE4" s="60" t="s">
        <v>913</v>
      </c>
      <c r="GF4" s="60" t="s">
        <v>914</v>
      </c>
      <c r="GG4" s="60" t="s">
        <v>915</v>
      </c>
      <c r="GH4" s="218" t="s">
        <v>916</v>
      </c>
      <c r="GI4" s="60" t="s">
        <v>917</v>
      </c>
      <c r="GJ4" s="60" t="s">
        <v>918</v>
      </c>
      <c r="GK4" s="60" t="s">
        <v>919</v>
      </c>
      <c r="GL4" s="60" t="s">
        <v>920</v>
      </c>
    </row>
    <row r="5" spans="1:194" ht="12.75" customHeight="1" x14ac:dyDescent="0.25">
      <c r="A5" s="51" t="s">
        <v>100</v>
      </c>
      <c r="B5" s="51">
        <v>0</v>
      </c>
      <c r="C5" s="405"/>
      <c r="D5" s="63">
        <v>1</v>
      </c>
      <c r="E5" s="63">
        <v>2</v>
      </c>
      <c r="F5" s="63">
        <v>3</v>
      </c>
      <c r="G5" s="63">
        <v>4</v>
      </c>
      <c r="H5" s="63">
        <v>5</v>
      </c>
      <c r="I5" s="63">
        <v>6</v>
      </c>
      <c r="J5" s="63">
        <v>7</v>
      </c>
      <c r="K5" s="63">
        <v>8</v>
      </c>
      <c r="L5" s="63">
        <v>9</v>
      </c>
      <c r="M5" s="63">
        <v>10</v>
      </c>
      <c r="N5" s="63">
        <v>11</v>
      </c>
      <c r="O5" s="63">
        <v>12</v>
      </c>
      <c r="P5" s="63">
        <v>13</v>
      </c>
      <c r="Q5" s="63">
        <v>14</v>
      </c>
      <c r="R5" s="63">
        <v>15</v>
      </c>
      <c r="S5" s="63">
        <v>16</v>
      </c>
      <c r="T5" s="63">
        <v>17</v>
      </c>
      <c r="U5" s="63">
        <v>18</v>
      </c>
      <c r="V5" s="63">
        <v>19</v>
      </c>
      <c r="W5" s="63">
        <v>20</v>
      </c>
      <c r="X5" s="63">
        <v>21</v>
      </c>
      <c r="Y5" s="63">
        <v>22</v>
      </c>
      <c r="Z5" s="63">
        <v>23</v>
      </c>
      <c r="AA5" s="63">
        <v>24</v>
      </c>
      <c r="AB5" s="63">
        <v>25</v>
      </c>
      <c r="AC5" s="63">
        <v>26</v>
      </c>
      <c r="AD5" s="63">
        <v>27</v>
      </c>
      <c r="AE5" s="63">
        <v>28</v>
      </c>
      <c r="AF5" s="63">
        <v>29</v>
      </c>
      <c r="AG5" s="63">
        <v>30</v>
      </c>
      <c r="AH5" s="63">
        <v>31</v>
      </c>
      <c r="AI5" s="63">
        <v>32</v>
      </c>
      <c r="AJ5" s="63">
        <v>33</v>
      </c>
      <c r="AK5" s="63">
        <v>34</v>
      </c>
      <c r="AL5" s="63">
        <v>35</v>
      </c>
      <c r="AM5" s="63">
        <v>36</v>
      </c>
      <c r="AN5" s="63">
        <v>37</v>
      </c>
      <c r="AO5" s="63">
        <v>38</v>
      </c>
      <c r="AP5" s="63">
        <v>39</v>
      </c>
      <c r="AQ5" s="63">
        <v>40</v>
      </c>
      <c r="AR5" s="63">
        <v>41</v>
      </c>
      <c r="AS5" s="63">
        <v>42</v>
      </c>
      <c r="AT5" s="63">
        <v>43</v>
      </c>
      <c r="AU5" s="63">
        <v>44</v>
      </c>
      <c r="AV5" s="63">
        <v>45</v>
      </c>
      <c r="AW5" s="63">
        <v>46</v>
      </c>
      <c r="AX5" s="63">
        <v>47</v>
      </c>
      <c r="AY5" s="63">
        <v>48</v>
      </c>
      <c r="AZ5" s="63">
        <v>49</v>
      </c>
      <c r="BA5" s="63">
        <v>50</v>
      </c>
      <c r="BB5" s="63">
        <v>51</v>
      </c>
      <c r="BC5" s="63">
        <v>52</v>
      </c>
      <c r="BD5" s="63">
        <v>53</v>
      </c>
      <c r="BE5" s="63">
        <v>54</v>
      </c>
      <c r="BF5" s="63">
        <v>55</v>
      </c>
      <c r="BG5" s="63">
        <v>56</v>
      </c>
      <c r="BH5" s="63">
        <v>57</v>
      </c>
      <c r="BI5" s="63">
        <v>58</v>
      </c>
      <c r="BJ5" s="63">
        <v>59</v>
      </c>
      <c r="BK5" s="63">
        <v>60</v>
      </c>
      <c r="BL5" s="63">
        <v>61</v>
      </c>
      <c r="BM5" s="63">
        <v>62</v>
      </c>
      <c r="BN5" s="63">
        <v>63</v>
      </c>
      <c r="BO5" s="63">
        <v>64</v>
      </c>
      <c r="BP5" s="63">
        <v>65</v>
      </c>
      <c r="BQ5" s="63">
        <v>66</v>
      </c>
      <c r="BR5" s="63">
        <v>67</v>
      </c>
      <c r="BS5" s="63">
        <v>68</v>
      </c>
      <c r="BT5" s="63">
        <v>69</v>
      </c>
      <c r="BU5" s="63">
        <v>70</v>
      </c>
      <c r="BV5" s="63">
        <v>71</v>
      </c>
      <c r="BW5" s="63">
        <v>72</v>
      </c>
      <c r="BX5" s="63">
        <v>73</v>
      </c>
      <c r="BY5" s="63">
        <v>74</v>
      </c>
      <c r="BZ5" s="63">
        <v>75</v>
      </c>
      <c r="CA5" s="63">
        <v>76</v>
      </c>
      <c r="CB5" s="63">
        <v>77</v>
      </c>
      <c r="CC5" s="63">
        <v>78</v>
      </c>
      <c r="CD5" s="63">
        <v>79</v>
      </c>
      <c r="CE5" s="63">
        <v>80</v>
      </c>
      <c r="CF5" s="63">
        <v>81</v>
      </c>
      <c r="CG5" s="63">
        <v>82</v>
      </c>
      <c r="CH5" s="63">
        <v>83</v>
      </c>
      <c r="CI5" s="63">
        <v>84</v>
      </c>
      <c r="CJ5" s="63">
        <v>85</v>
      </c>
      <c r="CK5" s="63">
        <v>86</v>
      </c>
      <c r="CL5" s="63">
        <v>87</v>
      </c>
      <c r="CM5" s="63">
        <v>88</v>
      </c>
      <c r="CN5" s="63">
        <v>89</v>
      </c>
      <c r="CO5" s="63">
        <v>90</v>
      </c>
      <c r="CP5" s="63">
        <v>91</v>
      </c>
      <c r="CQ5" s="63">
        <v>92</v>
      </c>
      <c r="CR5" s="63">
        <v>93</v>
      </c>
      <c r="CS5" s="63">
        <v>94</v>
      </c>
      <c r="CT5" s="63">
        <v>95</v>
      </c>
      <c r="CU5" s="63">
        <v>96</v>
      </c>
      <c r="CV5" s="63">
        <v>97</v>
      </c>
      <c r="CW5" s="63">
        <v>98</v>
      </c>
      <c r="CX5" s="63">
        <v>99</v>
      </c>
      <c r="CY5" s="63">
        <v>100</v>
      </c>
      <c r="CZ5" s="63">
        <v>101</v>
      </c>
      <c r="DA5" s="63">
        <v>102</v>
      </c>
      <c r="DB5" s="63">
        <v>103</v>
      </c>
      <c r="DC5" s="63">
        <v>104</v>
      </c>
      <c r="DD5" s="63">
        <v>105</v>
      </c>
      <c r="DE5" s="63">
        <v>106</v>
      </c>
      <c r="DF5" s="63">
        <v>107</v>
      </c>
      <c r="DG5" s="63">
        <v>108</v>
      </c>
      <c r="DH5" s="63">
        <v>109</v>
      </c>
      <c r="DI5" s="63">
        <v>110</v>
      </c>
      <c r="DJ5" s="63">
        <v>111</v>
      </c>
      <c r="DK5" s="63">
        <v>112</v>
      </c>
      <c r="DL5" s="63">
        <v>113</v>
      </c>
      <c r="DM5" s="63">
        <v>114</v>
      </c>
      <c r="DN5" s="63">
        <v>115</v>
      </c>
      <c r="DO5" s="63">
        <v>116</v>
      </c>
      <c r="DP5" s="63">
        <v>117</v>
      </c>
      <c r="DQ5" s="63">
        <v>118</v>
      </c>
      <c r="DR5" s="63">
        <v>119</v>
      </c>
      <c r="DS5" s="63">
        <v>120</v>
      </c>
      <c r="DT5" s="63">
        <v>121</v>
      </c>
      <c r="DU5" s="63">
        <v>122</v>
      </c>
      <c r="DV5" s="63">
        <v>123</v>
      </c>
      <c r="DW5" s="63">
        <v>124</v>
      </c>
      <c r="DX5" s="63">
        <v>125</v>
      </c>
      <c r="DY5" s="63">
        <v>126</v>
      </c>
      <c r="DZ5" s="63">
        <v>127</v>
      </c>
      <c r="EA5" s="63">
        <v>128</v>
      </c>
      <c r="EB5" s="63">
        <v>129</v>
      </c>
      <c r="EC5" s="63">
        <v>130</v>
      </c>
      <c r="ED5" s="63">
        <v>131</v>
      </c>
      <c r="EE5" s="63">
        <v>132</v>
      </c>
      <c r="EF5" s="63">
        <v>133</v>
      </c>
      <c r="EG5" s="63">
        <v>134</v>
      </c>
      <c r="EH5" s="63">
        <v>135</v>
      </c>
      <c r="EI5" s="63">
        <v>136</v>
      </c>
      <c r="EJ5" s="63">
        <v>137</v>
      </c>
      <c r="EK5" s="63">
        <v>138</v>
      </c>
      <c r="EL5" s="63">
        <v>139</v>
      </c>
      <c r="EM5" s="63">
        <v>140</v>
      </c>
      <c r="EN5" s="63">
        <v>141</v>
      </c>
      <c r="EO5" s="63">
        <v>142</v>
      </c>
      <c r="EP5" s="63">
        <v>143</v>
      </c>
      <c r="EQ5" s="63">
        <v>144</v>
      </c>
      <c r="ER5" s="63">
        <v>145</v>
      </c>
      <c r="ES5" s="63">
        <v>146</v>
      </c>
      <c r="ET5" s="63">
        <v>147</v>
      </c>
      <c r="EU5" s="63">
        <v>148</v>
      </c>
      <c r="EV5" s="63">
        <v>149</v>
      </c>
      <c r="EW5" s="63">
        <v>150</v>
      </c>
      <c r="EX5" s="63">
        <v>151</v>
      </c>
      <c r="EY5" s="63">
        <v>152</v>
      </c>
      <c r="EZ5" s="63">
        <v>153</v>
      </c>
      <c r="FA5" s="63">
        <v>154</v>
      </c>
      <c r="FB5" s="63">
        <v>155</v>
      </c>
      <c r="FC5" s="63">
        <v>156</v>
      </c>
      <c r="FD5" s="63">
        <v>157</v>
      </c>
      <c r="FE5" s="63">
        <v>158</v>
      </c>
      <c r="FF5" s="63">
        <v>159</v>
      </c>
      <c r="FG5" s="63">
        <v>160</v>
      </c>
      <c r="FH5" s="63">
        <v>161</v>
      </c>
      <c r="FI5" s="63">
        <v>162</v>
      </c>
      <c r="FJ5" s="63">
        <v>163</v>
      </c>
      <c r="FK5" s="63">
        <v>164</v>
      </c>
      <c r="FL5" s="63">
        <v>165</v>
      </c>
      <c r="FM5" s="63">
        <v>166</v>
      </c>
      <c r="FN5" s="63">
        <v>167</v>
      </c>
      <c r="FO5" s="63">
        <v>168</v>
      </c>
      <c r="FP5" s="63">
        <v>169</v>
      </c>
      <c r="FQ5" s="63">
        <v>170</v>
      </c>
      <c r="FR5" s="63">
        <v>171</v>
      </c>
      <c r="FS5" s="63">
        <v>172</v>
      </c>
      <c r="FT5" s="63">
        <v>173</v>
      </c>
      <c r="FU5" s="63">
        <v>174</v>
      </c>
      <c r="FV5" s="63">
        <v>175</v>
      </c>
      <c r="FW5" s="63">
        <v>176</v>
      </c>
      <c r="FX5" s="63">
        <v>177</v>
      </c>
      <c r="FY5" s="63">
        <v>178</v>
      </c>
      <c r="FZ5" s="63">
        <v>179</v>
      </c>
      <c r="GA5" s="63">
        <v>180</v>
      </c>
      <c r="GB5" s="63">
        <v>181</v>
      </c>
      <c r="GC5" s="63">
        <v>182</v>
      </c>
      <c r="GD5" s="63">
        <v>183</v>
      </c>
      <c r="GE5" s="63">
        <v>184</v>
      </c>
      <c r="GF5" s="63">
        <v>185</v>
      </c>
      <c r="GG5" s="63">
        <v>186</v>
      </c>
      <c r="GH5" s="63">
        <v>187</v>
      </c>
      <c r="GI5" s="63">
        <v>188</v>
      </c>
      <c r="GJ5" s="63">
        <v>189</v>
      </c>
      <c r="GK5" s="63">
        <v>190</v>
      </c>
      <c r="GL5" s="63">
        <v>191</v>
      </c>
    </row>
    <row r="6" spans="1:194" ht="24" customHeight="1" x14ac:dyDescent="0.25">
      <c r="A6" s="53" t="s">
        <v>397</v>
      </c>
      <c r="B6" s="54" t="s">
        <v>101</v>
      </c>
      <c r="C6" s="64" t="b">
        <f>AND(D6:GL6)</f>
        <v>1</v>
      </c>
      <c r="D6" s="64" t="b">
        <f>OR(AND('Свод 7-НК'!D7&gt;0,'Свод 7-НК'!AH7&gt;0),AND('Свод 7-НК'!D7=0,'Свод 7-НК'!AH7=0))</f>
        <v>1</v>
      </c>
      <c r="E6" s="64" t="b">
        <f>'Свод 7-НК'!D7&lt;='Свод 7-НК'!C7</f>
        <v>1</v>
      </c>
      <c r="F6" s="64" t="b">
        <f>OR(AND('Свод 7-НК'!E7&gt;0,'Свод 7-НК'!AG7&gt;0),AND('Свод 7-НК'!E7=0,'Свод 7-НК'!AG7=0))</f>
        <v>1</v>
      </c>
      <c r="G6" s="64" t="b">
        <f>'Свод 7-НК'!E7&lt;='Свод 7-НК'!C7</f>
        <v>1</v>
      </c>
      <c r="H6" s="64" t="b">
        <f>'Свод 7-НК'!F7&lt;='Свод 7-НК'!C7</f>
        <v>1</v>
      </c>
      <c r="I6" s="64" t="b">
        <f>'Свод 7-НК'!F7&lt;='Свод 7-НК'!AI7</f>
        <v>1</v>
      </c>
      <c r="J6" s="64" t="b">
        <f>'Свод 7-НК'!G7&lt;='Свод 7-НК'!C7</f>
        <v>1</v>
      </c>
      <c r="K6" s="64" t="b">
        <f>'Свод 7-НК'!K7&lt;='Свод 7-НК'!AJ7</f>
        <v>1</v>
      </c>
      <c r="L6" s="64" t="b">
        <f>'Свод 7-НК'!H7&lt;='Свод 7-НК'!C7</f>
        <v>1</v>
      </c>
      <c r="M6" s="64" t="b">
        <f>'Свод 7-НК'!L7&lt;='Свод 7-НК'!AK7</f>
        <v>1</v>
      </c>
      <c r="N6" s="64" t="b">
        <f>'Свод 7-НК'!J7&lt;='Свод 7-НК'!C7</f>
        <v>1</v>
      </c>
      <c r="O6" s="64" t="b">
        <f>'Свод 7-НК'!H7&lt;='Свод 7-НК'!G7</f>
        <v>1</v>
      </c>
      <c r="P6" s="64" t="b">
        <f>'Свод 7-НК'!J7&lt;='Свод 7-НК'!I7</f>
        <v>1</v>
      </c>
      <c r="Q6" s="64" t="b">
        <f>'Свод 7-НК'!L7&lt;='Свод 7-НК'!C7</f>
        <v>1</v>
      </c>
      <c r="R6" s="64" t="b">
        <f>'Свод 7-НК'!M7&lt;='Свод 7-НК'!C7</f>
        <v>1</v>
      </c>
      <c r="S6" s="64" t="b">
        <f>'Свод 7-НК'!M7&lt;='Свод 7-НК'!AL7</f>
        <v>1</v>
      </c>
      <c r="T6" s="64" t="b">
        <f>OR(AND('Свод 7-НК'!N7&gt;0,'Свод 7-НК'!C7&gt;0),AND('Свод 7-НК'!N7=0,'Свод 7-НК'!C7=0))</f>
        <v>1</v>
      </c>
      <c r="U6" s="64" t="b">
        <f>'Свод 7-НК'!O7&lt;='Свод 7-НК'!N7</f>
        <v>1</v>
      </c>
      <c r="V6" s="64" t="b">
        <f>'Свод 7-НК'!P7&lt;='Свод 7-НК'!N7</f>
        <v>1</v>
      </c>
      <c r="W6" s="64" t="b">
        <f>'Свод 7-НК'!Q7&lt;='Свод 7-НК'!N7</f>
        <v>1</v>
      </c>
      <c r="X6" s="64" t="b">
        <f>'Свод 7-НК'!R7&lt;='Свод 7-НК'!N7</f>
        <v>1</v>
      </c>
      <c r="Y6" s="64" t="b">
        <f>'Свод 7-НК'!N7&gt;='Свод 7-НК'!S7+'Свод 7-НК'!T7</f>
        <v>1</v>
      </c>
      <c r="Z6" s="64" t="b">
        <f>'Свод 7-НК'!N7='Свод 7-НК'!U7+'Свод 7-НК'!V7+'Свод 7-НК'!W7</f>
        <v>1</v>
      </c>
      <c r="AA6" s="64" t="b">
        <f>'Свод 7-НК'!X7&gt;='Свод 7-НК'!N7</f>
        <v>1</v>
      </c>
      <c r="AB6" s="64" t="b">
        <f>'Свод 7-НК'!X7&gt;='Свод 7-НК'!Y7+'Свод 7-НК'!Z7</f>
        <v>1</v>
      </c>
      <c r="AC6" s="64" t="b">
        <f>'Свод 7-НК'!AA7&lt;='Свод 7-НК'!X7</f>
        <v>1</v>
      </c>
      <c r="AD6" s="64" t="b">
        <f>'Свод 7-НК'!AA7&gt;='Свод 7-НК'!V7</f>
        <v>1</v>
      </c>
      <c r="AE6" s="64" t="b">
        <f>'Свод 7-НК'!X7&gt;='Свод 7-НК'!AB7+'Свод 7-НК'!AD7</f>
        <v>1</v>
      </c>
      <c r="AF6" s="64" t="b">
        <f>OR(AND('Свод 7-НК'!AC7&gt;0,'Свод 7-НК'!AB7&gt;0),AND('Свод 7-НК'!AC7=0,'Свод 7-НК'!AB7=0))</f>
        <v>1</v>
      </c>
      <c r="AG6" s="64" t="b">
        <f>OR(AND('Свод 7-НК'!AE7&gt;0,'Свод 7-НК'!AD7&gt;0),AND('Свод 7-НК'!AE7=0,'Свод 7-НК'!AD7=0))</f>
        <v>1</v>
      </c>
      <c r="AH6" s="64" t="b">
        <f>'Свод 7-НК'!AF7&lt;='Свод 7-НК'!AD7</f>
        <v>1</v>
      </c>
      <c r="AI6" s="64" t="b">
        <f>'Свод 7-НК'!AE7&gt;='Свод 7-НК'!AG7+'Свод 7-НК'!AH7</f>
        <v>1</v>
      </c>
      <c r="AJ6" s="64" t="b">
        <f>'Свод 7-НК'!AL7&lt;='Свод 7-НК'!AK7</f>
        <v>1</v>
      </c>
      <c r="AK6" s="64" t="b">
        <f>'Свод 7-НК'!AN7&lt;='Свод 7-НК'!AM7</f>
        <v>1</v>
      </c>
      <c r="AL6" s="64" t="b">
        <f>'Свод 7-НК'!AO7='Свод 7-НК'!AU7+'Свод 7-НК'!AY7</f>
        <v>1</v>
      </c>
      <c r="AM6" s="64" t="b">
        <f>'Свод 7-НК'!AO7&gt;='Свод 7-НК'!AP7+'Свод 7-НК'!AQ7</f>
        <v>1</v>
      </c>
      <c r="AN6" s="64" t="b">
        <f>'Свод 7-НК'!AR7='Свод 7-НК'!AV7+'Свод 7-НК'!BB7</f>
        <v>1</v>
      </c>
      <c r="AO6" s="64" t="b">
        <f>'Свод 7-НК'!AR7&gt;='Свод 7-НК'!AS7+'Свод 7-НК'!AT7</f>
        <v>1</v>
      </c>
      <c r="AP6" s="64" t="b">
        <f>'Свод 7-НК'!AW7&lt;='Свод 7-НК'!AO7</f>
        <v>1</v>
      </c>
      <c r="AQ6" s="64" t="b">
        <f>'Свод 7-НК'!AX7&lt;='Свод 7-НК'!AR7</f>
        <v>1</v>
      </c>
      <c r="AR6" s="64" t="b">
        <f>OR(AND('Свод 7-НК'!AO7='Свод 7-НК'!AY7,'Свод 7-НК'!AP7='Свод 7-НК'!AZ7,'Свод 7-НК'!AQ7='Свод 7-НК'!BA7),'Свод 7-НК'!AY7&lt;'Свод 7-НК'!AO7)</f>
        <v>1</v>
      </c>
      <c r="AS6" s="64" t="b">
        <f>OR(AND('Свод 7-НК'!AO7='Свод 7-НК'!AY7,'Свод 7-НК'!AR7='Свод 7-НК'!BB7),AND('Свод 7-НК'!AO7&gt;'Свод 7-НК'!AY7,'Свод 7-НК'!AR7&gt;'Свод 7-НК'!BB7))</f>
        <v>1</v>
      </c>
      <c r="AT6" s="64" t="b">
        <f>OR(AND('Свод 7-НК'!AY7='Свод 7-НК'!BE7,'Свод 7-НК'!BB7='Свод 7-НК'!BI7),AND('Свод 7-НК'!AY7&gt;'Свод 7-НК'!BE7,'Свод 7-НК'!BB7&gt;'Свод 7-НК'!BI7))</f>
        <v>1</v>
      </c>
      <c r="AU6" s="64" t="b">
        <f>'Свод 7-НК'!AZ7&lt;='Свод 7-НК'!AP7</f>
        <v>1</v>
      </c>
      <c r="AV6" s="64" t="b">
        <f>'Свод 7-НК'!AY7&gt;='Свод 7-НК'!AZ7+'Свод 7-НК'!BA7</f>
        <v>1</v>
      </c>
      <c r="AW6" s="64" t="b">
        <f>'Свод 7-НК'!AU7&gt;=('Свод 7-НК'!AP7+'Свод 7-НК'!AQ7)-('Свод 7-НК'!AZ7+'Свод 7-НК'!BA7)</f>
        <v>1</v>
      </c>
      <c r="AX6" s="64" t="b">
        <f>'Свод 7-НК'!BA7&lt;='Свод 7-НК'!AQ7</f>
        <v>1</v>
      </c>
      <c r="AY6" s="64" t="b">
        <f>'Свод 7-НК'!AY7&gt;='Свод 7-НК'!BE7+'Свод 7-НК'!BM7+'Свод 7-НК'!BO7</f>
        <v>1</v>
      </c>
      <c r="AZ6" s="64" t="b">
        <f>OR(AND('Свод 7-НК'!AR7='Свод 7-НК'!BB7,'Свод 7-НК'!AS7='Свод 7-НК'!BC7,'Свод 7-НК'!AT7='Свод 7-НК'!BD7),'Свод 7-НК'!BB7&lt;'Свод 7-НК'!AR7)</f>
        <v>1</v>
      </c>
      <c r="BA6" s="64" t="b">
        <f>'Свод 7-НК'!BC7&lt;='Свод 7-НК'!AS7</f>
        <v>1</v>
      </c>
      <c r="BB6" s="64" t="b">
        <f>'Свод 7-НК'!BD7&lt;='Свод 7-НК'!AT7</f>
        <v>1</v>
      </c>
      <c r="BC6" s="64" t="b">
        <f>'Свод 7-НК'!BB7&gt;='Свод 7-НК'!BC7+'Свод 7-НК'!BD7</f>
        <v>1</v>
      </c>
      <c r="BD6" s="64" t="b">
        <f>'Свод 7-НК'!AV7&gt;=('Свод 7-НК'!AS7+'Свод 7-НК'!AT7)-('Свод 7-НК'!BC7+'Свод 7-НК'!BD7)</f>
        <v>1</v>
      </c>
      <c r="BE6" s="64" t="b">
        <f>'Свод 7-НК'!BE7&lt;='Свод 7-НК'!AY7</f>
        <v>1</v>
      </c>
      <c r="BF6" s="64" t="b">
        <f>'Свод 7-НК'!BB7&gt;='Свод 7-НК'!BI7+'Свод 7-НК'!BN7+'Свод 7-НК'!BP7</f>
        <v>1</v>
      </c>
      <c r="BG6" s="64" t="b">
        <f>OR(AND('Свод 7-НК'!AY7='Свод 7-НК'!BE7,'Свод 7-НК'!AZ7='Свод 7-НК'!BF7,'Свод 7-НК'!BA7='Свод 7-НК'!BG7),'Свод 7-НК'!BE7&lt;'Свод 7-НК'!AY7)</f>
        <v>1</v>
      </c>
      <c r="BH6" s="64" t="b">
        <f>'Свод 7-НК'!BE7&gt;='Свод 7-НК'!BF7+'Свод 7-НК'!BG7</f>
        <v>1</v>
      </c>
      <c r="BI6" s="64" t="b">
        <f>'Свод 7-НК'!AY7-'Свод 7-НК'!BE7&gt;=('Свод 7-НК'!AZ7+'Свод 7-НК'!BA7)-('Свод 7-НК'!BF7+'Свод 7-НК'!BG7)</f>
        <v>1</v>
      </c>
      <c r="BJ6" s="64" t="b">
        <f>'Свод 7-НК'!BH7&lt;='Свод 7-НК'!BE7</f>
        <v>1</v>
      </c>
      <c r="BK6" s="64" t="b">
        <f>'Свод 7-НК'!BI7&lt;='Свод 7-НК'!BB7</f>
        <v>1</v>
      </c>
      <c r="BL6" s="64" t="b">
        <f>OR(AND('Свод 7-НК'!BB7='Свод 7-НК'!BI7,'Свод 7-НК'!BC7='Свод 7-НК'!BJ7,'Свод 7-НК'!BD7='Свод 7-НК'!BK7),'Свод 7-НК'!BI7&lt;'Свод 7-НК'!BB7)</f>
        <v>1</v>
      </c>
      <c r="BM6" s="64" t="b">
        <f>'Свод 7-НК'!BI7&gt;='Свод 7-НК'!BJ7+'Свод 7-НК'!BK7</f>
        <v>1</v>
      </c>
      <c r="BN6" s="64" t="b">
        <f>'Свод 7-НК'!BB7-'Свод 7-НК'!BI7&gt;=('Свод 7-НК'!BC7+'Свод 7-НК'!BD7)-('Свод 7-НК'!BJ7+'Свод 7-НК'!BK7)</f>
        <v>1</v>
      </c>
      <c r="BO6" s="64" t="b">
        <f>'Свод 7-НК'!BL7&lt;='Свод 7-НК'!BI7</f>
        <v>1</v>
      </c>
      <c r="BP6" s="64" t="b">
        <f>'Свод 7-НК'!BN7&gt;='Свод 7-НК'!BM7</f>
        <v>1</v>
      </c>
      <c r="BQ6" s="64" t="b">
        <f>'Свод 7-НК'!BP7&gt;='Свод 7-НК'!BO7</f>
        <v>1</v>
      </c>
      <c r="BR6" s="64" t="b">
        <f>'Свод 7-НК'!BE7='Свод 7-НК'!BQ7+'Свод 7-НК'!CG7+'Свод 7-НК'!CQ7+'Свод 7-НК'!DM7+'Свод 7-НК'!DW7+'Свод 7-НК'!DY7+'Свод 7-НК'!EA7+'Свод 7-НК'!EC7+'Свод 7-НК'!EE7+'Свод 7-НК'!EG7</f>
        <v>1</v>
      </c>
      <c r="BS6" s="64" t="b">
        <f>'Свод 7-НК'!BI7='Свод 7-НК'!BR7+'Свод 7-НК'!CH7+'Свод 7-НК'!CR7+'Свод 7-НК'!DN7+'Свод 7-НК'!DX7+'Свод 7-НК'!DZ7+'Свод 7-НК'!EB7+'Свод 7-НК'!ED7+'Свод 7-НК'!EF7+'Свод 7-НК'!EH7</f>
        <v>1</v>
      </c>
      <c r="BT6" s="64" t="b">
        <f>'Свод 7-НК'!BQ7&gt;='Свод 7-НК'!BS7+'Свод 7-НК'!BY7+'Свод 7-НК'!CE7</f>
        <v>1</v>
      </c>
      <c r="BU6" s="64" t="b">
        <f>'Свод 7-НК'!BR7&gt;='Свод 7-НК'!BT7+'Свод 7-НК'!BZ7+'Свод 7-НК'!CF7</f>
        <v>1</v>
      </c>
      <c r="BV6" s="64" t="b">
        <f>'Свод 7-НК'!BS7='Свод 7-НК'!BU7+'Свод 7-НК'!BW7</f>
        <v>1</v>
      </c>
      <c r="BW6" s="64" t="b">
        <f>'Свод 7-НК'!BT7='Свод 7-НК'!BV7+'Свод 7-НК'!BX7</f>
        <v>1</v>
      </c>
      <c r="BX6" s="64" t="b">
        <f>'Свод 7-НК'!BY7='Свод 7-НК'!CA7+'Свод 7-НК'!CC7</f>
        <v>1</v>
      </c>
      <c r="BY6" s="64" t="b">
        <f>'Свод 7-НК'!BZ7='Свод 7-НК'!CB7+'Свод 7-НК'!CD7</f>
        <v>1</v>
      </c>
      <c r="BZ6" s="64" t="b">
        <f>'Свод 7-НК'!CG7&gt;='Свод 7-НК'!CI7+'Свод 7-НК'!CK7+'Свод 7-НК'!CM7+'Свод 7-НК'!CO7</f>
        <v>1</v>
      </c>
      <c r="CA6" s="64" t="b">
        <f>'Свод 7-НК'!CH7&gt;='Свод 7-НК'!CJ7+'Свод 7-НК'!CL7+'Свод 7-НК'!CN7+'Свод 7-НК'!CP7</f>
        <v>1</v>
      </c>
      <c r="CB6" s="64" t="b">
        <f>'Свод 7-НК'!CQ7&gt;='Свод 7-НК'!CS7+'Свод 7-НК'!DC7</f>
        <v>1</v>
      </c>
      <c r="CC6" s="64" t="b">
        <f>'Свод 7-НК'!CR7&gt;='Свод 7-НК'!CT7+'Свод 7-НК'!DD7</f>
        <v>1</v>
      </c>
      <c r="CD6" s="64" t="b">
        <f>'Свод 7-НК'!CS7&gt;='Свод 7-НК'!CU7+'Свод 7-НК'!CW7+'Свод 7-НК'!CY7+'Свод 7-НК'!DA7</f>
        <v>1</v>
      </c>
      <c r="CE6" s="64" t="b">
        <f>'Свод 7-НК'!CT7&gt;='Свод 7-НК'!CV7+'Свод 7-НК'!CX7+'Свод 7-НК'!CZ7+'Свод 7-НК'!DB7</f>
        <v>1</v>
      </c>
      <c r="CF6" s="64" t="b">
        <f>'Свод 7-НК'!DC7&gt;='Свод 7-НК'!DE7+'Свод 7-НК'!DG7+'Свод 7-НК'!DI7+'Свод 7-НК'!DK7</f>
        <v>1</v>
      </c>
      <c r="CG6" s="64" t="b">
        <f>'Свод 7-НК'!DD7&gt;='Свод 7-НК'!DF7+'Свод 7-НК'!DH7+'Свод 7-НК'!DJ7+'Свод 7-НК'!DL7</f>
        <v>1</v>
      </c>
      <c r="CH6" s="64" t="b">
        <f>'Свод 7-НК'!DM7&gt;='Свод 7-НК'!DO7+'Свод 7-НК'!DQ7+'Свод 7-НК'!DS7+'Свод 7-НК'!DU7</f>
        <v>1</v>
      </c>
      <c r="CI6" s="64" t="b">
        <f>'Свод 7-НК'!DN7&gt;='Свод 7-НК'!DP7+'Свод 7-НК'!DR7+'Свод 7-НК'!DT7+'Свод 7-НК'!DV7</f>
        <v>1</v>
      </c>
      <c r="CJ6" s="64" t="b">
        <f>'Свод 7-НК'!EJ7&gt;='Свод 7-НК'!EI7</f>
        <v>1</v>
      </c>
      <c r="CK6" s="64" t="b">
        <f>'Свод 7-НК'!EL7&gt;='Свод 7-НК'!EK7</f>
        <v>1</v>
      </c>
      <c r="CL6" s="64" t="b">
        <f>'Свод 7-НК'!EN7&gt;='Свод 7-НК'!EM7</f>
        <v>1</v>
      </c>
      <c r="CM6" s="64" t="b">
        <f>'Свод 7-НК'!EP7&gt;='Свод 7-НК'!EO7</f>
        <v>1</v>
      </c>
      <c r="CN6" s="64" t="b">
        <f>'Свод 7-НК'!ER7&gt;='Свод 7-НК'!EQ7</f>
        <v>1</v>
      </c>
      <c r="CO6" s="64" t="b">
        <f>'Свод 7-НК'!ET7&gt;='Свод 7-НК'!ES7</f>
        <v>1</v>
      </c>
      <c r="CP6" s="64" t="b">
        <f>'Свод 7-НК'!BE7&gt;='Свод 7-НК'!EI7+'Свод 7-НК'!EK7</f>
        <v>1</v>
      </c>
      <c r="CQ6" s="64" t="b">
        <f>'Свод 7-НК'!BI7&gt;='Свод 7-НК'!EJ7+'Свод 7-НК'!EL7</f>
        <v>1</v>
      </c>
      <c r="CR6" s="64" t="b">
        <f>'Свод 7-НК'!BE7&gt;='Свод 7-НК'!EM7</f>
        <v>1</v>
      </c>
      <c r="CS6" s="64" t="b">
        <f>'Свод 7-НК'!BI7&gt;='Свод 7-НК'!EN7</f>
        <v>1</v>
      </c>
      <c r="CT6" s="64" t="b">
        <f>'Свод 7-НК'!BE7&gt;='Свод 7-НК'!EO7</f>
        <v>1</v>
      </c>
      <c r="CU6" s="64" t="b">
        <f>'Свод 7-НК'!BI7&gt;='Свод 7-НК'!EP7</f>
        <v>1</v>
      </c>
      <c r="CV6" s="64" t="b">
        <f>'Свод 7-НК'!BE7&gt;='Свод 7-НК'!EQ7</f>
        <v>1</v>
      </c>
      <c r="CW6" s="64" t="b">
        <f>'Свод 7-НК'!BI7&gt;='Свод 7-НК'!ER7</f>
        <v>1</v>
      </c>
      <c r="CX6" s="64" t="b">
        <f>'Свод 7-НК'!BE7&gt;='Свод 7-НК'!ES7</f>
        <v>1</v>
      </c>
      <c r="CY6" s="64" t="b">
        <f>'Свод 7-НК'!BI7&gt;='Свод 7-НК'!ET7</f>
        <v>1</v>
      </c>
      <c r="CZ6" s="64" t="b">
        <f>'Свод 7-НК'!EU7&gt;='Свод 7-НК'!EV7+'Свод 7-НК'!EW7</f>
        <v>1</v>
      </c>
      <c r="DA6" s="64" t="b">
        <f>'Свод 7-НК'!EX7&lt;='Свод 7-НК'!EU7</f>
        <v>1</v>
      </c>
      <c r="DB6" s="64" t="b">
        <f>OR(AND('Свод 7-НК'!EU7='Свод 7-НК'!EX7,'Свод 7-НК'!EV7='Свод 7-НК'!EY7,'Свод 7-НК'!EW7='Свод 7-НК'!EZ7,'Свод 7-НК'!FM7='Свод 7-НК'!FP7),'Свод 7-НК'!EX7&lt;'Свод 7-НК'!EU7)</f>
        <v>1</v>
      </c>
      <c r="DC6" s="64" t="b">
        <f>'Свод 7-НК'!EX7&gt;='Свод 7-НК'!EY7+'Свод 7-НК'!EZ7</f>
        <v>1</v>
      </c>
      <c r="DD6" s="64" t="b">
        <f>'Свод 7-НК'!EY7&lt;='Свод 7-НК'!EV7</f>
        <v>1</v>
      </c>
      <c r="DE6" s="64" t="b">
        <f>'Свод 7-НК'!EZ7&lt;='Свод 7-НК'!EW7</f>
        <v>1</v>
      </c>
      <c r="DF6" s="64" t="b">
        <f>'Свод 7-НК'!EU7-'Свод 7-НК'!EX7&gt;=('Свод 7-НК'!EV7+'Свод 7-НК'!EW7)-('Свод 7-НК'!EY7+'Свод 7-НК'!EZ7)</f>
        <v>1</v>
      </c>
      <c r="DG6" s="64" t="b">
        <f>'Свод 7-НК'!EU7-'Свод 7-НК'!FD7&gt;=('Свод 7-НК'!EV7+'Свод 7-НК'!EW7)-('Свод 7-НК'!FE7+'Свод 7-НК'!FF7)</f>
        <v>1</v>
      </c>
      <c r="DH6" s="64" t="b">
        <f>'Свод 7-НК'!EX7-'Свод 7-НК'!FG7&gt;=('Свод 7-НК'!EY7+'Свод 7-НК'!EZ7)-('Свод 7-НК'!FH7+'Свод 7-НК'!FI7)</f>
        <v>1</v>
      </c>
      <c r="DI6" s="64" t="b">
        <f>'Свод 7-НК'!FM7-'Свод 7-НК'!FT7&gt;=('Свод 7-НК'!FN7+'Свод 7-НК'!FO7)-('Свод 7-НК'!FU7+'Свод 7-НК'!FV7)</f>
        <v>1</v>
      </c>
      <c r="DJ6" s="64" t="b">
        <f>'Свод 7-НК'!FP7-'Свод 7-НК'!FW7&gt;=('Свод 7-НК'!FQ7+'Свод 7-НК'!FR7)-('Свод 7-НК'!FX7+'Свод 7-НК'!FY7)</f>
        <v>1</v>
      </c>
      <c r="DK6" s="64" t="b">
        <f>'Свод 7-НК'!FA7&lt;='Свод 7-НК'!EU7</f>
        <v>1</v>
      </c>
      <c r="DL6" s="64" t="b">
        <f>'Свод 7-НК'!FB7&lt;='Свод 7-НК'!EU7</f>
        <v>1</v>
      </c>
      <c r="DM6" s="64" t="b">
        <f>'Свод 7-НК'!FC7&lt;='Свод 7-НК'!EU7</f>
        <v>1</v>
      </c>
      <c r="DN6" s="64" t="b">
        <f>IF('Свод 7-НК'!AK7&gt;0,'Свод 7-НК'!FC7&gt;=0,'Свод 7-НК'!FC7=0)</f>
        <v>1</v>
      </c>
      <c r="DO6" s="64" t="b">
        <f>'Свод 7-НК'!FD7&lt;='Свод 7-НК'!EU7</f>
        <v>1</v>
      </c>
      <c r="DP6" s="64" t="b">
        <f>'Свод 7-НК'!FE7&lt;='Свод 7-НК'!EV7</f>
        <v>1</v>
      </c>
      <c r="DQ6" s="64" t="b">
        <f>'Свод 7-НК'!FF7&lt;='Свод 7-НК'!EW7</f>
        <v>1</v>
      </c>
      <c r="DR6" s="64" t="b">
        <f>'Свод 7-НК'!FG7&lt;='Свод 7-НК'!EX7</f>
        <v>1</v>
      </c>
      <c r="DS6" s="64" t="b">
        <f>'Свод 7-НК'!FH7&lt;='Свод 7-НК'!EY7</f>
        <v>1</v>
      </c>
      <c r="DT6" s="64" t="b">
        <f>'Свод 7-НК'!FI7&lt;='Свод 7-НК'!EZ7</f>
        <v>1</v>
      </c>
      <c r="DU6" s="64" t="b">
        <f>'Свод 7-НК'!FJ7&lt;='Свод 7-НК'!FA7</f>
        <v>1</v>
      </c>
      <c r="DV6" s="64" t="b">
        <f>'Свод 7-НК'!FK7&lt;='Свод 7-НК'!FB7</f>
        <v>1</v>
      </c>
      <c r="DW6" s="64" t="b">
        <f>'Свод 7-НК'!FL7&lt;='Свод 7-НК'!FC7</f>
        <v>1</v>
      </c>
      <c r="DX6" s="64" t="b">
        <f>OR(AND('Свод 7-НК'!EU7='Свод 7-НК'!EV7+'Свод 7-НК'!EW7,'Свод 7-НК'!FM7='Свод 7-НК'!FN7+'Свод 7-НК'!FO7),AND('Свод 7-НК'!EU7&gt;'Свод 7-НК'!EV7+'Свод 7-НК'!EW7,'Свод 7-НК'!FM7&gt;'Свод 7-НК'!FN7+'Свод 7-НК'!FO7))</f>
        <v>1</v>
      </c>
      <c r="DY6" s="64" t="b">
        <f>OR(AND('Свод 7-НК'!EX7='Свод 7-НК'!EY7+'Свод 7-НК'!EZ7,'Свод 7-НК'!FP7='Свод 7-НК'!FQ7+'Свод 7-НК'!FR7),AND('Свод 7-НК'!EX7&gt;'Свод 7-НК'!EY7+'Свод 7-НК'!EZ7,'Свод 7-НК'!FP7&gt;'Свод 7-НК'!FQ7+'Свод 7-НК'!FR7))</f>
        <v>1</v>
      </c>
      <c r="DZ6" s="64" t="b">
        <f>'Свод 7-НК'!FD7&gt;='Свод 7-НК'!FE7+'Свод 7-НК'!FF7</f>
        <v>1</v>
      </c>
      <c r="EA6" s="64" t="b">
        <f>'Свод 7-НК'!FG7&lt;='Свод 7-НК'!FD7</f>
        <v>1</v>
      </c>
      <c r="EB6" s="64" t="b">
        <f>OR(AND('Свод 7-НК'!FD7='Свод 7-НК'!FG7,'Свод 7-НК'!FE7='Свод 7-НК'!FH7,'Свод 7-НК'!FF7='Свод 7-НК'!FI7,'Свод 7-НК'!FT7='Свод 7-НК'!FW7),'Свод 7-НК'!FG7&lt;'Свод 7-НК'!FD7)</f>
        <v>1</v>
      </c>
      <c r="EC6" s="64" t="b">
        <f>'Свод 7-НК'!FG7&gt;='Свод 7-НК'!FH7+'Свод 7-НК'!FI7</f>
        <v>1</v>
      </c>
      <c r="ED6" s="64" t="b">
        <f>'Свод 7-НК'!FH7&lt;='Свод 7-НК'!FE7</f>
        <v>1</v>
      </c>
      <c r="EE6" s="64" t="b">
        <f>'Свод 7-НК'!FI7&lt;='Свод 7-НК'!FF7</f>
        <v>1</v>
      </c>
      <c r="EF6" s="64" t="b">
        <f>'Свод 7-НК'!FD7-'Свод 7-НК'!FG7&gt;=('Свод 7-НК'!FE7+'Свод 7-НК'!FF7)-('Свод 7-НК'!FH7+'Свод 7-НК'!FI7)</f>
        <v>1</v>
      </c>
      <c r="EG6" s="64" t="b">
        <f>'Свод 7-НК'!FJ7&lt;='Свод 7-НК'!FD7</f>
        <v>1</v>
      </c>
      <c r="EH6" s="64" t="b">
        <f>'Свод 7-НК'!FK7&lt;='Свод 7-НК'!FD7</f>
        <v>1</v>
      </c>
      <c r="EI6" s="64" t="b">
        <f>'Свод 7-НК'!FL7&lt;='Свод 7-НК'!FD7</f>
        <v>1</v>
      </c>
      <c r="EJ6" s="64" t="b">
        <f>OR(AND('Свод 7-НК'!FD7='Свод 7-НК'!FE7+'Свод 7-НК'!FF7,'Свод 7-НК'!FT7='Свод 7-НК'!FU7+'Свод 7-НК'!FV7),AND('Свод 7-НК'!FD7&gt;'Свод 7-НК'!FE7+'Свод 7-НК'!FF7,'Свод 7-НК'!FT7&gt;'Свод 7-НК'!FU7+'Свод 7-НК'!FV7))</f>
        <v>1</v>
      </c>
      <c r="EK6" s="64" t="b">
        <f>OR(AND('Свод 7-НК'!FG7='Свод 7-НК'!FH7+'Свод 7-НК'!FI7,'Свод 7-НК'!FW7='Свод 7-НК'!FX7+'Свод 7-НК'!FY7),AND('Свод 7-НК'!FG7&gt;'Свод 7-НК'!FH7+'Свод 7-НК'!FI7,'Свод 7-НК'!FW7&gt;'Свод 7-НК'!FX7+'Свод 7-НК'!FY7))</f>
        <v>1</v>
      </c>
      <c r="EL6" s="64" t="b">
        <f>'Свод 7-НК'!FM7&gt;='Свод 7-НК'!FN7+'Свод 7-НК'!FO7</f>
        <v>1</v>
      </c>
      <c r="EM6" s="64" t="b">
        <f>'Свод 7-НК'!FP7&lt;='Свод 7-НК'!FM7</f>
        <v>1</v>
      </c>
      <c r="EN6" s="64" t="b">
        <f>OR(AND('Свод 7-НК'!FM7='Свод 7-НК'!FP7,'Свод 7-НК'!FN7='Свод 7-НК'!FQ7,'Свод 7-НК'!FO7='Свод 7-НК'!FR7),'Свод 7-НК'!FP7&lt;'Свод 7-НК'!FM7)</f>
        <v>1</v>
      </c>
      <c r="EO6" s="64" t="b">
        <f>'Свод 7-НК'!FP7&gt;='Свод 7-НК'!FQ7+'Свод 7-НК'!FR7</f>
        <v>1</v>
      </c>
      <c r="EP6" s="64" t="b">
        <f>'Свод 7-НК'!FQ7&lt;='Свод 7-НК'!FN7</f>
        <v>1</v>
      </c>
      <c r="EQ6" s="64" t="b">
        <f>'Свод 7-НК'!FR7&lt;='Свод 7-НК'!FO7</f>
        <v>1</v>
      </c>
      <c r="ER6" s="64" t="b">
        <f>'Свод 7-НК'!FM7-'Свод 7-НК'!FP7&gt;=('Свод 7-НК'!FN7+'Свод 7-НК'!FO7)-('Свод 7-НК'!FQ7+'Свод 7-НК'!FR7)</f>
        <v>1</v>
      </c>
      <c r="ES6" s="64" t="b">
        <f>'Свод 7-НК'!FS7&lt;='Свод 7-НК'!FM7</f>
        <v>1</v>
      </c>
      <c r="ET6" s="64" t="b">
        <f>'Свод 7-НК'!FM7&gt;='Свод 7-НК'!FT7</f>
        <v>1</v>
      </c>
      <c r="EU6" s="64" t="b">
        <f>'Свод 7-НК'!FN7&gt;='Свод 7-НК'!FU7</f>
        <v>1</v>
      </c>
      <c r="EV6" s="64" t="b">
        <f>'Свод 7-НК'!FO7&gt;='Свод 7-НК'!FV7</f>
        <v>1</v>
      </c>
      <c r="EW6" s="64" t="b">
        <f>'Свод 7-НК'!FP7&gt;='Свод 7-НК'!FW7</f>
        <v>1</v>
      </c>
      <c r="EX6" s="64" t="b">
        <f>'Свод 7-НК'!FQ7&gt;='Свод 7-НК'!FX7</f>
        <v>1</v>
      </c>
      <c r="EY6" s="64" t="b">
        <f>'Свод 7-НК'!FR7&gt;='Свод 7-НК'!FY7</f>
        <v>1</v>
      </c>
      <c r="EZ6" s="64" t="b">
        <f>'Свод 7-НК'!FS7&gt;='Свод 7-НК'!FZ7</f>
        <v>1</v>
      </c>
      <c r="FA6" s="64" t="b">
        <f>OR(AND('Свод 7-НК'!EV7='Свод 7-НК'!EY7,'Свод 7-НК'!FN7='Свод 7-НК'!FQ7),AND('Свод 7-НК'!EV7&gt;'Свод 7-НК'!EY7,'Свод 7-НК'!FN7&gt;'Свод 7-НК'!FQ7))</f>
        <v>1</v>
      </c>
      <c r="FB6" s="64" t="b">
        <f>OR(AND('Свод 7-НК'!EW7='Свод 7-НК'!EZ7,'Свод 7-НК'!FO7='Свод 7-НК'!FR7),AND('Свод 7-НК'!EW7&gt;'Свод 7-НК'!EZ7,'Свод 7-НК'!FO7&gt;'Свод 7-НК'!FR7))</f>
        <v>1</v>
      </c>
      <c r="FC6" s="64" t="b">
        <f>OR(AND('Свод 7-НК'!FE7='Свод 7-НК'!FH7,'Свод 7-НК'!FU7='Свод 7-НК'!FX7),AND('Свод 7-НК'!FE7&gt;'Свод 7-НК'!FH7,'Свод 7-НК'!FU7&gt;'Свод 7-НК'!FX7))</f>
        <v>1</v>
      </c>
      <c r="FD6" s="64" t="b">
        <f>OR(AND('Свод 7-НК'!FF7='Свод 7-НК'!FI7,'Свод 7-НК'!FV7='Свод 7-НК'!FY7),AND('Свод 7-НК'!FF7&gt;'Свод 7-НК'!FI7,'Свод 7-НК'!FV7&gt;'Свод 7-НК'!FY7))</f>
        <v>1</v>
      </c>
      <c r="FE6" s="64" t="b">
        <f>OR(AND('Свод 7-НК'!EU7='Свод 7-НК'!FD7,'Свод 7-НК'!FM7='Свод 7-НК'!FT7),AND('Свод 7-НК'!EU7&gt;'Свод 7-НК'!FD7,'Свод 7-НК'!FM7&gt;'Свод 7-НК'!FT7))</f>
        <v>1</v>
      </c>
      <c r="FF6" s="64" t="b">
        <f>OR(AND('Свод 7-НК'!EV7='Свод 7-НК'!FE7,'Свод 7-НК'!FN7='Свод 7-НК'!FU7),AND('Свод 7-НК'!EV7&gt;'Свод 7-НК'!FE7,'Свод 7-НК'!FN7&gt;'Свод 7-НК'!FU7))</f>
        <v>1</v>
      </c>
      <c r="FG6" s="64" t="b">
        <f>OR(AND('Свод 7-НК'!EW7='Свод 7-НК'!FF7,'Свод 7-НК'!FO7='Свод 7-НК'!FV7),AND('Свод 7-НК'!EW7&gt;'Свод 7-НК'!FF7,'Свод 7-НК'!FO7&gt;'Свод 7-НК'!FV7))</f>
        <v>1</v>
      </c>
      <c r="FH6" s="64" t="b">
        <f>OR(AND('Свод 7-НК'!EX7='Свод 7-НК'!FG7,'Свод 7-НК'!FP7='Свод 7-НК'!FW7),AND('Свод 7-НК'!EX7&gt;'Свод 7-НК'!FG7,'Свод 7-НК'!FP7&gt;'Свод 7-НК'!FW7))</f>
        <v>1</v>
      </c>
      <c r="FI6" s="64" t="b">
        <f>OR(AND('Свод 7-НК'!EY7='Свод 7-НК'!FH7,'Свод 7-НК'!FQ7='Свод 7-НК'!FX7),AND('Свод 7-НК'!EY7&gt;'Свод 7-НК'!FH7,'Свод 7-НК'!FQ7&gt;'Свод 7-НК'!FX7))</f>
        <v>1</v>
      </c>
      <c r="FJ6" s="64" t="b">
        <f>OR(AND('Свод 7-НК'!EZ7='Свод 7-НК'!FI7,'Свод 7-НК'!FR7='Свод 7-НК'!FY7),AND('Свод 7-НК'!EZ7&gt;'Свод 7-НК'!FI7,'Свод 7-НК'!FR7&gt;'Свод 7-НК'!FY7))</f>
        <v>1</v>
      </c>
      <c r="FK6" s="64" t="b">
        <f>OR(AND('Свод 7-НК'!FC7='Свод 7-НК'!FL7,'Свод 7-НК'!FS7='Свод 7-НК'!FZ7),AND('Свод 7-НК'!FC7&gt;'Свод 7-НК'!FL7,'Свод 7-НК'!FS7&gt;'Свод 7-НК'!FZ7))</f>
        <v>1</v>
      </c>
      <c r="FL6" s="64" t="b">
        <f>'Свод 7-НК'!FT7&gt;='Свод 7-НК'!FU7+'Свод 7-НК'!FV7</f>
        <v>1</v>
      </c>
      <c r="FM6" s="64" t="b">
        <f>'Свод 7-НК'!FW7&lt;='Свод 7-НК'!FT7</f>
        <v>1</v>
      </c>
      <c r="FN6" s="64" t="b">
        <f>OR(AND('Свод 7-НК'!FT7='Свод 7-НК'!FW7,'Свод 7-НК'!FU7='Свод 7-НК'!FX7,'Свод 7-НК'!FV7='Свод 7-НК'!FY7),'Свод 7-НК'!FW7&lt;'Свод 7-НК'!FT7)</f>
        <v>1</v>
      </c>
      <c r="FO6" s="64" t="b">
        <f>'Свод 7-НК'!FW7&gt;='Свод 7-НК'!FX7+'Свод 7-НК'!FY7</f>
        <v>1</v>
      </c>
      <c r="FP6" s="64" t="b">
        <f>'Свод 7-НК'!FX7&lt;='Свод 7-НК'!FU7</f>
        <v>1</v>
      </c>
      <c r="FQ6" s="64" t="b">
        <f>'Свод 7-НК'!FY7&lt;='Свод 7-НК'!FV7</f>
        <v>1</v>
      </c>
      <c r="FR6" s="64" t="b">
        <f>'Свод 7-НК'!FT7-'Свод 7-НК'!FW7&gt;=('Свод 7-НК'!FU7+'Свод 7-НК'!FV7)-('Свод 7-НК'!FX7+'Свод 7-НК'!FY7)</f>
        <v>1</v>
      </c>
      <c r="FS6" s="64" t="b">
        <f>'Свод 7-НК'!FZ7&lt;='Свод 7-НК'!FT7</f>
        <v>1</v>
      </c>
      <c r="FT6" s="64" t="b">
        <f>'Свод 7-НК'!GB7&lt;='Свод 7-НК'!GA7</f>
        <v>1</v>
      </c>
      <c r="FU6" s="64" t="b">
        <f>'Свод 7-НК'!GC7&lt;='Свод 7-НК'!GA7</f>
        <v>1</v>
      </c>
      <c r="FV6" s="64" t="b">
        <f>IF('Свод 7-НК'!GV7&gt;0,'Свод 7-НК'!GC7&gt;=0,'Свод 7-НК'!GC7=0)</f>
        <v>1</v>
      </c>
      <c r="FW6" s="64" t="b">
        <f>'Свод 7-НК'!GD7&lt;='Свод 7-НК'!GA7</f>
        <v>1</v>
      </c>
      <c r="FX6" s="64" t="b">
        <f>'Свод 7-НК'!GE7&lt;='Свод 7-НК'!GA7</f>
        <v>1</v>
      </c>
      <c r="FY6" s="64" t="b">
        <f>'Свод 7-НК'!GC7&gt;='Свод 7-НК'!GF7+'Свод 7-НК'!GG7</f>
        <v>1</v>
      </c>
      <c r="FZ6" s="64" t="b">
        <f>'Свод 7-НК'!GB7='Свод 7-НК'!GH7+'Свод 7-НК'!GI7+'Свод 7-НК'!GJ7</f>
        <v>1</v>
      </c>
      <c r="GA6" s="64" t="b">
        <f>'Свод 7-НК'!GK7='Свод 7-НК'!GL7+'Свод 7-НК'!GM7+'Свод 7-НК'!GN7+'Свод 7-НК'!GR7</f>
        <v>1</v>
      </c>
      <c r="GB6" s="64" t="b">
        <f>'Свод 7-НК'!GN7&gt;='Свод 7-НК'!GO7+'Свод 7-НК'!GP7+'Свод 7-НК'!GQ7</f>
        <v>1</v>
      </c>
      <c r="GC6" s="64" t="b">
        <f>'Свод 7-НК'!GS7&gt;='Свод 7-НК'!GT7+'Свод 7-НК'!GX7+'Свод 7-НК'!GZ7+'Свод 7-НК'!HC7</f>
        <v>1</v>
      </c>
      <c r="GD6" s="64" t="b">
        <f>'Свод 7-НК'!GU7&lt;='Свод 7-НК'!GT7</f>
        <v>1</v>
      </c>
      <c r="GE6" s="64" t="b">
        <f>'Свод 7-НК'!GV7&lt;='Свод 7-НК'!GT7</f>
        <v>1</v>
      </c>
      <c r="GF6" s="64" t="b">
        <f>IF('Свод 7-НК'!GC7&gt;0,'Свод 7-НК'!GV7&gt;=0,'Свод 7-НК'!GV7=0)</f>
        <v>1</v>
      </c>
      <c r="GG6" s="64" t="b">
        <f>'Свод 7-НК'!GW7&lt;='Свод 7-НК'!GV7</f>
        <v>1</v>
      </c>
      <c r="GH6" s="64" t="b">
        <f>'Свод 7-НК'!GW7&lt;='Свод 7-НК'!GU7</f>
        <v>1</v>
      </c>
      <c r="GI6" s="64" t="b">
        <f>'Свод 7-НК'!GY7&lt;='Свод 7-НК'!GX7</f>
        <v>1</v>
      </c>
      <c r="GJ6" s="64" t="b">
        <f>'Свод 7-НК'!HA7&lt;='Свод 7-НК'!GZ7</f>
        <v>1</v>
      </c>
      <c r="GK6" s="64" t="b">
        <f>'Свод 7-НК'!HB7&lt;='Свод 7-НК'!GZ7</f>
        <v>1</v>
      </c>
      <c r="GL6" s="64" t="b">
        <f>'Свод 7-НК'!HD7&lt;='Свод 7-НК'!HC7</f>
        <v>1</v>
      </c>
    </row>
    <row r="7" spans="1:194" ht="24" customHeight="1" x14ac:dyDescent="0.25">
      <c r="A7" s="53" t="s">
        <v>398</v>
      </c>
      <c r="B7" s="54" t="s">
        <v>102</v>
      </c>
      <c r="C7" s="64" t="b">
        <f t="shared" ref="C7:C8" si="0">AND(D7:GL7)</f>
        <v>1</v>
      </c>
      <c r="D7" s="64" t="b">
        <f>OR(AND('Свод 7-НК'!D8&gt;0,'Свод 7-НК'!AH8&gt;0),AND('Свод 7-НК'!D8=0,'Свод 7-НК'!AH8=0))</f>
        <v>1</v>
      </c>
      <c r="E7" s="64" t="b">
        <f>'Свод 7-НК'!D8&lt;='Свод 7-НК'!C8</f>
        <v>1</v>
      </c>
      <c r="F7" s="64" t="b">
        <f>OR(AND('Свод 7-НК'!E8&gt;0,'Свод 7-НК'!AG8&gt;0),AND('Свод 7-НК'!E8=0,'Свод 7-НК'!AG8=0))</f>
        <v>1</v>
      </c>
      <c r="G7" s="64" t="b">
        <f>'Свод 7-НК'!E8&lt;='Свод 7-НК'!C8</f>
        <v>1</v>
      </c>
      <c r="H7" s="64" t="b">
        <f>'Свод 7-НК'!F8&lt;='Свод 7-НК'!C8</f>
        <v>1</v>
      </c>
      <c r="I7" s="64" t="b">
        <f>'Свод 7-НК'!F8&lt;='Свод 7-НК'!AI8</f>
        <v>1</v>
      </c>
      <c r="J7" s="64" t="b">
        <f>'Свод 7-НК'!G8&lt;='Свод 7-НК'!C8</f>
        <v>1</v>
      </c>
      <c r="K7" s="64" t="b">
        <f>'Свод 7-НК'!K8&lt;='Свод 7-НК'!AJ8</f>
        <v>1</v>
      </c>
      <c r="L7" s="64" t="b">
        <f>'Свод 7-НК'!H8&lt;='Свод 7-НК'!C8</f>
        <v>1</v>
      </c>
      <c r="M7" s="64" t="b">
        <f>'Свод 7-НК'!L8&lt;='Свод 7-НК'!AK8</f>
        <v>1</v>
      </c>
      <c r="N7" s="64" t="b">
        <f>'Свод 7-НК'!J8&lt;='Свод 7-НК'!C8</f>
        <v>1</v>
      </c>
      <c r="O7" s="64" t="b">
        <f>'Свод 7-НК'!H8&lt;='Свод 7-НК'!G8</f>
        <v>1</v>
      </c>
      <c r="P7" s="64" t="b">
        <f>'Свод 7-НК'!J8&lt;='Свод 7-НК'!I8</f>
        <v>1</v>
      </c>
      <c r="Q7" s="64" t="b">
        <f>'Свод 7-НК'!L8&lt;='Свод 7-НК'!C8</f>
        <v>1</v>
      </c>
      <c r="R7" s="64" t="b">
        <f>'Свод 7-НК'!M8&lt;='Свод 7-НК'!C8</f>
        <v>1</v>
      </c>
      <c r="S7" s="64" t="b">
        <f>'Свод 7-НК'!M8&lt;='Свод 7-НК'!AL8</f>
        <v>1</v>
      </c>
      <c r="T7" s="64" t="b">
        <f>OR(AND('Свод 7-НК'!N8&gt;0,'Свод 7-НК'!C8&gt;0),AND('Свод 7-НК'!N8=0,'Свод 7-НК'!C8=0))</f>
        <v>1</v>
      </c>
      <c r="U7" s="64" t="b">
        <f>'Свод 7-НК'!O8&lt;='Свод 7-НК'!N8</f>
        <v>1</v>
      </c>
      <c r="V7" s="64" t="b">
        <f>'Свод 7-НК'!P8&lt;='Свод 7-НК'!N8</f>
        <v>1</v>
      </c>
      <c r="W7" s="64" t="b">
        <f>'Свод 7-НК'!Q8&lt;='Свод 7-НК'!N8</f>
        <v>1</v>
      </c>
      <c r="X7" s="64" t="b">
        <f>'Свод 7-НК'!R8&lt;='Свод 7-НК'!N8</f>
        <v>1</v>
      </c>
      <c r="Y7" s="64" t="b">
        <f>'Свод 7-НК'!N8&gt;='Свод 7-НК'!S8+'Свод 7-НК'!T8</f>
        <v>1</v>
      </c>
      <c r="Z7" s="64" t="b">
        <f>'Свод 7-НК'!N8='Свод 7-НК'!U8+'Свод 7-НК'!V8+'Свод 7-НК'!W8</f>
        <v>1</v>
      </c>
      <c r="AA7" s="64" t="b">
        <f>'Свод 7-НК'!X8&gt;='Свод 7-НК'!N8</f>
        <v>1</v>
      </c>
      <c r="AB7" s="64" t="b">
        <f>'Свод 7-НК'!X8&gt;='Свод 7-НК'!Y8+'Свод 7-НК'!Z8</f>
        <v>1</v>
      </c>
      <c r="AC7" s="64" t="b">
        <f>'Свод 7-НК'!AA8&lt;='Свод 7-НК'!X8</f>
        <v>1</v>
      </c>
      <c r="AD7" s="64" t="b">
        <f>'Свод 7-НК'!AA8&gt;='Свод 7-НК'!V8</f>
        <v>1</v>
      </c>
      <c r="AE7" s="64" t="b">
        <f>'Свод 7-НК'!X8&gt;='Свод 7-НК'!AB8+'Свод 7-НК'!AD8</f>
        <v>1</v>
      </c>
      <c r="AF7" s="64" t="b">
        <f>OR(AND('Свод 7-НК'!AC8&gt;0,'Свод 7-НК'!AB8&gt;0),AND('Свод 7-НК'!AC8=0,'Свод 7-НК'!AB8=0))</f>
        <v>1</v>
      </c>
      <c r="AG7" s="64" t="b">
        <f>OR(AND('Свод 7-НК'!AE8&gt;0,'Свод 7-НК'!AD8&gt;0),AND('Свод 7-НК'!AE8=0,'Свод 7-НК'!AD8=0))</f>
        <v>1</v>
      </c>
      <c r="AH7" s="64" t="b">
        <f>'Свод 7-НК'!AF8&lt;='Свод 7-НК'!AD8</f>
        <v>1</v>
      </c>
      <c r="AI7" s="64" t="b">
        <f>'Свод 7-НК'!AE8&gt;='Свод 7-НК'!AG8+'Свод 7-НК'!AH8</f>
        <v>1</v>
      </c>
      <c r="AJ7" s="64" t="b">
        <f>'Свод 7-НК'!AL8&lt;='Свод 7-НК'!AK8</f>
        <v>1</v>
      </c>
      <c r="AK7" s="64" t="b">
        <f>'Свод 7-НК'!AN8&lt;='Свод 7-НК'!AM8</f>
        <v>1</v>
      </c>
      <c r="AL7" s="64" t="b">
        <f>'Свод 7-НК'!AO8='Свод 7-НК'!AU8+'Свод 7-НК'!AY8</f>
        <v>1</v>
      </c>
      <c r="AM7" s="64" t="b">
        <f>'Свод 7-НК'!AO8&gt;='Свод 7-НК'!AP8+'Свод 7-НК'!AQ8</f>
        <v>1</v>
      </c>
      <c r="AN7" s="64" t="b">
        <f>'Свод 7-НК'!AR8='Свод 7-НК'!AV8+'Свод 7-НК'!BB8</f>
        <v>1</v>
      </c>
      <c r="AO7" s="64" t="b">
        <f>'Свод 7-НК'!AR8&gt;='Свод 7-НК'!AS8+'Свод 7-НК'!AT8</f>
        <v>1</v>
      </c>
      <c r="AP7" s="64" t="b">
        <f>'Свод 7-НК'!AW8&lt;='Свод 7-НК'!AO8</f>
        <v>1</v>
      </c>
      <c r="AQ7" s="64" t="b">
        <f>'Свод 7-НК'!AX8&lt;='Свод 7-НК'!AR8</f>
        <v>1</v>
      </c>
      <c r="AR7" s="64" t="b">
        <f>OR(AND('Свод 7-НК'!AO8='Свод 7-НК'!AY8,'Свод 7-НК'!AP8='Свод 7-НК'!AZ8,'Свод 7-НК'!AQ8='Свод 7-НК'!BA8),'Свод 7-НК'!AY8&lt;'Свод 7-НК'!AO8)</f>
        <v>1</v>
      </c>
      <c r="AS7" s="64" t="b">
        <f>OR(AND('Свод 7-НК'!AO8='Свод 7-НК'!AY8,'Свод 7-НК'!AR8='Свод 7-НК'!BB8),AND('Свод 7-НК'!AO8&gt;'Свод 7-НК'!AY8,'Свод 7-НК'!AR8&gt;'Свод 7-НК'!BB8))</f>
        <v>1</v>
      </c>
      <c r="AT7" s="64" t="b">
        <f>OR(AND('Свод 7-НК'!AY8='Свод 7-НК'!BE8,'Свод 7-НК'!BB8='Свод 7-НК'!BI8),AND('Свод 7-НК'!AY8&gt;'Свод 7-НК'!BE8,'Свод 7-НК'!BB8&gt;'Свод 7-НК'!BI8))</f>
        <v>1</v>
      </c>
      <c r="AU7" s="64" t="b">
        <f>'Свод 7-НК'!AZ8&lt;='Свод 7-НК'!AP8</f>
        <v>1</v>
      </c>
      <c r="AV7" s="64" t="b">
        <f>'Свод 7-НК'!AY8&gt;='Свод 7-НК'!AZ8+'Свод 7-НК'!BA8</f>
        <v>1</v>
      </c>
      <c r="AW7" s="64" t="b">
        <f>'Свод 7-НК'!AU8&gt;=('Свод 7-НК'!AP8+'Свод 7-НК'!AQ8)-('Свод 7-НК'!AZ8+'Свод 7-НК'!BA8)</f>
        <v>1</v>
      </c>
      <c r="AX7" s="64" t="b">
        <f>'Свод 7-НК'!BA8&lt;='Свод 7-НК'!AQ8</f>
        <v>1</v>
      </c>
      <c r="AY7" s="64" t="b">
        <f>'Свод 7-НК'!AY8&gt;='Свод 7-НК'!BE8+'Свод 7-НК'!BM8+'Свод 7-НК'!BO8</f>
        <v>1</v>
      </c>
      <c r="AZ7" s="64" t="b">
        <f>OR(AND('Свод 7-НК'!AR8='Свод 7-НК'!BB8,'Свод 7-НК'!AS8='Свод 7-НК'!BC8,'Свод 7-НК'!AT8='Свод 7-НК'!BD8),'Свод 7-НК'!BB8&lt;'Свод 7-НК'!AR8)</f>
        <v>1</v>
      </c>
      <c r="BA7" s="64" t="b">
        <f>'Свод 7-НК'!BC8&lt;='Свод 7-НК'!AS8</f>
        <v>1</v>
      </c>
      <c r="BB7" s="64" t="b">
        <f>'Свод 7-НК'!BD8&lt;='Свод 7-НК'!AT8</f>
        <v>1</v>
      </c>
      <c r="BC7" s="64" t="b">
        <f>'Свод 7-НК'!BB8&gt;='Свод 7-НК'!BC8+'Свод 7-НК'!BD8</f>
        <v>1</v>
      </c>
      <c r="BD7" s="64" t="b">
        <f>'Свод 7-НК'!AV8&gt;=('Свод 7-НК'!AS8+'Свод 7-НК'!AT8)-('Свод 7-НК'!BC8+'Свод 7-НК'!BD8)</f>
        <v>1</v>
      </c>
      <c r="BE7" s="64" t="b">
        <f>'Свод 7-НК'!BE8&lt;='Свод 7-НК'!AY8</f>
        <v>1</v>
      </c>
      <c r="BF7" s="64" t="b">
        <f>'Свод 7-НК'!BB8&gt;='Свод 7-НК'!BI8+'Свод 7-НК'!BN8+'Свод 7-НК'!BP8</f>
        <v>1</v>
      </c>
      <c r="BG7" s="64" t="b">
        <f>OR(AND('Свод 7-НК'!AY8='Свод 7-НК'!BE8,'Свод 7-НК'!AZ8='Свод 7-НК'!BF8,'Свод 7-НК'!BA8='Свод 7-НК'!BG8),'Свод 7-НК'!BE8&lt;'Свод 7-НК'!AY8)</f>
        <v>1</v>
      </c>
      <c r="BH7" s="64" t="b">
        <f>'Свод 7-НК'!BE8&gt;='Свод 7-НК'!BF8+'Свод 7-НК'!BG8</f>
        <v>1</v>
      </c>
      <c r="BI7" s="64" t="b">
        <f>'Свод 7-НК'!AY8-'Свод 7-НК'!BE8&gt;=('Свод 7-НК'!AZ8+'Свод 7-НК'!BA8)-('Свод 7-НК'!BF8+'Свод 7-НК'!BG8)</f>
        <v>1</v>
      </c>
      <c r="BJ7" s="64" t="b">
        <f>'Свод 7-НК'!BH8&lt;='Свод 7-НК'!BE8</f>
        <v>1</v>
      </c>
      <c r="BK7" s="64" t="b">
        <f>'Свод 7-НК'!BI8&lt;='Свод 7-НК'!BB8</f>
        <v>1</v>
      </c>
      <c r="BL7" s="64" t="b">
        <f>OR(AND('Свод 7-НК'!BB8='Свод 7-НК'!BI8,'Свод 7-НК'!BC8='Свод 7-НК'!BJ8,'Свод 7-НК'!BD8='Свод 7-НК'!BK8),'Свод 7-НК'!BI8&lt;'Свод 7-НК'!BB8)</f>
        <v>1</v>
      </c>
      <c r="BM7" s="64" t="b">
        <f>'Свод 7-НК'!BI8&gt;='Свод 7-НК'!BJ8+'Свод 7-НК'!BK8</f>
        <v>1</v>
      </c>
      <c r="BN7" s="64" t="b">
        <f>'Свод 7-НК'!BB8-'Свод 7-НК'!BI8&gt;=('Свод 7-НК'!BC8+'Свод 7-НК'!BD8)-('Свод 7-НК'!BJ8+'Свод 7-НК'!BK8)</f>
        <v>1</v>
      </c>
      <c r="BO7" s="64" t="b">
        <f>'Свод 7-НК'!BL8&lt;='Свод 7-НК'!BI8</f>
        <v>1</v>
      </c>
      <c r="BP7" s="64" t="b">
        <f>'Свод 7-НК'!BN8&gt;='Свод 7-НК'!BM8</f>
        <v>1</v>
      </c>
      <c r="BQ7" s="64" t="b">
        <f>'Свод 7-НК'!BP8&gt;='Свод 7-НК'!BO8</f>
        <v>1</v>
      </c>
      <c r="BR7" s="64" t="b">
        <f>'Свод 7-НК'!BE8='Свод 7-НК'!BQ8+'Свод 7-НК'!CG8+'Свод 7-НК'!CQ8+'Свод 7-НК'!DM8+'Свод 7-НК'!DW8+'Свод 7-НК'!DY8+'Свод 7-НК'!EA8+'Свод 7-НК'!EC8+'Свод 7-НК'!EE8+'Свод 7-НК'!EG8</f>
        <v>1</v>
      </c>
      <c r="BS7" s="64" t="b">
        <f>'Свод 7-НК'!BI8='Свод 7-НК'!BR8+'Свод 7-НК'!CH8+'Свод 7-НК'!CR8+'Свод 7-НК'!DN8+'Свод 7-НК'!DX8+'Свод 7-НК'!DZ8+'Свод 7-НК'!EB8+'Свод 7-НК'!ED8+'Свод 7-НК'!EF8+'Свод 7-НК'!EH8</f>
        <v>1</v>
      </c>
      <c r="BT7" s="64" t="b">
        <f>'Свод 7-НК'!BQ8&gt;='Свод 7-НК'!BS8+'Свод 7-НК'!BY8+'Свод 7-НК'!CE8</f>
        <v>1</v>
      </c>
      <c r="BU7" s="64" t="b">
        <f>'Свод 7-НК'!BR8&gt;='Свод 7-НК'!BT8+'Свод 7-НК'!BZ8+'Свод 7-НК'!CF8</f>
        <v>1</v>
      </c>
      <c r="BV7" s="64" t="b">
        <f>'Свод 7-НК'!BS8='Свод 7-НК'!BU8+'Свод 7-НК'!BW8</f>
        <v>1</v>
      </c>
      <c r="BW7" s="64" t="b">
        <f>'Свод 7-НК'!BT8='Свод 7-НК'!BV8+'Свод 7-НК'!BX8</f>
        <v>1</v>
      </c>
      <c r="BX7" s="64" t="b">
        <f>'Свод 7-НК'!BY8='Свод 7-НК'!CA8+'Свод 7-НК'!CC8</f>
        <v>1</v>
      </c>
      <c r="BY7" s="64" t="b">
        <f>'Свод 7-НК'!BZ8='Свод 7-НК'!CB8+'Свод 7-НК'!CD8</f>
        <v>1</v>
      </c>
      <c r="BZ7" s="64" t="b">
        <f>'Свод 7-НК'!CG8&gt;='Свод 7-НК'!CI8+'Свод 7-НК'!CK8+'Свод 7-НК'!CM8+'Свод 7-НК'!CO8</f>
        <v>1</v>
      </c>
      <c r="CA7" s="64" t="b">
        <f>'Свод 7-НК'!CH8&gt;='Свод 7-НК'!CJ8+'Свод 7-НК'!CL8+'Свод 7-НК'!CN8+'Свод 7-НК'!CP8</f>
        <v>1</v>
      </c>
      <c r="CB7" s="64" t="b">
        <f>'Свод 7-НК'!CQ8&gt;='Свод 7-НК'!CS8+'Свод 7-НК'!DC8</f>
        <v>1</v>
      </c>
      <c r="CC7" s="64" t="b">
        <f>'Свод 7-НК'!CR8&gt;='Свод 7-НК'!CT8+'Свод 7-НК'!DD8</f>
        <v>1</v>
      </c>
      <c r="CD7" s="64" t="b">
        <f>'Свод 7-НК'!CS8&gt;='Свод 7-НК'!CU8+'Свод 7-НК'!CW8+'Свод 7-НК'!CY8+'Свод 7-НК'!DA8</f>
        <v>1</v>
      </c>
      <c r="CE7" s="64" t="b">
        <f>'Свод 7-НК'!CT8&gt;='Свод 7-НК'!CV8+'Свод 7-НК'!CX8+'Свод 7-НК'!CZ8+'Свод 7-НК'!DB8</f>
        <v>1</v>
      </c>
      <c r="CF7" s="64" t="b">
        <f>'Свод 7-НК'!DC8&gt;='Свод 7-НК'!DE8+'Свод 7-НК'!DG8+'Свод 7-НК'!DI8+'Свод 7-НК'!DK8</f>
        <v>1</v>
      </c>
      <c r="CG7" s="64" t="b">
        <f>'Свод 7-НК'!DD8&gt;='Свод 7-НК'!DF8+'Свод 7-НК'!DH8+'Свод 7-НК'!DJ8+'Свод 7-НК'!DL8</f>
        <v>1</v>
      </c>
      <c r="CH7" s="64" t="b">
        <f>'Свод 7-НК'!DM8&gt;='Свод 7-НК'!DO8+'Свод 7-НК'!DQ8+'Свод 7-НК'!DS8+'Свод 7-НК'!DU8</f>
        <v>1</v>
      </c>
      <c r="CI7" s="64" t="b">
        <f>'Свод 7-НК'!DN8&gt;='Свод 7-НК'!DP8+'Свод 7-НК'!DR8+'Свод 7-НК'!DT8+'Свод 7-НК'!DV8</f>
        <v>1</v>
      </c>
      <c r="CJ7" s="64" t="b">
        <f>'Свод 7-НК'!EJ8&gt;='Свод 7-НК'!EI8</f>
        <v>1</v>
      </c>
      <c r="CK7" s="64" t="b">
        <f>'Свод 7-НК'!EL8&gt;='Свод 7-НК'!EK8</f>
        <v>1</v>
      </c>
      <c r="CL7" s="64" t="b">
        <f>'Свод 7-НК'!EN8&gt;='Свод 7-НК'!EM8</f>
        <v>1</v>
      </c>
      <c r="CM7" s="64" t="b">
        <f>'Свод 7-НК'!EP8&gt;='Свод 7-НК'!EO8</f>
        <v>1</v>
      </c>
      <c r="CN7" s="64" t="b">
        <f>'Свод 7-НК'!ER8&gt;='Свод 7-НК'!EQ8</f>
        <v>1</v>
      </c>
      <c r="CO7" s="64" t="b">
        <f>'Свод 7-НК'!ET8&gt;='Свод 7-НК'!ES8</f>
        <v>1</v>
      </c>
      <c r="CP7" s="64" t="b">
        <f>'Свод 7-НК'!BE8&gt;='Свод 7-НК'!EI8+'Свод 7-НК'!EK8</f>
        <v>1</v>
      </c>
      <c r="CQ7" s="64" t="b">
        <f>'Свод 7-НК'!BI8&gt;='Свод 7-НК'!EJ8+'Свод 7-НК'!EL8</f>
        <v>1</v>
      </c>
      <c r="CR7" s="64" t="b">
        <f>'Свод 7-НК'!BE8&gt;='Свод 7-НК'!EM8</f>
        <v>1</v>
      </c>
      <c r="CS7" s="64" t="b">
        <f>'Свод 7-НК'!BI8&gt;='Свод 7-НК'!EN8</f>
        <v>1</v>
      </c>
      <c r="CT7" s="64" t="b">
        <f>'Свод 7-НК'!BE8&gt;='Свод 7-НК'!EO8</f>
        <v>1</v>
      </c>
      <c r="CU7" s="64" t="b">
        <f>'Свод 7-НК'!BI8&gt;='Свод 7-НК'!EP8</f>
        <v>1</v>
      </c>
      <c r="CV7" s="64" t="b">
        <f>'Свод 7-НК'!BE8&gt;='Свод 7-НК'!EQ8</f>
        <v>1</v>
      </c>
      <c r="CW7" s="64" t="b">
        <f>'Свод 7-НК'!BI8&gt;='Свод 7-НК'!ER8</f>
        <v>1</v>
      </c>
      <c r="CX7" s="64" t="b">
        <f>'Свод 7-НК'!BE8&gt;='Свод 7-НК'!ES8</f>
        <v>1</v>
      </c>
      <c r="CY7" s="64" t="b">
        <f>'Свод 7-НК'!BI8&gt;='Свод 7-НК'!ET8</f>
        <v>1</v>
      </c>
      <c r="CZ7" s="64" t="b">
        <f>'Свод 7-НК'!EU8&gt;='Свод 7-НК'!EV8+'Свод 7-НК'!EW8</f>
        <v>1</v>
      </c>
      <c r="DA7" s="64" t="b">
        <f>'Свод 7-НК'!EX8&lt;='Свод 7-НК'!EU8</f>
        <v>1</v>
      </c>
      <c r="DB7" s="64" t="b">
        <f>OR(AND('Свод 7-НК'!EU8='Свод 7-НК'!EX8,'Свод 7-НК'!EV8='Свод 7-НК'!EY8,'Свод 7-НК'!EW8='Свод 7-НК'!EZ8,'Свод 7-НК'!FM8='Свод 7-НК'!FP8),'Свод 7-НК'!EX8&lt;'Свод 7-НК'!EU8)</f>
        <v>1</v>
      </c>
      <c r="DC7" s="64" t="b">
        <f>'Свод 7-НК'!EX8&gt;='Свод 7-НК'!EY8+'Свод 7-НК'!EZ8</f>
        <v>1</v>
      </c>
      <c r="DD7" s="64" t="b">
        <f>'Свод 7-НК'!EY8&lt;='Свод 7-НК'!EV8</f>
        <v>1</v>
      </c>
      <c r="DE7" s="64" t="b">
        <f>'Свод 7-НК'!EZ8&lt;='Свод 7-НК'!EW8</f>
        <v>1</v>
      </c>
      <c r="DF7" s="64" t="b">
        <f>'Свод 7-НК'!EU8-'Свод 7-НК'!EX8&gt;=('Свод 7-НК'!EV8+'Свод 7-НК'!EW8)-('Свод 7-НК'!EY8+'Свод 7-НК'!EZ8)</f>
        <v>1</v>
      </c>
      <c r="DG7" s="64" t="b">
        <f>'Свод 7-НК'!EU8-'Свод 7-НК'!FD8&gt;=('Свод 7-НК'!EV8+'Свод 7-НК'!EW8)-('Свод 7-НК'!FE8+'Свод 7-НК'!FF8)</f>
        <v>1</v>
      </c>
      <c r="DH7" s="64" t="b">
        <f>'Свод 7-НК'!EX8-'Свод 7-НК'!FG8&gt;=('Свод 7-НК'!EY8+'Свод 7-НК'!EZ8)-('Свод 7-НК'!FH8+'Свод 7-НК'!FI8)</f>
        <v>1</v>
      </c>
      <c r="DI7" s="64" t="b">
        <f>'Свод 7-НК'!FM8-'Свод 7-НК'!FT8&gt;=('Свод 7-НК'!FN8+'Свод 7-НК'!FO8)-('Свод 7-НК'!FU8+'Свод 7-НК'!FV8)</f>
        <v>1</v>
      </c>
      <c r="DJ7" s="64" t="b">
        <f>'Свод 7-НК'!FP8-'Свод 7-НК'!FW8&gt;=('Свод 7-НК'!FQ8+'Свод 7-НК'!FR8)-('Свод 7-НК'!FX8+'Свод 7-НК'!FY8)</f>
        <v>1</v>
      </c>
      <c r="DK7" s="64" t="b">
        <f>'Свод 7-НК'!FA8&lt;='Свод 7-НК'!EU8</f>
        <v>1</v>
      </c>
      <c r="DL7" s="64" t="b">
        <f>'Свод 7-НК'!FB8&lt;='Свод 7-НК'!EU8</f>
        <v>1</v>
      </c>
      <c r="DM7" s="64" t="b">
        <f>'Свод 7-НК'!FC8&lt;='Свод 7-НК'!EU8</f>
        <v>1</v>
      </c>
      <c r="DN7" s="64" t="b">
        <f>IF('Свод 7-НК'!AK8&gt;0,'Свод 7-НК'!FC8&gt;=0,'Свод 7-НК'!FC8=0)</f>
        <v>1</v>
      </c>
      <c r="DO7" s="64" t="b">
        <f>'Свод 7-НК'!FD8&lt;='Свод 7-НК'!EU8</f>
        <v>1</v>
      </c>
      <c r="DP7" s="64" t="b">
        <f>'Свод 7-НК'!FE8&lt;='Свод 7-НК'!EV8</f>
        <v>1</v>
      </c>
      <c r="DQ7" s="64" t="b">
        <f>'Свод 7-НК'!FF8&lt;='Свод 7-НК'!EW8</f>
        <v>1</v>
      </c>
      <c r="DR7" s="64" t="b">
        <f>'Свод 7-НК'!FG8&lt;='Свод 7-НК'!EX8</f>
        <v>1</v>
      </c>
      <c r="DS7" s="64" t="b">
        <f>'Свод 7-НК'!FH8&lt;='Свод 7-НК'!EY8</f>
        <v>1</v>
      </c>
      <c r="DT7" s="64" t="b">
        <f>'Свод 7-НК'!FI8&lt;='Свод 7-НК'!EZ8</f>
        <v>1</v>
      </c>
      <c r="DU7" s="64" t="b">
        <f>'Свод 7-НК'!FJ8&lt;='Свод 7-НК'!FA8</f>
        <v>1</v>
      </c>
      <c r="DV7" s="64" t="b">
        <f>'Свод 7-НК'!FK8&lt;='Свод 7-НК'!FB8</f>
        <v>1</v>
      </c>
      <c r="DW7" s="64" t="b">
        <f>'Свод 7-НК'!FL8&lt;='Свод 7-НК'!FC8</f>
        <v>1</v>
      </c>
      <c r="DX7" s="64" t="b">
        <f>OR(AND('Свод 7-НК'!EU8='Свод 7-НК'!EV8+'Свод 7-НК'!EW8,'Свод 7-НК'!FM8='Свод 7-НК'!FN8+'Свод 7-НК'!FO8),AND('Свод 7-НК'!EU8&gt;'Свод 7-НК'!EV8+'Свод 7-НК'!EW8,'Свод 7-НК'!FM8&gt;'Свод 7-НК'!FN8+'Свод 7-НК'!FO8))</f>
        <v>1</v>
      </c>
      <c r="DY7" s="64" t="b">
        <f>OR(AND('Свод 7-НК'!EX8='Свод 7-НК'!EY8+'Свод 7-НК'!EZ8,'Свод 7-НК'!FP8='Свод 7-НК'!FQ8+'Свод 7-НК'!FR8),AND('Свод 7-НК'!EX8&gt;'Свод 7-НК'!EY8+'Свод 7-НК'!EZ8,'Свод 7-НК'!FP8&gt;'Свод 7-НК'!FQ8+'Свод 7-НК'!FR8))</f>
        <v>1</v>
      </c>
      <c r="DZ7" s="64" t="b">
        <f>'Свод 7-НК'!FD8&gt;='Свод 7-НК'!FE8+'Свод 7-НК'!FF8</f>
        <v>1</v>
      </c>
      <c r="EA7" s="64" t="b">
        <f>'Свод 7-НК'!FG8&lt;='Свод 7-НК'!FD8</f>
        <v>1</v>
      </c>
      <c r="EB7" s="64" t="b">
        <f>OR(AND('Свод 7-НК'!FD8='Свод 7-НК'!FG8,'Свод 7-НК'!FE8='Свод 7-НК'!FH8,'Свод 7-НК'!FF8='Свод 7-НК'!FI8,'Свод 7-НК'!FT8='Свод 7-НК'!FW8),'Свод 7-НК'!FG8&lt;'Свод 7-НК'!FD8)</f>
        <v>1</v>
      </c>
      <c r="EC7" s="64" t="b">
        <f>'Свод 7-НК'!FG8&gt;='Свод 7-НК'!FH8+'Свод 7-НК'!FI8</f>
        <v>1</v>
      </c>
      <c r="ED7" s="64" t="b">
        <f>'Свод 7-НК'!FH8&lt;='Свод 7-НК'!FE8</f>
        <v>1</v>
      </c>
      <c r="EE7" s="64" t="b">
        <f>'Свод 7-НК'!FI8&lt;='Свод 7-НК'!FF8</f>
        <v>1</v>
      </c>
      <c r="EF7" s="64" t="b">
        <f>'Свод 7-НК'!FD8-'Свод 7-НК'!FG8&gt;=('Свод 7-НК'!FE8+'Свод 7-НК'!FF8)-('Свод 7-НК'!FH8+'Свод 7-НК'!FI8)</f>
        <v>1</v>
      </c>
      <c r="EG7" s="64" t="b">
        <f>'Свод 7-НК'!FJ8&lt;='Свод 7-НК'!FD8</f>
        <v>1</v>
      </c>
      <c r="EH7" s="64" t="b">
        <f>'Свод 7-НК'!FK8&lt;='Свод 7-НК'!FD8</f>
        <v>1</v>
      </c>
      <c r="EI7" s="64" t="b">
        <f>'Свод 7-НК'!FL8&lt;='Свод 7-НК'!FD8</f>
        <v>1</v>
      </c>
      <c r="EJ7" s="64" t="b">
        <f>OR(AND('Свод 7-НК'!FD8='Свод 7-НК'!FE8+'Свод 7-НК'!FF8,'Свод 7-НК'!FT8='Свод 7-НК'!FU8+'Свод 7-НК'!FV8),AND('Свод 7-НК'!FD8&gt;'Свод 7-НК'!FE8+'Свод 7-НК'!FF8,'Свод 7-НК'!FT8&gt;'Свод 7-НК'!FU8+'Свод 7-НК'!FV8))</f>
        <v>1</v>
      </c>
      <c r="EK7" s="64" t="b">
        <f>OR(AND('Свод 7-НК'!FG8='Свод 7-НК'!FH8+'Свод 7-НК'!FI8,'Свод 7-НК'!FW8='Свод 7-НК'!FX8+'Свод 7-НК'!FY8),AND('Свод 7-НК'!FG8&gt;'Свод 7-НК'!FH8+'Свод 7-НК'!FI8,'Свод 7-НК'!FW8&gt;'Свод 7-НК'!FX8+'Свод 7-НК'!FY8))</f>
        <v>1</v>
      </c>
      <c r="EL7" s="64" t="b">
        <f>'Свод 7-НК'!FM8&gt;='Свод 7-НК'!FN8+'Свод 7-НК'!FO8</f>
        <v>1</v>
      </c>
      <c r="EM7" s="64" t="b">
        <f>'Свод 7-НК'!FP8&lt;='Свод 7-НК'!FM8</f>
        <v>1</v>
      </c>
      <c r="EN7" s="64" t="b">
        <f>OR(AND('Свод 7-НК'!FM8='Свод 7-НК'!FP8,'Свод 7-НК'!FN8='Свод 7-НК'!FQ8,'Свод 7-НК'!FO8='Свод 7-НК'!FR8),'Свод 7-НК'!FP8&lt;'Свод 7-НК'!FM8)</f>
        <v>1</v>
      </c>
      <c r="EO7" s="64" t="b">
        <f>'Свод 7-НК'!FP8&gt;='Свод 7-НК'!FQ8+'Свод 7-НК'!FR8</f>
        <v>1</v>
      </c>
      <c r="EP7" s="64" t="b">
        <f>'Свод 7-НК'!FQ8&lt;='Свод 7-НК'!FN8</f>
        <v>1</v>
      </c>
      <c r="EQ7" s="64" t="b">
        <f>'Свод 7-НК'!FR8&lt;='Свод 7-НК'!FO8</f>
        <v>1</v>
      </c>
      <c r="ER7" s="64" t="b">
        <f>'Свод 7-НК'!FM8-'Свод 7-НК'!FP8&gt;=('Свод 7-НК'!FN8+'Свод 7-НК'!FO8)-('Свод 7-НК'!FQ8+'Свод 7-НК'!FR8)</f>
        <v>1</v>
      </c>
      <c r="ES7" s="64" t="b">
        <f>'Свод 7-НК'!FS8&lt;='Свод 7-НК'!FM8</f>
        <v>1</v>
      </c>
      <c r="ET7" s="64" t="b">
        <f>'Свод 7-НК'!FM8&gt;='Свод 7-НК'!FT8</f>
        <v>1</v>
      </c>
      <c r="EU7" s="64" t="b">
        <f>'Свод 7-НК'!FN8&gt;='Свод 7-НК'!FU8</f>
        <v>1</v>
      </c>
      <c r="EV7" s="64" t="b">
        <f>'Свод 7-НК'!FO8&gt;='Свод 7-НК'!FV8</f>
        <v>1</v>
      </c>
      <c r="EW7" s="64" t="b">
        <f>'Свод 7-НК'!FP8&gt;='Свод 7-НК'!FW8</f>
        <v>1</v>
      </c>
      <c r="EX7" s="64" t="b">
        <f>'Свод 7-НК'!FQ8&gt;='Свод 7-НК'!FX8</f>
        <v>1</v>
      </c>
      <c r="EY7" s="64" t="b">
        <f>'Свод 7-НК'!FR8&gt;='Свод 7-НК'!FY8</f>
        <v>1</v>
      </c>
      <c r="EZ7" s="64" t="b">
        <f>'Свод 7-НК'!FS8&gt;='Свод 7-НК'!FZ8</f>
        <v>1</v>
      </c>
      <c r="FA7" s="64" t="b">
        <f>OR(AND('Свод 7-НК'!EV8='Свод 7-НК'!EY8,'Свод 7-НК'!FN8='Свод 7-НК'!FQ8),AND('Свод 7-НК'!EV8&gt;'Свод 7-НК'!EY8,'Свод 7-НК'!FN8&gt;'Свод 7-НК'!FQ8))</f>
        <v>1</v>
      </c>
      <c r="FB7" s="64" t="b">
        <f>OR(AND('Свод 7-НК'!EW8='Свод 7-НК'!EZ8,'Свод 7-НК'!FO8='Свод 7-НК'!FR8),AND('Свод 7-НК'!EW8&gt;'Свод 7-НК'!EZ8,'Свод 7-НК'!FO8&gt;'Свод 7-НК'!FR8))</f>
        <v>1</v>
      </c>
      <c r="FC7" s="64" t="b">
        <f>OR(AND('Свод 7-НК'!FE8='Свод 7-НК'!FH8,'Свод 7-НК'!FU8='Свод 7-НК'!FX8),AND('Свод 7-НК'!FE8&gt;'Свод 7-НК'!FH8,'Свод 7-НК'!FU8&gt;'Свод 7-НК'!FX8))</f>
        <v>1</v>
      </c>
      <c r="FD7" s="64" t="b">
        <f>OR(AND('Свод 7-НК'!FF8='Свод 7-НК'!FI8,'Свод 7-НК'!FV8='Свод 7-НК'!FY8),AND('Свод 7-НК'!FF8&gt;'Свод 7-НК'!FI8,'Свод 7-НК'!FV8&gt;'Свод 7-НК'!FY8))</f>
        <v>1</v>
      </c>
      <c r="FE7" s="64" t="b">
        <f>OR(AND('Свод 7-НК'!EU8='Свод 7-НК'!FD8,'Свод 7-НК'!FM8='Свод 7-НК'!FT8),AND('Свод 7-НК'!EU8&gt;'Свод 7-НК'!FD8,'Свод 7-НК'!FM8&gt;'Свод 7-НК'!FT8))</f>
        <v>1</v>
      </c>
      <c r="FF7" s="64" t="b">
        <f>OR(AND('Свод 7-НК'!EV8='Свод 7-НК'!FE8,'Свод 7-НК'!FN8='Свод 7-НК'!FU8),AND('Свод 7-НК'!EV8&gt;'Свод 7-НК'!FE8,'Свод 7-НК'!FN8&gt;'Свод 7-НК'!FU8))</f>
        <v>1</v>
      </c>
      <c r="FG7" s="64" t="b">
        <f>OR(AND('Свод 7-НК'!EW8='Свод 7-НК'!FF8,'Свод 7-НК'!FO8='Свод 7-НК'!FV8),AND('Свод 7-НК'!EW8&gt;'Свод 7-НК'!FF8,'Свод 7-НК'!FO8&gt;'Свод 7-НК'!FV8))</f>
        <v>1</v>
      </c>
      <c r="FH7" s="64" t="b">
        <f>OR(AND('Свод 7-НК'!EX8='Свод 7-НК'!FG8,'Свод 7-НК'!FP8='Свод 7-НК'!FW8),AND('Свод 7-НК'!EX8&gt;'Свод 7-НК'!FG8,'Свод 7-НК'!FP8&gt;'Свод 7-НК'!FW8))</f>
        <v>1</v>
      </c>
      <c r="FI7" s="64" t="b">
        <f>OR(AND('Свод 7-НК'!EY8='Свод 7-НК'!FH8,'Свод 7-НК'!FQ8='Свод 7-НК'!FX8),AND('Свод 7-НК'!EY8&gt;'Свод 7-НК'!FH8,'Свод 7-НК'!FQ8&gt;'Свод 7-НК'!FX8))</f>
        <v>1</v>
      </c>
      <c r="FJ7" s="64" t="b">
        <f>OR(AND('Свод 7-НК'!EZ8='Свод 7-НК'!FI8,'Свод 7-НК'!FR8='Свод 7-НК'!FY8),AND('Свод 7-НК'!EZ8&gt;'Свод 7-НК'!FI8,'Свод 7-НК'!FR8&gt;'Свод 7-НК'!FY8))</f>
        <v>1</v>
      </c>
      <c r="FK7" s="64" t="b">
        <f>OR(AND('Свод 7-НК'!FC8='Свод 7-НК'!FL8,'Свод 7-НК'!FS8='Свод 7-НК'!FZ8),AND('Свод 7-НК'!FC8&gt;'Свод 7-НК'!FL8,'Свод 7-НК'!FS8&gt;'Свод 7-НК'!FZ8))</f>
        <v>1</v>
      </c>
      <c r="FL7" s="64" t="b">
        <f>'Свод 7-НК'!FT8&gt;='Свод 7-НК'!FU8+'Свод 7-НК'!FV8</f>
        <v>1</v>
      </c>
      <c r="FM7" s="64" t="b">
        <f>'Свод 7-НК'!FW8&lt;='Свод 7-НК'!FT8</f>
        <v>1</v>
      </c>
      <c r="FN7" s="64" t="b">
        <f>OR(AND('Свод 7-НК'!FT8='Свод 7-НК'!FW8,'Свод 7-НК'!FU8='Свод 7-НК'!FX8,'Свод 7-НК'!FV8='Свод 7-НК'!FY8),'Свод 7-НК'!FW8&lt;'Свод 7-НК'!FT8)</f>
        <v>1</v>
      </c>
      <c r="FO7" s="64" t="b">
        <f>'Свод 7-НК'!FW8&gt;='Свод 7-НК'!FX8+'Свод 7-НК'!FY8</f>
        <v>1</v>
      </c>
      <c r="FP7" s="64" t="b">
        <f>'Свод 7-НК'!FX8&lt;='Свод 7-НК'!FU8</f>
        <v>1</v>
      </c>
      <c r="FQ7" s="64" t="b">
        <f>'Свод 7-НК'!FY8&lt;='Свод 7-НК'!FV8</f>
        <v>1</v>
      </c>
      <c r="FR7" s="64" t="b">
        <f>'Свод 7-НК'!FT8-'Свод 7-НК'!FW8&gt;=('Свод 7-НК'!FU8+'Свод 7-НК'!FV8)-('Свод 7-НК'!FX8+'Свод 7-НК'!FY8)</f>
        <v>1</v>
      </c>
      <c r="FS7" s="64" t="b">
        <f>'Свод 7-НК'!FZ8&lt;='Свод 7-НК'!FT8</f>
        <v>1</v>
      </c>
      <c r="FT7" s="64" t="b">
        <f>'Свод 7-НК'!GB8&lt;='Свод 7-НК'!GA8</f>
        <v>1</v>
      </c>
      <c r="FU7" s="64" t="b">
        <f>'Свод 7-НК'!GC8&lt;='Свод 7-НК'!GA8</f>
        <v>1</v>
      </c>
      <c r="FV7" s="64" t="b">
        <f>IF('Свод 7-НК'!GV8&gt;0,'Свод 7-НК'!GC8&gt;=0,'Свод 7-НК'!GC8=0)</f>
        <v>1</v>
      </c>
      <c r="FW7" s="64" t="b">
        <f>'Свод 7-НК'!GD8&lt;='Свод 7-НК'!GA8</f>
        <v>1</v>
      </c>
      <c r="FX7" s="64" t="b">
        <f>'Свод 7-НК'!GE8&lt;='Свод 7-НК'!GA8</f>
        <v>1</v>
      </c>
      <c r="FY7" s="64" t="b">
        <f>'Свод 7-НК'!GC8&gt;='Свод 7-НК'!GF8+'Свод 7-НК'!GG8</f>
        <v>1</v>
      </c>
      <c r="FZ7" s="64" t="b">
        <f>'Свод 7-НК'!GB8='Свод 7-НК'!GH8+'Свод 7-НК'!GI8+'Свод 7-НК'!GJ8</f>
        <v>1</v>
      </c>
      <c r="GA7" s="64" t="b">
        <f>'Свод 7-НК'!GK8='Свод 7-НК'!GL8+'Свод 7-НК'!GM8+'Свод 7-НК'!GN8+'Свод 7-НК'!GR8</f>
        <v>1</v>
      </c>
      <c r="GB7" s="64" t="b">
        <f>'Свод 7-НК'!GN8&gt;='Свод 7-НК'!GO8+'Свод 7-НК'!GP8+'Свод 7-НК'!GQ8</f>
        <v>1</v>
      </c>
      <c r="GC7" s="64" t="b">
        <f>'Свод 7-НК'!GS8&gt;='Свод 7-НК'!GT8+'Свод 7-НК'!GX8+'Свод 7-НК'!GZ8+'Свод 7-НК'!HC8</f>
        <v>1</v>
      </c>
      <c r="GD7" s="64" t="b">
        <f>'Свод 7-НК'!GU8&lt;='Свод 7-НК'!GT8</f>
        <v>1</v>
      </c>
      <c r="GE7" s="64" t="b">
        <f>'Свод 7-НК'!GV8&lt;='Свод 7-НК'!GT8</f>
        <v>1</v>
      </c>
      <c r="GF7" s="64" t="b">
        <f>IF('Свод 7-НК'!GC8&gt;0,'Свод 7-НК'!GV8&gt;=0,'Свод 7-НК'!GV8=0)</f>
        <v>1</v>
      </c>
      <c r="GG7" s="64" t="b">
        <f>'Свод 7-НК'!GW8&lt;='Свод 7-НК'!GV8</f>
        <v>1</v>
      </c>
      <c r="GH7" s="64" t="b">
        <f>'Свод 7-НК'!GW8&lt;='Свод 7-НК'!GU8</f>
        <v>1</v>
      </c>
      <c r="GI7" s="64" t="b">
        <f>'Свод 7-НК'!GY8&lt;='Свод 7-НК'!GX8</f>
        <v>1</v>
      </c>
      <c r="GJ7" s="64" t="b">
        <f>'Свод 7-НК'!HA8&lt;='Свод 7-НК'!GZ8</f>
        <v>1</v>
      </c>
      <c r="GK7" s="64" t="b">
        <f>'Свод 7-НК'!HB8&lt;='Свод 7-НК'!GZ8</f>
        <v>1</v>
      </c>
      <c r="GL7" s="64" t="b">
        <f>'Свод 7-НК'!HD8&lt;='Свод 7-НК'!HC8</f>
        <v>1</v>
      </c>
    </row>
    <row r="8" spans="1:194" ht="24" customHeight="1" x14ac:dyDescent="0.25">
      <c r="A8" s="53" t="s">
        <v>399</v>
      </c>
      <c r="B8" s="54" t="s">
        <v>103</v>
      </c>
      <c r="C8" s="64" t="b">
        <f t="shared" si="0"/>
        <v>1</v>
      </c>
      <c r="D8" s="64" t="b">
        <f>AND('Свод 7-НК'!D9=0,'Свод 7-НК'!AH9=0)</f>
        <v>1</v>
      </c>
      <c r="E8" s="64" t="b">
        <f>'Свод 7-НК'!D9&lt;='Свод 7-НК'!C9</f>
        <v>1</v>
      </c>
      <c r="F8" s="64" t="b">
        <f>AND('Свод 7-НК'!E9=0,'Свод 7-НК'!AG9=0)</f>
        <v>1</v>
      </c>
      <c r="G8" s="64" t="b">
        <f>'Свод 7-НК'!E9&lt;='Свод 7-НК'!C9</f>
        <v>1</v>
      </c>
      <c r="H8" s="64" t="b">
        <f>'Свод 7-НК'!F9&lt;='Свод 7-НК'!C9</f>
        <v>1</v>
      </c>
      <c r="I8" s="64" t="b">
        <f>'Свод 7-НК'!F9&lt;='Свод 7-НК'!AI9</f>
        <v>1</v>
      </c>
      <c r="J8" s="64" t="b">
        <f>'Свод 7-НК'!G9&lt;='Свод 7-НК'!C9</f>
        <v>1</v>
      </c>
      <c r="K8" s="64" t="b">
        <f>'Свод 7-НК'!K9&lt;='Свод 7-НК'!AJ9</f>
        <v>1</v>
      </c>
      <c r="L8" s="64" t="b">
        <f>'Свод 7-НК'!H9&lt;='Свод 7-НК'!C9</f>
        <v>1</v>
      </c>
      <c r="M8" s="64" t="b">
        <f>'Свод 7-НК'!L9&lt;='Свод 7-НК'!AK9</f>
        <v>1</v>
      </c>
      <c r="N8" s="64" t="b">
        <f>'Свод 7-НК'!J9&lt;='Свод 7-НК'!C9</f>
        <v>1</v>
      </c>
      <c r="O8" s="64" t="b">
        <f>'Свод 7-НК'!H9&lt;='Свод 7-НК'!G9</f>
        <v>1</v>
      </c>
      <c r="P8" s="64" t="b">
        <f>'Свод 7-НК'!J9&lt;='Свод 7-НК'!I9</f>
        <v>1</v>
      </c>
      <c r="Q8" s="64" t="b">
        <f>'Свод 7-НК'!L9&lt;='Свод 7-НК'!C9</f>
        <v>1</v>
      </c>
      <c r="R8" s="64" t="b">
        <f>'Свод 7-НК'!M9&lt;='Свод 7-НК'!C9</f>
        <v>1</v>
      </c>
      <c r="S8" s="64" t="b">
        <f>'Свод 7-НК'!M9&lt;='Свод 7-НК'!AL9</f>
        <v>1</v>
      </c>
      <c r="T8" s="64" t="b">
        <f>'Свод 7-НК'!N9=0</f>
        <v>1</v>
      </c>
      <c r="U8" s="64" t="b">
        <f>'Свод 7-НК'!O9&lt;='Свод 7-НК'!N9</f>
        <v>1</v>
      </c>
      <c r="V8" s="64" t="b">
        <f>'Свод 7-НК'!P9&lt;='Свод 7-НК'!N9</f>
        <v>1</v>
      </c>
      <c r="W8" s="64" t="b">
        <f>'Свод 7-НК'!Q9&lt;='Свод 7-НК'!N9</f>
        <v>1</v>
      </c>
      <c r="X8" s="64" t="b">
        <f>'Свод 7-НК'!R9&lt;='Свод 7-НК'!N9</f>
        <v>1</v>
      </c>
      <c r="Y8" s="64" t="b">
        <f>'Свод 7-НК'!N9&gt;='Свод 7-НК'!S9+'Свод 7-НК'!T9</f>
        <v>1</v>
      </c>
      <c r="Z8" s="64" t="b">
        <f>'Свод 7-НК'!N9='Свод 7-НК'!U9+'Свод 7-НК'!V9+'Свод 7-НК'!W9</f>
        <v>1</v>
      </c>
      <c r="AA8" s="64" t="b">
        <f>'Свод 7-НК'!X9&gt;='Свод 7-НК'!N9</f>
        <v>1</v>
      </c>
      <c r="AB8" s="64" t="b">
        <f>'Свод 7-НК'!X9&gt;='Свод 7-НК'!Y9+'Свод 7-НК'!Z9</f>
        <v>1</v>
      </c>
      <c r="AC8" s="64" t="b">
        <f>'Свод 7-НК'!AA9&lt;='Свод 7-НК'!X9</f>
        <v>1</v>
      </c>
      <c r="AD8" s="64" t="b">
        <f>'Свод 7-НК'!AA9&gt;='Свод 7-НК'!V9</f>
        <v>1</v>
      </c>
      <c r="AE8" s="64" t="b">
        <f>'Свод 7-НК'!X9&gt;='Свод 7-НК'!AB9+'Свод 7-НК'!AD9</f>
        <v>1</v>
      </c>
      <c r="AF8" s="64" t="b">
        <f>OR(AND('Свод 7-НК'!AC9&gt;0,'Свод 7-НК'!AB9&gt;0),AND('Свод 7-НК'!AC9=0,'Свод 7-НК'!AB9=0))</f>
        <v>1</v>
      </c>
      <c r="AG8" s="64" t="b">
        <f>OR(AND('Свод 7-НК'!AE9&gt;0,'Свод 7-НК'!AD9&gt;0),AND('Свод 7-НК'!AE9=0,'Свод 7-НК'!AD9=0))</f>
        <v>1</v>
      </c>
      <c r="AH8" s="64" t="b">
        <f>'Свод 7-НК'!AF9&lt;='Свод 7-НК'!AD9</f>
        <v>1</v>
      </c>
      <c r="AI8" s="64" t="b">
        <f>'Свод 7-НК'!AE9&gt;='Свод 7-НК'!AG9+'Свод 7-НК'!AH9</f>
        <v>1</v>
      </c>
      <c r="AJ8" s="64" t="b">
        <f>'Свод 7-НК'!AL9&lt;='Свод 7-НК'!AK9</f>
        <v>1</v>
      </c>
      <c r="AK8" s="64" t="b">
        <f>'Свод 7-НК'!AN9&lt;='Свод 7-НК'!AM9</f>
        <v>1</v>
      </c>
      <c r="AL8" s="64" t="b">
        <f>'Свод 7-НК'!AO9='Свод 7-НК'!AU9+'Свод 7-НК'!AY9</f>
        <v>1</v>
      </c>
      <c r="AM8" s="64" t="b">
        <f>'Свод 7-НК'!AO9&gt;='Свод 7-НК'!AP9+'Свод 7-НК'!AQ9</f>
        <v>1</v>
      </c>
      <c r="AN8" s="64" t="b">
        <f>'Свод 7-НК'!AR9='Свод 7-НК'!AV9+'Свод 7-НК'!BB9</f>
        <v>1</v>
      </c>
      <c r="AO8" s="64" t="b">
        <f>'Свод 7-НК'!AR9&gt;='Свод 7-НК'!AS9+'Свод 7-НК'!AT9</f>
        <v>1</v>
      </c>
      <c r="AP8" s="64" t="b">
        <f>'Свод 7-НК'!AW9&lt;='Свод 7-НК'!AO9</f>
        <v>1</v>
      </c>
      <c r="AQ8" s="64" t="b">
        <f>'Свод 7-НК'!AX9&lt;='Свод 7-НК'!AR9</f>
        <v>1</v>
      </c>
      <c r="AR8" s="64" t="b">
        <f>OR(AND('Свод 7-НК'!AO9='Свод 7-НК'!AY9,'Свод 7-НК'!AP9='Свод 7-НК'!AZ9,'Свод 7-НК'!AQ9='Свод 7-НК'!BA9),'Свод 7-НК'!AY9&lt;'Свод 7-НК'!AO9)</f>
        <v>1</v>
      </c>
      <c r="AS8" s="64" t="b">
        <f>OR(AND('Свод 7-НК'!AO9='Свод 7-НК'!AY9,'Свод 7-НК'!AR9='Свод 7-НК'!BB9),AND('Свод 7-НК'!AO9&gt;'Свод 7-НК'!AY9,'Свод 7-НК'!AR9&gt;'Свод 7-НК'!BB9))</f>
        <v>1</v>
      </c>
      <c r="AT8" s="64" t="b">
        <f>OR(AND('Свод 7-НК'!AY9='Свод 7-НК'!BE9,'Свод 7-НК'!BB9='Свод 7-НК'!BI9),AND('Свод 7-НК'!AY9&gt;'Свод 7-НК'!BE9,'Свод 7-НК'!BB9&gt;'Свод 7-НК'!BI9))</f>
        <v>1</v>
      </c>
      <c r="AU8" s="64" t="b">
        <f>'Свод 7-НК'!AZ9&lt;='Свод 7-НК'!AP9</f>
        <v>1</v>
      </c>
      <c r="AV8" s="64" t="b">
        <f>'Свод 7-НК'!AY9&gt;='Свод 7-НК'!AZ9+'Свод 7-НК'!BA9</f>
        <v>1</v>
      </c>
      <c r="AW8" s="64" t="b">
        <f>'Свод 7-НК'!AU9&gt;=('Свод 7-НК'!AP9+'Свод 7-НК'!AQ9)-('Свод 7-НК'!AZ9+'Свод 7-НК'!BA9)</f>
        <v>1</v>
      </c>
      <c r="AX8" s="64" t="b">
        <f>'Свод 7-НК'!BA9&lt;='Свод 7-НК'!AQ9</f>
        <v>1</v>
      </c>
      <c r="AY8" s="64" t="b">
        <f>'Свод 7-НК'!AY9&gt;='Свод 7-НК'!BE9+'Свод 7-НК'!BM9+'Свод 7-НК'!BO9</f>
        <v>1</v>
      </c>
      <c r="AZ8" s="64" t="b">
        <f>OR(AND('Свод 7-НК'!AR9='Свод 7-НК'!BB9,'Свод 7-НК'!AS9='Свод 7-НК'!BC9,'Свод 7-НК'!AT9='Свод 7-НК'!BD9),'Свод 7-НК'!BB9&lt;'Свод 7-НК'!AR9)</f>
        <v>1</v>
      </c>
      <c r="BA8" s="64" t="b">
        <f>'Свод 7-НК'!BC9&lt;='Свод 7-НК'!AS9</f>
        <v>1</v>
      </c>
      <c r="BB8" s="64" t="b">
        <f>'Свод 7-НК'!BD9&lt;='Свод 7-НК'!AT9</f>
        <v>1</v>
      </c>
      <c r="BC8" s="64" t="b">
        <f>'Свод 7-НК'!BB9&gt;='Свод 7-НК'!BC9+'Свод 7-НК'!BD9</f>
        <v>1</v>
      </c>
      <c r="BD8" s="64" t="b">
        <f>'Свод 7-НК'!AV9&gt;=('Свод 7-НК'!AS9+'Свод 7-НК'!AT9)-('Свод 7-НК'!BC9+'Свод 7-НК'!BD9)</f>
        <v>1</v>
      </c>
      <c r="BE8" s="64" t="b">
        <f>'Свод 7-НК'!BE9&lt;='Свод 7-НК'!AY9</f>
        <v>1</v>
      </c>
      <c r="BF8" s="64" t="b">
        <f>'Свод 7-НК'!BB9&gt;='Свод 7-НК'!BI9+'Свод 7-НК'!BN9+'Свод 7-НК'!BP9</f>
        <v>1</v>
      </c>
      <c r="BG8" s="64" t="b">
        <f>OR(AND('Свод 7-НК'!AY9='Свод 7-НК'!BE9,'Свод 7-НК'!AZ9='Свод 7-НК'!BF9,'Свод 7-НК'!BA9='Свод 7-НК'!BG9),'Свод 7-НК'!BE9&lt;'Свод 7-НК'!AY9)</f>
        <v>1</v>
      </c>
      <c r="BH8" s="64" t="b">
        <f>'Свод 7-НК'!BE9&gt;='Свод 7-НК'!BF9+'Свод 7-НК'!BG9</f>
        <v>1</v>
      </c>
      <c r="BI8" s="64" t="b">
        <f>'Свод 7-НК'!AY9-'Свод 7-НК'!BE9&gt;=('Свод 7-НК'!AZ9+'Свод 7-НК'!BA9)-('Свод 7-НК'!BF9+'Свод 7-НК'!BG9)</f>
        <v>1</v>
      </c>
      <c r="BJ8" s="64" t="b">
        <f>'Свод 7-НК'!BH9&lt;='Свод 7-НК'!BE9</f>
        <v>1</v>
      </c>
      <c r="BK8" s="64" t="b">
        <f>'Свод 7-НК'!BI9&lt;='Свод 7-НК'!BB9</f>
        <v>1</v>
      </c>
      <c r="BL8" s="64" t="b">
        <f>OR(AND('Свод 7-НК'!BB9='Свод 7-НК'!BI9,'Свод 7-НК'!BC9='Свод 7-НК'!BJ9,'Свод 7-НК'!BD9='Свод 7-НК'!BK9),'Свод 7-НК'!BI9&lt;'Свод 7-НК'!BB9)</f>
        <v>1</v>
      </c>
      <c r="BM8" s="64" t="b">
        <f>'Свод 7-НК'!BI9&gt;='Свод 7-НК'!BJ9+'Свод 7-НК'!BK9</f>
        <v>1</v>
      </c>
      <c r="BN8" s="64" t="b">
        <f>'Свод 7-НК'!BB9-'Свод 7-НК'!BI9&gt;=('Свод 7-НК'!BC9+'Свод 7-НК'!BD9)-('Свод 7-НК'!BJ9+'Свод 7-НК'!BK9)</f>
        <v>1</v>
      </c>
      <c r="BO8" s="64" t="b">
        <f>'Свод 7-НК'!BL9&lt;='Свод 7-НК'!BI9</f>
        <v>1</v>
      </c>
      <c r="BP8" s="64" t="b">
        <f>'Свод 7-НК'!BN9&gt;='Свод 7-НК'!BM9</f>
        <v>1</v>
      </c>
      <c r="BQ8" s="64" t="b">
        <f>'Свод 7-НК'!BP9&gt;='Свод 7-НК'!BO9</f>
        <v>1</v>
      </c>
      <c r="BR8" s="64" t="b">
        <f>'Свод 7-НК'!BE9='Свод 7-НК'!BQ9+'Свод 7-НК'!CG9+'Свод 7-НК'!CQ9+'Свод 7-НК'!DM9+'Свод 7-НК'!DW9+'Свод 7-НК'!DY9+'Свод 7-НК'!EA9+'Свод 7-НК'!EC9+'Свод 7-НК'!EE9+'Свод 7-НК'!EG9</f>
        <v>1</v>
      </c>
      <c r="BS8" s="64" t="b">
        <f>'Свод 7-НК'!BI9='Свод 7-НК'!BR9+'Свод 7-НК'!CH9+'Свод 7-НК'!CR9+'Свод 7-НК'!DN9+'Свод 7-НК'!DX9+'Свод 7-НК'!DZ9+'Свод 7-НК'!EB9+'Свод 7-НК'!ED9+'Свод 7-НК'!EF9+'Свод 7-НК'!EH9</f>
        <v>1</v>
      </c>
      <c r="BT8" s="64" t="b">
        <f>'Свод 7-НК'!BQ9&gt;='Свод 7-НК'!BS9+'Свод 7-НК'!BY9+'Свод 7-НК'!CE9</f>
        <v>1</v>
      </c>
      <c r="BU8" s="64" t="b">
        <f>'Свод 7-НК'!BR9&gt;='Свод 7-НК'!BT9+'Свод 7-НК'!BZ9+'Свод 7-НК'!CF9</f>
        <v>1</v>
      </c>
      <c r="BV8" s="64" t="b">
        <f>'Свод 7-НК'!BS9='Свод 7-НК'!BU9+'Свод 7-НК'!BW9</f>
        <v>1</v>
      </c>
      <c r="BW8" s="64" t="b">
        <f>'Свод 7-НК'!BT9='Свод 7-НК'!BV9+'Свод 7-НК'!BX9</f>
        <v>1</v>
      </c>
      <c r="BX8" s="64" t="b">
        <f>'Свод 7-НК'!BY9='Свод 7-НК'!CA9+'Свод 7-НК'!CC9</f>
        <v>1</v>
      </c>
      <c r="BY8" s="64" t="b">
        <f>'Свод 7-НК'!BZ9='Свод 7-НК'!CB9+'Свод 7-НК'!CD9</f>
        <v>1</v>
      </c>
      <c r="BZ8" s="64" t="b">
        <f>'Свод 7-НК'!CG9&gt;='Свод 7-НК'!CI9+'Свод 7-НК'!CK9+'Свод 7-НК'!CM9+'Свод 7-НК'!CO9</f>
        <v>1</v>
      </c>
      <c r="CA8" s="64" t="b">
        <f>'Свод 7-НК'!CH9&gt;='Свод 7-НК'!CJ9+'Свод 7-НК'!CL9+'Свод 7-НК'!CN9+'Свод 7-НК'!CP9</f>
        <v>1</v>
      </c>
      <c r="CB8" s="64" t="b">
        <f>'Свод 7-НК'!CQ9&gt;='Свод 7-НК'!CS9+'Свод 7-НК'!DC9</f>
        <v>1</v>
      </c>
      <c r="CC8" s="64" t="b">
        <f>'Свод 7-НК'!CR9&gt;='Свод 7-НК'!CT9+'Свод 7-НК'!DD9</f>
        <v>1</v>
      </c>
      <c r="CD8" s="64" t="b">
        <f>'Свод 7-НК'!CS9&gt;='Свод 7-НК'!CU9+'Свод 7-НК'!CW9+'Свод 7-НК'!CY9+'Свод 7-НК'!DA9</f>
        <v>1</v>
      </c>
      <c r="CE8" s="64" t="b">
        <f>'Свод 7-НК'!CT9&gt;='Свод 7-НК'!CV9+'Свод 7-НК'!CX9+'Свод 7-НК'!CZ9+'Свод 7-НК'!DB9</f>
        <v>1</v>
      </c>
      <c r="CF8" s="64" t="b">
        <f>'Свод 7-НК'!DC9&gt;='Свод 7-НК'!DE9+'Свод 7-НК'!DG9+'Свод 7-НК'!DI9+'Свод 7-НК'!DK9</f>
        <v>1</v>
      </c>
      <c r="CG8" s="64" t="b">
        <f>'Свод 7-НК'!DD9&gt;='Свод 7-НК'!DF9+'Свод 7-НК'!DH9+'Свод 7-НК'!DJ9+'Свод 7-НК'!DL9</f>
        <v>1</v>
      </c>
      <c r="CH8" s="64" t="b">
        <f>'Свод 7-НК'!DM9&gt;='Свод 7-НК'!DO9+'Свод 7-НК'!DQ9+'Свод 7-НК'!DS9+'Свод 7-НК'!DU9</f>
        <v>1</v>
      </c>
      <c r="CI8" s="64" t="b">
        <f>'Свод 7-НК'!DN9&gt;='Свод 7-НК'!DP9+'Свод 7-НК'!DR9+'Свод 7-НК'!DT9+'Свод 7-НК'!DV9</f>
        <v>1</v>
      </c>
      <c r="CJ8" s="64" t="b">
        <f>'Свод 7-НК'!EJ9&gt;='Свод 7-НК'!EI9</f>
        <v>1</v>
      </c>
      <c r="CK8" s="64" t="b">
        <f>'Свод 7-НК'!EL9&gt;='Свод 7-НК'!EK9</f>
        <v>1</v>
      </c>
      <c r="CL8" s="64" t="b">
        <f>'Свод 7-НК'!EN9&gt;='Свод 7-НК'!EM9</f>
        <v>1</v>
      </c>
      <c r="CM8" s="64" t="b">
        <f>'Свод 7-НК'!EP9&gt;='Свод 7-НК'!EO9</f>
        <v>1</v>
      </c>
      <c r="CN8" s="64" t="b">
        <f>'Свод 7-НК'!ER9&gt;='Свод 7-НК'!EQ9</f>
        <v>1</v>
      </c>
      <c r="CO8" s="64" t="b">
        <f>'Свод 7-НК'!ET9&gt;='Свод 7-НК'!ES9</f>
        <v>1</v>
      </c>
      <c r="CP8" s="64" t="b">
        <f>'Свод 7-НК'!BE9&gt;='Свод 7-НК'!EI9+'Свод 7-НК'!EK9</f>
        <v>1</v>
      </c>
      <c r="CQ8" s="64" t="b">
        <f>'Свод 7-НК'!BI9&gt;='Свод 7-НК'!EJ9+'Свод 7-НК'!EL9</f>
        <v>1</v>
      </c>
      <c r="CR8" s="64" t="b">
        <f>'Свод 7-НК'!BE9&gt;='Свод 7-НК'!EM9</f>
        <v>1</v>
      </c>
      <c r="CS8" s="64" t="b">
        <f>'Свод 7-НК'!BI9&gt;='Свод 7-НК'!EN9</f>
        <v>1</v>
      </c>
      <c r="CT8" s="64" t="b">
        <f>'Свод 7-НК'!BE9&gt;='Свод 7-НК'!EO9</f>
        <v>1</v>
      </c>
      <c r="CU8" s="64" t="b">
        <f>'Свод 7-НК'!BI9&gt;='Свод 7-НК'!EP9</f>
        <v>1</v>
      </c>
      <c r="CV8" s="64" t="b">
        <f>'Свод 7-НК'!BE9&gt;='Свод 7-НК'!EQ9</f>
        <v>1</v>
      </c>
      <c r="CW8" s="64" t="b">
        <f>'Свод 7-НК'!BI9&gt;='Свод 7-НК'!ER9</f>
        <v>1</v>
      </c>
      <c r="CX8" s="64" t="b">
        <f>'Свод 7-НК'!BE9&gt;='Свод 7-НК'!ES9</f>
        <v>1</v>
      </c>
      <c r="CY8" s="64" t="b">
        <f>'Свод 7-НК'!BI9&gt;='Свод 7-НК'!ET9</f>
        <v>1</v>
      </c>
      <c r="CZ8" s="64" t="b">
        <f>'Свод 7-НК'!EU9&gt;='Свод 7-НК'!EV9+'Свод 7-НК'!EW9</f>
        <v>1</v>
      </c>
      <c r="DA8" s="64" t="b">
        <f>'Свод 7-НК'!EX9&lt;='Свод 7-НК'!EU9</f>
        <v>1</v>
      </c>
      <c r="DB8" s="64" t="b">
        <f>OR(AND('Свод 7-НК'!EU9='Свод 7-НК'!EX9,'Свод 7-НК'!EV9='Свод 7-НК'!EY9,'Свод 7-НК'!EW9='Свод 7-НК'!EZ9,'Свод 7-НК'!FM9='Свод 7-НК'!FP9),'Свод 7-НК'!EX9&lt;'Свод 7-НК'!EU9)</f>
        <v>1</v>
      </c>
      <c r="DC8" s="64" t="b">
        <f>'Свод 7-НК'!EX9&gt;='Свод 7-НК'!EY9+'Свод 7-НК'!EZ9</f>
        <v>1</v>
      </c>
      <c r="DD8" s="64" t="b">
        <f>'Свод 7-НК'!EY9&lt;='Свод 7-НК'!EV9</f>
        <v>1</v>
      </c>
      <c r="DE8" s="64" t="b">
        <f>'Свод 7-НК'!EZ9&lt;='Свод 7-НК'!EW9</f>
        <v>1</v>
      </c>
      <c r="DF8" s="64" t="b">
        <f>'Свод 7-НК'!EU9-'Свод 7-НК'!EX9&gt;=('Свод 7-НК'!EV9+'Свод 7-НК'!EW9)-('Свод 7-НК'!EY9+'Свод 7-НК'!EZ9)</f>
        <v>1</v>
      </c>
      <c r="DG8" s="64" t="b">
        <f>'Свод 7-НК'!EU9-'Свод 7-НК'!FD9&gt;=('Свод 7-НК'!EV9+'Свод 7-НК'!EW9)-('Свод 7-НК'!FE9+'Свод 7-НК'!FF9)</f>
        <v>1</v>
      </c>
      <c r="DH8" s="64" t="b">
        <f>'Свод 7-НК'!EX9-'Свод 7-НК'!FG9&gt;=('Свод 7-НК'!EY9+'Свод 7-НК'!EZ9)-('Свод 7-НК'!FH9+'Свод 7-НК'!FI9)</f>
        <v>1</v>
      </c>
      <c r="DI8" s="64" t="b">
        <f>'Свод 7-НК'!FM9-'Свод 7-НК'!FT9&gt;=('Свод 7-НК'!FN9+'Свод 7-НК'!FO9)-('Свод 7-НК'!FU9+'Свод 7-НК'!FV9)</f>
        <v>1</v>
      </c>
      <c r="DJ8" s="64" t="b">
        <f>'Свод 7-НК'!FP9-'Свод 7-НК'!FW9&gt;=('Свод 7-НК'!FQ9+'Свод 7-НК'!FR9)-('Свод 7-НК'!FX9+'Свод 7-НК'!FY9)</f>
        <v>1</v>
      </c>
      <c r="DK8" s="64" t="b">
        <f>'Свод 7-НК'!FA9&lt;='Свод 7-НК'!EU9</f>
        <v>1</v>
      </c>
      <c r="DL8" s="64" t="b">
        <f>'Свод 7-НК'!FB9&lt;='Свод 7-НК'!EU9</f>
        <v>1</v>
      </c>
      <c r="DM8" s="64" t="b">
        <f>'Свод 7-НК'!FC9&lt;='Свод 7-НК'!EU9</f>
        <v>1</v>
      </c>
      <c r="DN8" s="64" t="b">
        <f>IF('Свод 7-НК'!AK9&gt;0,'Свод 7-НК'!FC9&gt;=0,'Свод 7-НК'!FC9=0)</f>
        <v>1</v>
      </c>
      <c r="DO8" s="64" t="b">
        <f>'Свод 7-НК'!FD9&lt;='Свод 7-НК'!EU9</f>
        <v>1</v>
      </c>
      <c r="DP8" s="64" t="b">
        <f>'Свод 7-НК'!FE9&lt;='Свод 7-НК'!EV9</f>
        <v>1</v>
      </c>
      <c r="DQ8" s="64" t="b">
        <f>'Свод 7-НК'!FF9&lt;='Свод 7-НК'!EW9</f>
        <v>1</v>
      </c>
      <c r="DR8" s="64" t="b">
        <f>'Свод 7-НК'!FG9&lt;='Свод 7-НК'!EX9</f>
        <v>1</v>
      </c>
      <c r="DS8" s="64" t="b">
        <f>'Свод 7-НК'!FH9&lt;='Свод 7-НК'!EY9</f>
        <v>1</v>
      </c>
      <c r="DT8" s="64" t="b">
        <f>'Свод 7-НК'!FI9&lt;='Свод 7-НК'!EZ9</f>
        <v>1</v>
      </c>
      <c r="DU8" s="64" t="b">
        <f>'Свод 7-НК'!FJ9&lt;='Свод 7-НК'!FA9</f>
        <v>1</v>
      </c>
      <c r="DV8" s="64" t="b">
        <f>'Свод 7-НК'!FK9&lt;='Свод 7-НК'!FB9</f>
        <v>1</v>
      </c>
      <c r="DW8" s="64" t="b">
        <f>'Свод 7-НК'!FL9&lt;='Свод 7-НК'!FC9</f>
        <v>1</v>
      </c>
      <c r="DX8" s="64" t="b">
        <f>OR(AND('Свод 7-НК'!EU9='Свод 7-НК'!EV9+'Свод 7-НК'!EW9,'Свод 7-НК'!FM9='Свод 7-НК'!FN9+'Свод 7-НК'!FO9),AND('Свод 7-НК'!EU9&gt;'Свод 7-НК'!EV9+'Свод 7-НК'!EW9,'Свод 7-НК'!FM9&gt;'Свод 7-НК'!FN9+'Свод 7-НК'!FO9))</f>
        <v>1</v>
      </c>
      <c r="DY8" s="64" t="b">
        <f>OR(AND('Свод 7-НК'!EX9='Свод 7-НК'!EY9+'Свод 7-НК'!EZ9,'Свод 7-НК'!FP9='Свод 7-НК'!FQ9+'Свод 7-НК'!FR9),AND('Свод 7-НК'!EX9&gt;'Свод 7-НК'!EY9+'Свод 7-НК'!EZ9,'Свод 7-НК'!FP9&gt;'Свод 7-НК'!FQ9+'Свод 7-НК'!FR9))</f>
        <v>1</v>
      </c>
      <c r="DZ8" s="64" t="b">
        <f>'Свод 7-НК'!FD9&gt;='Свод 7-НК'!FE9+'Свод 7-НК'!FF9</f>
        <v>1</v>
      </c>
      <c r="EA8" s="64" t="b">
        <f>'Свод 7-НК'!FG9&lt;='Свод 7-НК'!FD9</f>
        <v>1</v>
      </c>
      <c r="EB8" s="64" t="b">
        <f>OR(AND('Свод 7-НК'!FD9='Свод 7-НК'!FG9,'Свод 7-НК'!FE9='Свод 7-НК'!FH9,'Свод 7-НК'!FF9='Свод 7-НК'!FI9,'Свод 7-НК'!FT9='Свод 7-НК'!FW9),'Свод 7-НК'!FG9&lt;'Свод 7-НК'!FD9)</f>
        <v>1</v>
      </c>
      <c r="EC8" s="64" t="b">
        <f>'Свод 7-НК'!FG9&gt;='Свод 7-НК'!FH9+'Свод 7-НК'!FI9</f>
        <v>1</v>
      </c>
      <c r="ED8" s="64" t="b">
        <f>'Свод 7-НК'!FH9&lt;='Свод 7-НК'!FE9</f>
        <v>1</v>
      </c>
      <c r="EE8" s="64" t="b">
        <f>'Свод 7-НК'!FI9&lt;='Свод 7-НК'!FF9</f>
        <v>1</v>
      </c>
      <c r="EF8" s="64" t="b">
        <f>'Свод 7-НК'!FD9-'Свод 7-НК'!FG9&gt;=('Свод 7-НК'!FE9+'Свод 7-НК'!FF9)-('Свод 7-НК'!FH9+'Свод 7-НК'!FI9)</f>
        <v>1</v>
      </c>
      <c r="EG8" s="64" t="b">
        <f>'Свод 7-НК'!FJ9&lt;='Свод 7-НК'!FD9</f>
        <v>1</v>
      </c>
      <c r="EH8" s="64" t="b">
        <f>'Свод 7-НК'!FK9&lt;='Свод 7-НК'!FD9</f>
        <v>1</v>
      </c>
      <c r="EI8" s="64" t="b">
        <f>'Свод 7-НК'!FL9&lt;='Свод 7-НК'!FD9</f>
        <v>1</v>
      </c>
      <c r="EJ8" s="64" t="b">
        <f>OR(AND('Свод 7-НК'!FD9='Свод 7-НК'!FE9+'Свод 7-НК'!FF9,'Свод 7-НК'!FT9='Свод 7-НК'!FU9+'Свод 7-НК'!FV9),AND('Свод 7-НК'!FD9&gt;'Свод 7-НК'!FE9+'Свод 7-НК'!FF9,'Свод 7-НК'!FT9&gt;'Свод 7-НК'!FU9+'Свод 7-НК'!FV9))</f>
        <v>1</v>
      </c>
      <c r="EK8" s="64" t="b">
        <f>OR(AND('Свод 7-НК'!FG9='Свод 7-НК'!FH9+'Свод 7-НК'!FI9,'Свод 7-НК'!FW9='Свод 7-НК'!FX9+'Свод 7-НК'!FY9),AND('Свод 7-НК'!FG9&gt;'Свод 7-НК'!FH9+'Свод 7-НК'!FI9,'Свод 7-НК'!FW9&gt;'Свод 7-НК'!FX9+'Свод 7-НК'!FY9))</f>
        <v>1</v>
      </c>
      <c r="EL8" s="64" t="b">
        <f>'Свод 7-НК'!FM9&gt;='Свод 7-НК'!FN9+'Свод 7-НК'!FO9</f>
        <v>1</v>
      </c>
      <c r="EM8" s="64" t="b">
        <f>'Свод 7-НК'!FP9&lt;='Свод 7-НК'!FM9</f>
        <v>1</v>
      </c>
      <c r="EN8" s="64" t="b">
        <f>OR(AND('Свод 7-НК'!FM9='Свод 7-НК'!FP9,'Свод 7-НК'!FN9='Свод 7-НК'!FQ9,'Свод 7-НК'!FO9='Свод 7-НК'!FR9),'Свод 7-НК'!FP9&lt;'Свод 7-НК'!FM9)</f>
        <v>1</v>
      </c>
      <c r="EO8" s="64" t="b">
        <f>'Свод 7-НК'!FP9&gt;='Свод 7-НК'!FQ9+'Свод 7-НК'!FR9</f>
        <v>1</v>
      </c>
      <c r="EP8" s="64" t="b">
        <f>'Свод 7-НК'!FQ9&lt;='Свод 7-НК'!FN9</f>
        <v>1</v>
      </c>
      <c r="EQ8" s="64" t="b">
        <f>'Свод 7-НК'!FR9&lt;='Свод 7-НК'!FO9</f>
        <v>1</v>
      </c>
      <c r="ER8" s="64" t="b">
        <f>'Свод 7-НК'!FM9-'Свод 7-НК'!FP9&gt;=('Свод 7-НК'!FN9+'Свод 7-НК'!FO9)-('Свод 7-НК'!FQ9+'Свод 7-НК'!FR9)</f>
        <v>1</v>
      </c>
      <c r="ES8" s="64" t="b">
        <f>'Свод 7-НК'!FS9&lt;='Свод 7-НК'!FM9</f>
        <v>1</v>
      </c>
      <c r="ET8" s="64" t="b">
        <f>'Свод 7-НК'!FM9&gt;='Свод 7-НК'!FT9</f>
        <v>1</v>
      </c>
      <c r="EU8" s="64" t="b">
        <f>'Свод 7-НК'!FN9&gt;='Свод 7-НК'!FU9</f>
        <v>1</v>
      </c>
      <c r="EV8" s="64" t="b">
        <f>'Свод 7-НК'!FO9&gt;='Свод 7-НК'!FV9</f>
        <v>1</v>
      </c>
      <c r="EW8" s="64" t="b">
        <f>'Свод 7-НК'!FP9&gt;='Свод 7-НК'!FW9</f>
        <v>1</v>
      </c>
      <c r="EX8" s="64" t="b">
        <f>'Свод 7-НК'!FQ9&gt;='Свод 7-НК'!FX9</f>
        <v>1</v>
      </c>
      <c r="EY8" s="64" t="b">
        <f>'Свод 7-НК'!FR9&gt;='Свод 7-НК'!FY9</f>
        <v>1</v>
      </c>
      <c r="EZ8" s="64" t="b">
        <f>'Свод 7-НК'!FS9&gt;='Свод 7-НК'!FZ9</f>
        <v>1</v>
      </c>
      <c r="FA8" s="64" t="b">
        <f>OR(AND('Свод 7-НК'!EV9='Свод 7-НК'!EY9,'Свод 7-НК'!FN9='Свод 7-НК'!FQ9),AND('Свод 7-НК'!EV9&gt;'Свод 7-НК'!EY9,'Свод 7-НК'!FN9&gt;'Свод 7-НК'!FQ9))</f>
        <v>1</v>
      </c>
      <c r="FB8" s="64" t="b">
        <f>OR(AND('Свод 7-НК'!EW9='Свод 7-НК'!EZ9,'Свод 7-НК'!FO9='Свод 7-НК'!FR9),AND('Свод 7-НК'!EW9&gt;'Свод 7-НК'!EZ9,'Свод 7-НК'!FO9&gt;'Свод 7-НК'!FR9))</f>
        <v>1</v>
      </c>
      <c r="FC8" s="64" t="b">
        <f>OR(AND('Свод 7-НК'!FE9='Свод 7-НК'!FH9,'Свод 7-НК'!FU9='Свод 7-НК'!FX9),AND('Свод 7-НК'!FE9&gt;'Свод 7-НК'!FH9,'Свод 7-НК'!FU9&gt;'Свод 7-НК'!FX9))</f>
        <v>1</v>
      </c>
      <c r="FD8" s="64" t="b">
        <f>OR(AND('Свод 7-НК'!FF9='Свод 7-НК'!FI9,'Свод 7-НК'!FV9='Свод 7-НК'!FY9),AND('Свод 7-НК'!FF9&gt;'Свод 7-НК'!FI9,'Свод 7-НК'!FV9&gt;'Свод 7-НК'!FY9))</f>
        <v>1</v>
      </c>
      <c r="FE8" s="64" t="b">
        <f>OR(AND('Свод 7-НК'!EU9='Свод 7-НК'!FD9,'Свод 7-НК'!FM9='Свод 7-НК'!FT9),AND('Свод 7-НК'!EU9&gt;'Свод 7-НК'!FD9,'Свод 7-НК'!FM9&gt;'Свод 7-НК'!FT9))</f>
        <v>1</v>
      </c>
      <c r="FF8" s="64" t="b">
        <f>OR(AND('Свод 7-НК'!EV9='Свод 7-НК'!FE9,'Свод 7-НК'!FN9='Свод 7-НК'!FU9),AND('Свод 7-НК'!EV9&gt;'Свод 7-НК'!FE9,'Свод 7-НК'!FN9&gt;'Свод 7-НК'!FU9))</f>
        <v>1</v>
      </c>
      <c r="FG8" s="64" t="b">
        <f>OR(AND('Свод 7-НК'!EW9='Свод 7-НК'!FF9,'Свод 7-НК'!FO9='Свод 7-НК'!FV9),AND('Свод 7-НК'!EW9&gt;'Свод 7-НК'!FF9,'Свод 7-НК'!FO9&gt;'Свод 7-НК'!FV9))</f>
        <v>1</v>
      </c>
      <c r="FH8" s="64" t="b">
        <f>OR(AND('Свод 7-НК'!EX9='Свод 7-НК'!FG9,'Свод 7-НК'!FP9='Свод 7-НК'!FW9),AND('Свод 7-НК'!EX9&gt;'Свод 7-НК'!FG9,'Свод 7-НК'!FP9&gt;'Свод 7-НК'!FW9))</f>
        <v>1</v>
      </c>
      <c r="FI8" s="64" t="b">
        <f>OR(AND('Свод 7-НК'!EY9='Свод 7-НК'!FH9,'Свод 7-НК'!FQ9='Свод 7-НК'!FX9),AND('Свод 7-НК'!EY9&gt;'Свод 7-НК'!FH9,'Свод 7-НК'!FQ9&gt;'Свод 7-НК'!FX9))</f>
        <v>1</v>
      </c>
      <c r="FJ8" s="64" t="b">
        <f>OR(AND('Свод 7-НК'!EZ9='Свод 7-НК'!FI9,'Свод 7-НК'!FR9='Свод 7-НК'!FY9),AND('Свод 7-НК'!EZ9&gt;'Свод 7-НК'!FI9,'Свод 7-НК'!FR9&gt;'Свод 7-НК'!FY9))</f>
        <v>1</v>
      </c>
      <c r="FK8" s="64" t="b">
        <f>OR(AND('Свод 7-НК'!FC9='Свод 7-НК'!FL9,'Свод 7-НК'!FS9='Свод 7-НК'!FZ9),AND('Свод 7-НК'!FC9&gt;'Свод 7-НК'!FL9,'Свод 7-НК'!FS9&gt;'Свод 7-НК'!FZ9))</f>
        <v>1</v>
      </c>
      <c r="FL8" s="64" t="b">
        <f>'Свод 7-НК'!FT9&gt;='Свод 7-НК'!FU9+'Свод 7-НК'!FV9</f>
        <v>1</v>
      </c>
      <c r="FM8" s="64" t="b">
        <f>'Свод 7-НК'!FW9&lt;='Свод 7-НК'!FT9</f>
        <v>1</v>
      </c>
      <c r="FN8" s="64" t="b">
        <f>OR(AND('Свод 7-НК'!FT9='Свод 7-НК'!FW9,'Свод 7-НК'!FU9='Свод 7-НК'!FX9,'Свод 7-НК'!FV9='Свод 7-НК'!FY9),'Свод 7-НК'!FW9&lt;'Свод 7-НК'!FT9)</f>
        <v>1</v>
      </c>
      <c r="FO8" s="64" t="b">
        <f>'Свод 7-НК'!FW9&gt;='Свод 7-НК'!FX9+'Свод 7-НК'!FY9</f>
        <v>1</v>
      </c>
      <c r="FP8" s="64" t="b">
        <f>'Свод 7-НК'!FX9&lt;='Свод 7-НК'!FU9</f>
        <v>1</v>
      </c>
      <c r="FQ8" s="64" t="b">
        <f>'Свод 7-НК'!FY9&lt;='Свод 7-НК'!FV9</f>
        <v>1</v>
      </c>
      <c r="FR8" s="64" t="b">
        <f>'Свод 7-НК'!FT9-'Свод 7-НК'!FW9&gt;=('Свод 7-НК'!FU9+'Свод 7-НК'!FV9)-('Свод 7-НК'!FX9+'Свод 7-НК'!FY9)</f>
        <v>1</v>
      </c>
      <c r="FS8" s="64" t="b">
        <f>'Свод 7-НК'!FZ9&lt;='Свод 7-НК'!FT9</f>
        <v>1</v>
      </c>
      <c r="FT8" s="64" t="b">
        <f>'Свод 7-НК'!GB9&lt;='Свод 7-НК'!GA9</f>
        <v>1</v>
      </c>
      <c r="FU8" s="64" t="b">
        <f>'Свод 7-НК'!GC9&lt;='Свод 7-НК'!GA9</f>
        <v>1</v>
      </c>
      <c r="FV8" s="64" t="b">
        <f>IF('Свод 7-НК'!GV9&gt;0,'Свод 7-НК'!GC9&gt;=0,'Свод 7-НК'!GC9=0)</f>
        <v>1</v>
      </c>
      <c r="FW8" s="64" t="b">
        <f>'Свод 7-НК'!GD9&lt;='Свод 7-НК'!GA9</f>
        <v>1</v>
      </c>
      <c r="FX8" s="64" t="b">
        <f>'Свод 7-НК'!GE9&lt;='Свод 7-НК'!GA9</f>
        <v>1</v>
      </c>
      <c r="FY8" s="64" t="b">
        <f>'Свод 7-НК'!GC9&gt;='Свод 7-НК'!GF9+'Свод 7-НК'!GG9</f>
        <v>1</v>
      </c>
      <c r="FZ8" s="64" t="b">
        <f>'Свод 7-НК'!GB9='Свод 7-НК'!GH9+'Свод 7-НК'!GI9+'Свод 7-НК'!GJ9</f>
        <v>1</v>
      </c>
      <c r="GA8" s="64" t="b">
        <f>'Свод 7-НК'!GK9='Свод 7-НК'!GL9+'Свод 7-НК'!GM9+'Свод 7-НК'!GN9+'Свод 7-НК'!GR9</f>
        <v>1</v>
      </c>
      <c r="GB8" s="64" t="b">
        <f>'Свод 7-НК'!GN9&gt;='Свод 7-НК'!GO9+'Свод 7-НК'!GP9+'Свод 7-НК'!GQ9</f>
        <v>1</v>
      </c>
      <c r="GC8" s="64" t="b">
        <f>'Свод 7-НК'!GS9&gt;='Свод 7-НК'!GT9+'Свод 7-НК'!GX9+'Свод 7-НК'!GZ9+'Свод 7-НК'!HC9</f>
        <v>1</v>
      </c>
      <c r="GD8" s="64" t="b">
        <f>'Свод 7-НК'!GU9&lt;='Свод 7-НК'!GT9</f>
        <v>1</v>
      </c>
      <c r="GE8" s="64" t="b">
        <f>'Свод 7-НК'!GV9&lt;='Свод 7-НК'!GT9</f>
        <v>1</v>
      </c>
      <c r="GF8" s="64" t="b">
        <f>IF('Свод 7-НК'!GC9&gt;0,'Свод 7-НК'!GV9&gt;=0,'Свод 7-НК'!GV9=0)</f>
        <v>1</v>
      </c>
      <c r="GG8" s="64" t="b">
        <f>'Свод 7-НК'!GW9&lt;='Свод 7-НК'!GV9</f>
        <v>1</v>
      </c>
      <c r="GH8" s="64" t="b">
        <f>'Свод 7-НК'!GW9&lt;='Свод 7-НК'!GU9</f>
        <v>1</v>
      </c>
      <c r="GI8" s="64" t="b">
        <f>'Свод 7-НК'!GY9&lt;='Свод 7-НК'!GX9</f>
        <v>1</v>
      </c>
      <c r="GJ8" s="64" t="b">
        <f>'Свод 7-НК'!HA9&lt;='Свод 7-НК'!GZ9</f>
        <v>1</v>
      </c>
      <c r="GK8" s="64" t="b">
        <f>'Свод 7-НК'!HB9&lt;='Свод 7-НК'!GZ9</f>
        <v>1</v>
      </c>
      <c r="GL8" s="64" t="b">
        <f>'Свод 7-НК'!HD9&lt;='Свод 7-НК'!HC9</f>
        <v>1</v>
      </c>
    </row>
  </sheetData>
  <sheetProtection algorithmName="SHA-512" hashValue="g/RhhxV/y/BBF/fPs265jX1CMxJ7dASiiK2HGOXNh7zfvxIwNych9/kXIgRQkWS5ZTAF6zDYORYZEO/rveqJnQ==" saltValue="pKjvXXeRnNdM8NvCzGDr1Q==" spinCount="100000" sheet="1" selectLockedCells="1" selectUnlockedCells="1"/>
  <mergeCells count="7">
    <mergeCell ref="C3:C5"/>
    <mergeCell ref="B2:B4"/>
    <mergeCell ref="GA3:GL3"/>
    <mergeCell ref="FT3:FZ3"/>
    <mergeCell ref="CZ3:FS3"/>
    <mergeCell ref="AL3:CY3"/>
    <mergeCell ref="D3:AK3"/>
  </mergeCells>
  <conditionalFormatting sqref="A3">
    <cfRule type="cellIs" dxfId="2" priority="2" operator="equal">
      <formula>FALSE</formula>
    </cfRule>
    <cfRule type="cellIs" dxfId="1" priority="3" operator="equal">
      <formula>TRUE</formula>
    </cfRule>
  </conditionalFormatting>
  <conditionalFormatting sqref="C6:GL8">
    <cfRule type="cellIs" dxfId="0" priority="1" operator="equal">
      <formula>FALSE</formula>
    </cfRule>
  </conditionalFormatting>
  <pageMargins left="0.7" right="0.7" top="0.75" bottom="0.75" header="0.3" footer="0.3"/>
  <pageSetup paperSize="9" orientation="portrait" verticalDpi="0" r:id="rId1"/>
  <ignoredErrors>
    <ignoredError sqref="B6:B8" numberStoredAsText="1"/>
    <ignoredError sqref="K6:K8 S6:S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8"/>
  <sheetViews>
    <sheetView topLeftCell="A118" zoomScaleNormal="100" zoomScaleSheetLayoutView="100" workbookViewId="0">
      <selection activeCell="C1" sqref="C1"/>
    </sheetView>
  </sheetViews>
  <sheetFormatPr defaultRowHeight="15" x14ac:dyDescent="0.25"/>
  <cols>
    <col min="1" max="1" width="9.140625" style="46"/>
    <col min="2" max="2" width="88.140625" style="20" customWidth="1"/>
    <col min="3" max="3" width="95.140625" style="20" customWidth="1"/>
    <col min="4" max="16384" width="9.140625" style="20"/>
  </cols>
  <sheetData>
    <row r="1" spans="1:2" ht="26.25" customHeight="1" x14ac:dyDescent="0.25">
      <c r="B1" s="47" t="s">
        <v>277</v>
      </c>
    </row>
    <row r="2" spans="1:2" x14ac:dyDescent="0.25">
      <c r="A2" s="46" t="s">
        <v>209</v>
      </c>
      <c r="B2" s="20" t="s">
        <v>278</v>
      </c>
    </row>
    <row r="3" spans="1:2" ht="17.25" customHeight="1" x14ac:dyDescent="0.25">
      <c r="B3" s="48" t="s">
        <v>145</v>
      </c>
    </row>
    <row r="4" spans="1:2" x14ac:dyDescent="0.25">
      <c r="A4" s="46">
        <v>1</v>
      </c>
      <c r="B4" s="20" t="s">
        <v>279</v>
      </c>
    </row>
    <row r="5" spans="1:2" x14ac:dyDescent="0.25">
      <c r="A5" s="46">
        <v>2</v>
      </c>
      <c r="B5" s="20" t="s">
        <v>280</v>
      </c>
    </row>
    <row r="6" spans="1:2" x14ac:dyDescent="0.25">
      <c r="A6" s="46">
        <v>3</v>
      </c>
      <c r="B6" s="20" t="s">
        <v>281</v>
      </c>
    </row>
    <row r="7" spans="1:2" x14ac:dyDescent="0.25">
      <c r="A7" s="46">
        <v>4</v>
      </c>
      <c r="B7" s="20" t="s">
        <v>282</v>
      </c>
    </row>
    <row r="8" spans="1:2" x14ac:dyDescent="0.25">
      <c r="A8" s="46">
        <v>5</v>
      </c>
      <c r="B8" s="20" t="s">
        <v>283</v>
      </c>
    </row>
    <row r="9" spans="1:2" x14ac:dyDescent="0.25">
      <c r="A9" s="46">
        <v>6</v>
      </c>
      <c r="B9" s="20" t="s">
        <v>284</v>
      </c>
    </row>
    <row r="10" spans="1:2" x14ac:dyDescent="0.25">
      <c r="A10" s="46">
        <v>7</v>
      </c>
      <c r="B10" s="20" t="s">
        <v>285</v>
      </c>
    </row>
    <row r="11" spans="1:2" x14ac:dyDescent="0.25">
      <c r="A11" s="46">
        <v>8</v>
      </c>
      <c r="B11" s="20" t="s">
        <v>782</v>
      </c>
    </row>
    <row r="12" spans="1:2" x14ac:dyDescent="0.25">
      <c r="A12" s="46">
        <v>9</v>
      </c>
      <c r="B12" s="20" t="s">
        <v>286</v>
      </c>
    </row>
    <row r="13" spans="1:2" x14ac:dyDescent="0.25">
      <c r="A13" s="46">
        <v>10</v>
      </c>
      <c r="B13" s="20" t="s">
        <v>453</v>
      </c>
    </row>
    <row r="14" spans="1:2" x14ac:dyDescent="0.25">
      <c r="A14" s="46">
        <v>11</v>
      </c>
      <c r="B14" s="20" t="s">
        <v>287</v>
      </c>
    </row>
    <row r="15" spans="1:2" x14ac:dyDescent="0.25">
      <c r="A15" s="46">
        <v>12</v>
      </c>
      <c r="B15" s="210" t="s">
        <v>783</v>
      </c>
    </row>
    <row r="16" spans="1:2" x14ac:dyDescent="0.25">
      <c r="A16" s="46">
        <v>13</v>
      </c>
      <c r="B16" s="210" t="s">
        <v>784</v>
      </c>
    </row>
    <row r="17" spans="1:2" x14ac:dyDescent="0.25">
      <c r="A17" s="46">
        <v>14</v>
      </c>
      <c r="B17" s="20" t="s">
        <v>288</v>
      </c>
    </row>
    <row r="18" spans="1:2" x14ac:dyDescent="0.25">
      <c r="A18" s="46">
        <v>15</v>
      </c>
      <c r="B18" s="20" t="s">
        <v>289</v>
      </c>
    </row>
    <row r="19" spans="1:2" x14ac:dyDescent="0.25">
      <c r="A19" s="46">
        <v>16</v>
      </c>
      <c r="B19" s="20" t="s">
        <v>290</v>
      </c>
    </row>
    <row r="20" spans="1:2" x14ac:dyDescent="0.25">
      <c r="A20" s="46">
        <v>17</v>
      </c>
      <c r="B20" s="20" t="s">
        <v>785</v>
      </c>
    </row>
    <row r="21" spans="1:2" x14ac:dyDescent="0.25">
      <c r="A21" s="46">
        <v>18</v>
      </c>
      <c r="B21" s="123" t="s">
        <v>787</v>
      </c>
    </row>
    <row r="22" spans="1:2" x14ac:dyDescent="0.25">
      <c r="A22" s="46">
        <v>19</v>
      </c>
      <c r="B22" s="20" t="s">
        <v>786</v>
      </c>
    </row>
    <row r="23" spans="1:2" x14ac:dyDescent="0.25">
      <c r="A23" s="46">
        <v>20</v>
      </c>
      <c r="B23" s="20" t="s">
        <v>788</v>
      </c>
    </row>
    <row r="24" spans="1:2" x14ac:dyDescent="0.25">
      <c r="A24" s="46">
        <v>21</v>
      </c>
      <c r="B24" s="20" t="s">
        <v>789</v>
      </c>
    </row>
    <row r="25" spans="1:2" x14ac:dyDescent="0.25">
      <c r="A25" s="46">
        <v>22</v>
      </c>
      <c r="B25" s="20" t="s">
        <v>790</v>
      </c>
    </row>
    <row r="26" spans="1:2" x14ac:dyDescent="0.25">
      <c r="A26" s="46">
        <v>23</v>
      </c>
      <c r="B26" s="20" t="s">
        <v>791</v>
      </c>
    </row>
    <row r="27" spans="1:2" x14ac:dyDescent="0.25">
      <c r="A27" s="46">
        <v>24</v>
      </c>
      <c r="B27" s="20" t="s">
        <v>792</v>
      </c>
    </row>
    <row r="28" spans="1:2" x14ac:dyDescent="0.25">
      <c r="A28" s="46">
        <v>25</v>
      </c>
      <c r="B28" s="20" t="s">
        <v>291</v>
      </c>
    </row>
    <row r="29" spans="1:2" x14ac:dyDescent="0.25">
      <c r="A29" s="46">
        <v>26</v>
      </c>
      <c r="B29" s="20" t="s">
        <v>292</v>
      </c>
    </row>
    <row r="30" spans="1:2" x14ac:dyDescent="0.25">
      <c r="A30" s="46">
        <v>27</v>
      </c>
      <c r="B30" s="66" t="s">
        <v>293</v>
      </c>
    </row>
    <row r="31" spans="1:2" x14ac:dyDescent="0.25">
      <c r="A31" s="46">
        <v>28</v>
      </c>
      <c r="B31" s="66" t="s">
        <v>294</v>
      </c>
    </row>
    <row r="32" spans="1:2" x14ac:dyDescent="0.25">
      <c r="A32" s="46">
        <v>29</v>
      </c>
      <c r="B32" s="256" t="s">
        <v>928</v>
      </c>
    </row>
    <row r="33" spans="1:2" x14ac:dyDescent="0.25">
      <c r="A33" s="46">
        <v>30</v>
      </c>
      <c r="B33" s="66" t="s">
        <v>295</v>
      </c>
    </row>
    <row r="34" spans="1:2" x14ac:dyDescent="0.25">
      <c r="A34" s="46">
        <v>31</v>
      </c>
      <c r="B34" s="20" t="s">
        <v>296</v>
      </c>
    </row>
    <row r="35" spans="1:2" x14ac:dyDescent="0.25">
      <c r="A35" s="46">
        <v>32</v>
      </c>
      <c r="B35" s="20" t="s">
        <v>297</v>
      </c>
    </row>
    <row r="36" spans="1:2" x14ac:dyDescent="0.25">
      <c r="A36" s="46">
        <v>33</v>
      </c>
      <c r="B36" s="20" t="s">
        <v>793</v>
      </c>
    </row>
    <row r="37" spans="1:2" x14ac:dyDescent="0.25">
      <c r="A37" s="46">
        <v>34</v>
      </c>
      <c r="B37" s="123" t="s">
        <v>794</v>
      </c>
    </row>
    <row r="38" spans="1:2" ht="18" customHeight="1" x14ac:dyDescent="0.25">
      <c r="B38" s="48" t="s">
        <v>162</v>
      </c>
    </row>
    <row r="39" spans="1:2" x14ac:dyDescent="0.25">
      <c r="A39" s="46">
        <v>35</v>
      </c>
      <c r="B39" s="20" t="s">
        <v>454</v>
      </c>
    </row>
    <row r="40" spans="1:2" x14ac:dyDescent="0.25">
      <c r="A40" s="46">
        <v>36</v>
      </c>
      <c r="B40" s="20" t="s">
        <v>455</v>
      </c>
    </row>
    <row r="41" spans="1:2" x14ac:dyDescent="0.25">
      <c r="A41" s="46">
        <v>37</v>
      </c>
      <c r="B41" s="20" t="s">
        <v>456</v>
      </c>
    </row>
    <row r="42" spans="1:2" x14ac:dyDescent="0.25">
      <c r="A42" s="46">
        <v>38</v>
      </c>
      <c r="B42" s="20" t="s">
        <v>457</v>
      </c>
    </row>
    <row r="43" spans="1:2" x14ac:dyDescent="0.25">
      <c r="A43" s="46">
        <v>39</v>
      </c>
      <c r="B43" s="20" t="s">
        <v>458</v>
      </c>
    </row>
    <row r="44" spans="1:2" x14ac:dyDescent="0.25">
      <c r="A44" s="46">
        <v>40</v>
      </c>
      <c r="B44" s="20" t="s">
        <v>480</v>
      </c>
    </row>
    <row r="45" spans="1:2" x14ac:dyDescent="0.25">
      <c r="A45" s="46">
        <v>41</v>
      </c>
      <c r="B45" s="20" t="s">
        <v>459</v>
      </c>
    </row>
    <row r="46" spans="1:2" x14ac:dyDescent="0.25">
      <c r="A46" s="46">
        <v>42</v>
      </c>
      <c r="B46" s="20" t="s">
        <v>525</v>
      </c>
    </row>
    <row r="47" spans="1:2" x14ac:dyDescent="0.25">
      <c r="A47" s="46">
        <v>43</v>
      </c>
      <c r="B47" s="20" t="s">
        <v>526</v>
      </c>
    </row>
    <row r="48" spans="1:2" x14ac:dyDescent="0.25">
      <c r="A48" s="46">
        <v>44</v>
      </c>
      <c r="B48" s="20" t="s">
        <v>298</v>
      </c>
    </row>
    <row r="49" spans="1:2" x14ac:dyDescent="0.25">
      <c r="A49" s="46">
        <v>45</v>
      </c>
      <c r="B49" s="20" t="s">
        <v>460</v>
      </c>
    </row>
    <row r="50" spans="1:2" x14ac:dyDescent="0.25">
      <c r="A50" s="46">
        <v>46</v>
      </c>
      <c r="B50" s="20" t="s">
        <v>461</v>
      </c>
    </row>
    <row r="51" spans="1:2" x14ac:dyDescent="0.25">
      <c r="A51" s="46">
        <v>47</v>
      </c>
      <c r="B51" s="20" t="s">
        <v>462</v>
      </c>
    </row>
    <row r="52" spans="1:2" x14ac:dyDescent="0.25">
      <c r="A52" s="46">
        <v>48</v>
      </c>
      <c r="B52" s="20" t="s">
        <v>532</v>
      </c>
    </row>
    <row r="53" spans="1:2" x14ac:dyDescent="0.25">
      <c r="A53" s="46">
        <v>49</v>
      </c>
      <c r="B53" s="20" t="s">
        <v>463</v>
      </c>
    </row>
    <row r="54" spans="1:2" x14ac:dyDescent="0.25">
      <c r="A54" s="46">
        <v>50</v>
      </c>
      <c r="B54" s="20" t="s">
        <v>299</v>
      </c>
    </row>
    <row r="55" spans="1:2" x14ac:dyDescent="0.25">
      <c r="A55" s="46">
        <v>51</v>
      </c>
      <c r="B55" s="20" t="s">
        <v>464</v>
      </c>
    </row>
    <row r="56" spans="1:2" x14ac:dyDescent="0.25">
      <c r="A56" s="46">
        <v>52</v>
      </c>
      <c r="B56" s="20" t="s">
        <v>465</v>
      </c>
    </row>
    <row r="57" spans="1:2" x14ac:dyDescent="0.25">
      <c r="A57" s="46">
        <v>53</v>
      </c>
      <c r="B57" s="20" t="s">
        <v>466</v>
      </c>
    </row>
    <row r="58" spans="1:2" x14ac:dyDescent="0.25">
      <c r="A58" s="46">
        <v>54</v>
      </c>
      <c r="B58" s="20" t="s">
        <v>467</v>
      </c>
    </row>
    <row r="59" spans="1:2" x14ac:dyDescent="0.25">
      <c r="A59" s="46">
        <v>55</v>
      </c>
      <c r="B59" s="20" t="s">
        <v>814</v>
      </c>
    </row>
    <row r="60" spans="1:2" x14ac:dyDescent="0.25">
      <c r="A60" s="46">
        <v>56</v>
      </c>
      <c r="B60" s="20" t="s">
        <v>468</v>
      </c>
    </row>
    <row r="61" spans="1:2" x14ac:dyDescent="0.25">
      <c r="A61" s="46">
        <v>57</v>
      </c>
      <c r="B61" s="20" t="s">
        <v>469</v>
      </c>
    </row>
    <row r="62" spans="1:2" x14ac:dyDescent="0.25">
      <c r="A62" s="46">
        <v>58</v>
      </c>
      <c r="B62" s="20" t="s">
        <v>470</v>
      </c>
    </row>
    <row r="63" spans="1:2" x14ac:dyDescent="0.25">
      <c r="A63" s="46">
        <v>59</v>
      </c>
      <c r="B63" s="20" t="s">
        <v>471</v>
      </c>
    </row>
    <row r="64" spans="1:2" x14ac:dyDescent="0.25">
      <c r="A64" s="46">
        <v>60</v>
      </c>
      <c r="B64" s="20" t="s">
        <v>472</v>
      </c>
    </row>
    <row r="65" spans="1:2" x14ac:dyDescent="0.25">
      <c r="A65" s="46">
        <v>61</v>
      </c>
      <c r="B65" s="20" t="s">
        <v>473</v>
      </c>
    </row>
    <row r="66" spans="1:2" x14ac:dyDescent="0.25">
      <c r="A66" s="46">
        <v>62</v>
      </c>
      <c r="B66" s="20" t="s">
        <v>474</v>
      </c>
    </row>
    <row r="67" spans="1:2" x14ac:dyDescent="0.25">
      <c r="A67" s="46">
        <v>63</v>
      </c>
      <c r="B67" s="20" t="s">
        <v>475</v>
      </c>
    </row>
    <row r="68" spans="1:2" x14ac:dyDescent="0.25">
      <c r="A68" s="46">
        <v>64</v>
      </c>
      <c r="B68" s="20" t="s">
        <v>476</v>
      </c>
    </row>
    <row r="69" spans="1:2" x14ac:dyDescent="0.25">
      <c r="A69" s="46">
        <v>65</v>
      </c>
      <c r="B69" s="65" t="s">
        <v>477</v>
      </c>
    </row>
    <row r="70" spans="1:2" x14ac:dyDescent="0.25">
      <c r="A70" s="46">
        <v>66</v>
      </c>
      <c r="B70" s="65" t="s">
        <v>478</v>
      </c>
    </row>
    <row r="71" spans="1:2" x14ac:dyDescent="0.25">
      <c r="A71" s="46">
        <v>67</v>
      </c>
      <c r="B71" s="213" t="s">
        <v>811</v>
      </c>
    </row>
    <row r="72" spans="1:2" x14ac:dyDescent="0.25">
      <c r="A72" s="46">
        <v>68</v>
      </c>
      <c r="B72" s="213" t="s">
        <v>812</v>
      </c>
    </row>
    <row r="73" spans="1:2" x14ac:dyDescent="0.25">
      <c r="A73" s="46">
        <v>69</v>
      </c>
      <c r="B73" s="213" t="s">
        <v>813</v>
      </c>
    </row>
    <row r="74" spans="1:2" x14ac:dyDescent="0.25">
      <c r="A74" s="46">
        <v>70</v>
      </c>
      <c r="B74" s="213" t="s">
        <v>815</v>
      </c>
    </row>
    <row r="75" spans="1:2" x14ac:dyDescent="0.25">
      <c r="A75" s="46">
        <v>71</v>
      </c>
      <c r="B75" s="213" t="s">
        <v>816</v>
      </c>
    </row>
    <row r="76" spans="1:2" x14ac:dyDescent="0.25">
      <c r="A76" s="46">
        <v>72</v>
      </c>
      <c r="B76" s="213" t="s">
        <v>817</v>
      </c>
    </row>
    <row r="77" spans="1:2" x14ac:dyDescent="0.25">
      <c r="A77" s="46">
        <v>73</v>
      </c>
      <c r="B77" s="213" t="s">
        <v>818</v>
      </c>
    </row>
    <row r="78" spans="1:2" x14ac:dyDescent="0.25">
      <c r="A78" s="46">
        <v>74</v>
      </c>
      <c r="B78" s="213" t="s">
        <v>819</v>
      </c>
    </row>
    <row r="79" spans="1:2" x14ac:dyDescent="0.25">
      <c r="A79" s="46">
        <v>75</v>
      </c>
      <c r="B79" s="214" t="s">
        <v>820</v>
      </c>
    </row>
    <row r="80" spans="1:2" x14ac:dyDescent="0.25">
      <c r="A80" s="46">
        <v>76</v>
      </c>
      <c r="B80" s="214" t="s">
        <v>821</v>
      </c>
    </row>
    <row r="81" spans="1:2" x14ac:dyDescent="0.25">
      <c r="A81" s="46">
        <v>77</v>
      </c>
      <c r="B81" s="214" t="s">
        <v>822</v>
      </c>
    </row>
    <row r="82" spans="1:2" x14ac:dyDescent="0.25">
      <c r="A82" s="46">
        <v>78</v>
      </c>
      <c r="B82" s="214" t="s">
        <v>823</v>
      </c>
    </row>
    <row r="83" spans="1:2" x14ac:dyDescent="0.25">
      <c r="A83" s="46">
        <v>79</v>
      </c>
      <c r="B83" s="214" t="s">
        <v>824</v>
      </c>
    </row>
    <row r="84" spans="1:2" x14ac:dyDescent="0.25">
      <c r="A84" s="46">
        <v>80</v>
      </c>
      <c r="B84" s="214" t="s">
        <v>825</v>
      </c>
    </row>
    <row r="85" spans="1:2" x14ac:dyDescent="0.25">
      <c r="A85" s="46">
        <v>81</v>
      </c>
      <c r="B85" s="214" t="s">
        <v>826</v>
      </c>
    </row>
    <row r="86" spans="1:2" x14ac:dyDescent="0.25">
      <c r="A86" s="46">
        <v>82</v>
      </c>
      <c r="B86" s="214" t="s">
        <v>827</v>
      </c>
    </row>
    <row r="87" spans="1:2" x14ac:dyDescent="0.25">
      <c r="A87" s="46">
        <v>83</v>
      </c>
      <c r="B87" s="214" t="s">
        <v>828</v>
      </c>
    </row>
    <row r="88" spans="1:2" x14ac:dyDescent="0.25">
      <c r="A88" s="46">
        <v>84</v>
      </c>
      <c r="B88" s="214" t="s">
        <v>829</v>
      </c>
    </row>
    <row r="89" spans="1:2" x14ac:dyDescent="0.25">
      <c r="A89" s="46">
        <v>85</v>
      </c>
      <c r="B89" s="212" t="s">
        <v>795</v>
      </c>
    </row>
    <row r="90" spans="1:2" x14ac:dyDescent="0.25">
      <c r="A90" s="46">
        <v>86</v>
      </c>
      <c r="B90" s="212" t="s">
        <v>796</v>
      </c>
    </row>
    <row r="91" spans="1:2" x14ac:dyDescent="0.25">
      <c r="A91" s="46">
        <v>87</v>
      </c>
      <c r="B91" s="212" t="s">
        <v>797</v>
      </c>
    </row>
    <row r="92" spans="1:2" x14ac:dyDescent="0.25">
      <c r="A92" s="46">
        <v>88</v>
      </c>
      <c r="B92" s="212" t="s">
        <v>798</v>
      </c>
    </row>
    <row r="93" spans="1:2" x14ac:dyDescent="0.25">
      <c r="A93" s="46">
        <v>89</v>
      </c>
      <c r="B93" s="212" t="s">
        <v>799</v>
      </c>
    </row>
    <row r="94" spans="1:2" x14ac:dyDescent="0.25">
      <c r="A94" s="46">
        <v>90</v>
      </c>
      <c r="B94" s="212" t="s">
        <v>800</v>
      </c>
    </row>
    <row r="95" spans="1:2" x14ac:dyDescent="0.25">
      <c r="A95" s="46">
        <v>91</v>
      </c>
      <c r="B95" s="212" t="s">
        <v>801</v>
      </c>
    </row>
    <row r="96" spans="1:2" x14ac:dyDescent="0.25">
      <c r="A96" s="46">
        <v>92</v>
      </c>
      <c r="B96" s="212" t="s">
        <v>802</v>
      </c>
    </row>
    <row r="97" spans="1:2" x14ac:dyDescent="0.25">
      <c r="A97" s="46">
        <v>93</v>
      </c>
      <c r="B97" s="20" t="s">
        <v>803</v>
      </c>
    </row>
    <row r="98" spans="1:2" x14ac:dyDescent="0.25">
      <c r="A98" s="46">
        <v>94</v>
      </c>
      <c r="B98" s="20" t="s">
        <v>804</v>
      </c>
    </row>
    <row r="99" spans="1:2" x14ac:dyDescent="0.25">
      <c r="A99" s="46">
        <v>95</v>
      </c>
      <c r="B99" s="20" t="s">
        <v>805</v>
      </c>
    </row>
    <row r="100" spans="1:2" x14ac:dyDescent="0.25">
      <c r="A100" s="46">
        <v>96</v>
      </c>
      <c r="B100" s="20" t="s">
        <v>806</v>
      </c>
    </row>
    <row r="101" spans="1:2" x14ac:dyDescent="0.25">
      <c r="A101" s="46">
        <v>97</v>
      </c>
      <c r="B101" s="20" t="s">
        <v>807</v>
      </c>
    </row>
    <row r="102" spans="1:2" x14ac:dyDescent="0.25">
      <c r="A102" s="46">
        <v>98</v>
      </c>
      <c r="B102" s="20" t="s">
        <v>808</v>
      </c>
    </row>
    <row r="103" spans="1:2" x14ac:dyDescent="0.25">
      <c r="A103" s="46">
        <v>99</v>
      </c>
      <c r="B103" s="20" t="s">
        <v>809</v>
      </c>
    </row>
    <row r="104" spans="1:2" x14ac:dyDescent="0.25">
      <c r="A104" s="46">
        <v>100</v>
      </c>
      <c r="B104" s="20" t="s">
        <v>810</v>
      </c>
    </row>
    <row r="105" spans="1:2" ht="18.75" customHeight="1" x14ac:dyDescent="0.25">
      <c r="B105" s="48" t="s">
        <v>327</v>
      </c>
    </row>
    <row r="106" spans="1:2" x14ac:dyDescent="0.25">
      <c r="A106" s="46">
        <v>101</v>
      </c>
      <c r="B106" s="20" t="s">
        <v>830</v>
      </c>
    </row>
    <row r="107" spans="1:2" x14ac:dyDescent="0.25">
      <c r="A107" s="46">
        <v>102</v>
      </c>
      <c r="B107" s="20" t="s">
        <v>831</v>
      </c>
    </row>
    <row r="108" spans="1:2" x14ac:dyDescent="0.25">
      <c r="A108" s="46">
        <v>103</v>
      </c>
      <c r="B108" s="20" t="s">
        <v>832</v>
      </c>
    </row>
    <row r="109" spans="1:2" x14ac:dyDescent="0.25">
      <c r="A109" s="46">
        <v>104</v>
      </c>
      <c r="B109" s="20" t="s">
        <v>833</v>
      </c>
    </row>
    <row r="110" spans="1:2" x14ac:dyDescent="0.25">
      <c r="A110" s="46">
        <v>105</v>
      </c>
      <c r="B110" s="20" t="s">
        <v>834</v>
      </c>
    </row>
    <row r="111" spans="1:2" x14ac:dyDescent="0.25">
      <c r="A111" s="46">
        <v>106</v>
      </c>
      <c r="B111" s="20" t="s">
        <v>835</v>
      </c>
    </row>
    <row r="112" spans="1:2" x14ac:dyDescent="0.25">
      <c r="A112" s="46">
        <v>107</v>
      </c>
      <c r="B112" s="20" t="s">
        <v>836</v>
      </c>
    </row>
    <row r="113" spans="1:2" x14ac:dyDescent="0.25">
      <c r="A113" s="46">
        <v>108</v>
      </c>
      <c r="B113" s="20" t="s">
        <v>837</v>
      </c>
    </row>
    <row r="114" spans="1:2" x14ac:dyDescent="0.25">
      <c r="A114" s="46">
        <v>109</v>
      </c>
      <c r="B114" s="20" t="s">
        <v>838</v>
      </c>
    </row>
    <row r="115" spans="1:2" x14ac:dyDescent="0.25">
      <c r="A115" s="46">
        <v>110</v>
      </c>
      <c r="B115" s="20" t="s">
        <v>839</v>
      </c>
    </row>
    <row r="116" spans="1:2" x14ac:dyDescent="0.25">
      <c r="A116" s="46">
        <v>111</v>
      </c>
      <c r="B116" s="20" t="s">
        <v>840</v>
      </c>
    </row>
    <row r="117" spans="1:2" x14ac:dyDescent="0.25">
      <c r="A117" s="46">
        <v>112</v>
      </c>
      <c r="B117" s="20" t="s">
        <v>841</v>
      </c>
    </row>
    <row r="118" spans="1:2" x14ac:dyDescent="0.25">
      <c r="A118" s="46">
        <v>113</v>
      </c>
      <c r="B118" s="20" t="s">
        <v>842</v>
      </c>
    </row>
    <row r="119" spans="1:2" x14ac:dyDescent="0.25">
      <c r="A119" s="46">
        <v>114</v>
      </c>
      <c r="B119" s="215" t="s">
        <v>843</v>
      </c>
    </row>
    <row r="120" spans="1:2" x14ac:dyDescent="0.25">
      <c r="A120" s="46">
        <v>115</v>
      </c>
      <c r="B120" s="215" t="s">
        <v>844</v>
      </c>
    </row>
    <row r="121" spans="1:2" x14ac:dyDescent="0.25">
      <c r="A121" s="46">
        <v>116</v>
      </c>
      <c r="B121" s="20" t="s">
        <v>845</v>
      </c>
    </row>
    <row r="122" spans="1:2" x14ac:dyDescent="0.25">
      <c r="A122" s="46">
        <v>117</v>
      </c>
      <c r="B122" s="20" t="s">
        <v>846</v>
      </c>
    </row>
    <row r="123" spans="1:2" x14ac:dyDescent="0.25">
      <c r="A123" s="46">
        <v>118</v>
      </c>
      <c r="B123" s="20" t="s">
        <v>847</v>
      </c>
    </row>
    <row r="124" spans="1:2" x14ac:dyDescent="0.25">
      <c r="A124" s="46">
        <v>119</v>
      </c>
      <c r="B124" s="20" t="s">
        <v>848</v>
      </c>
    </row>
    <row r="125" spans="1:2" x14ac:dyDescent="0.25">
      <c r="A125" s="46">
        <v>120</v>
      </c>
      <c r="B125" s="20" t="s">
        <v>849</v>
      </c>
    </row>
    <row r="126" spans="1:2" x14ac:dyDescent="0.25">
      <c r="A126" s="46">
        <v>121</v>
      </c>
      <c r="B126" s="20" t="s">
        <v>850</v>
      </c>
    </row>
    <row r="127" spans="1:2" x14ac:dyDescent="0.25">
      <c r="A127" s="46">
        <v>122</v>
      </c>
      <c r="B127" s="20" t="s">
        <v>851</v>
      </c>
    </row>
    <row r="128" spans="1:2" x14ac:dyDescent="0.25">
      <c r="A128" s="46">
        <v>123</v>
      </c>
      <c r="B128" s="20" t="s">
        <v>852</v>
      </c>
    </row>
    <row r="129" spans="1:2" x14ac:dyDescent="0.25">
      <c r="A129" s="46">
        <v>124</v>
      </c>
      <c r="B129" s="20" t="s">
        <v>853</v>
      </c>
    </row>
    <row r="130" spans="1:2" x14ac:dyDescent="0.25">
      <c r="A130" s="46">
        <v>125</v>
      </c>
      <c r="B130" s="20" t="s">
        <v>854</v>
      </c>
    </row>
    <row r="131" spans="1:2" x14ac:dyDescent="0.25">
      <c r="A131" s="46">
        <v>126</v>
      </c>
      <c r="B131" s="20" t="s">
        <v>855</v>
      </c>
    </row>
    <row r="132" spans="1:2" x14ac:dyDescent="0.25">
      <c r="A132" s="46">
        <v>127</v>
      </c>
      <c r="B132" s="20" t="s">
        <v>856</v>
      </c>
    </row>
    <row r="133" spans="1:2" x14ac:dyDescent="0.25">
      <c r="A133" s="46">
        <v>128</v>
      </c>
      <c r="B133" s="20" t="s">
        <v>857</v>
      </c>
    </row>
    <row r="134" spans="1:2" x14ac:dyDescent="0.25">
      <c r="A134" s="46">
        <v>129</v>
      </c>
      <c r="B134" s="20" t="s">
        <v>858</v>
      </c>
    </row>
    <row r="135" spans="1:2" x14ac:dyDescent="0.25">
      <c r="A135" s="46">
        <v>130</v>
      </c>
      <c r="B135" s="20" t="s">
        <v>859</v>
      </c>
    </row>
    <row r="136" spans="1:2" x14ac:dyDescent="0.25">
      <c r="A136" s="46">
        <v>131</v>
      </c>
      <c r="B136" s="20" t="s">
        <v>860</v>
      </c>
    </row>
    <row r="137" spans="1:2" x14ac:dyDescent="0.25">
      <c r="A137" s="46">
        <v>132</v>
      </c>
      <c r="B137" s="20" t="s">
        <v>861</v>
      </c>
    </row>
    <row r="138" spans="1:2" x14ac:dyDescent="0.25">
      <c r="A138" s="46">
        <v>133</v>
      </c>
      <c r="B138" s="20" t="s">
        <v>862</v>
      </c>
    </row>
    <row r="139" spans="1:2" x14ac:dyDescent="0.25">
      <c r="A139" s="46">
        <v>134</v>
      </c>
      <c r="B139" s="20" t="s">
        <v>863</v>
      </c>
    </row>
    <row r="140" spans="1:2" x14ac:dyDescent="0.25">
      <c r="A140" s="46">
        <v>135</v>
      </c>
      <c r="B140" s="20" t="s">
        <v>864</v>
      </c>
    </row>
    <row r="141" spans="1:2" x14ac:dyDescent="0.25">
      <c r="A141" s="46">
        <v>136</v>
      </c>
      <c r="B141" s="215" t="s">
        <v>865</v>
      </c>
    </row>
    <row r="142" spans="1:2" x14ac:dyDescent="0.25">
      <c r="A142" s="46">
        <v>137</v>
      </c>
      <c r="B142" s="20" t="s">
        <v>866</v>
      </c>
    </row>
    <row r="143" spans="1:2" x14ac:dyDescent="0.25">
      <c r="A143" s="46">
        <v>138</v>
      </c>
      <c r="B143" s="20" t="s">
        <v>867</v>
      </c>
    </row>
    <row r="144" spans="1:2" x14ac:dyDescent="0.25">
      <c r="A144" s="46">
        <v>139</v>
      </c>
      <c r="B144" s="215" t="s">
        <v>868</v>
      </c>
    </row>
    <row r="145" spans="1:2" x14ac:dyDescent="0.25">
      <c r="A145" s="46">
        <v>140</v>
      </c>
      <c r="B145" s="215" t="s">
        <v>869</v>
      </c>
    </row>
    <row r="146" spans="1:2" x14ac:dyDescent="0.25">
      <c r="A146" s="46">
        <v>141</v>
      </c>
      <c r="B146" s="215" t="s">
        <v>870</v>
      </c>
    </row>
    <row r="147" spans="1:2" x14ac:dyDescent="0.25">
      <c r="A147" s="46">
        <v>142</v>
      </c>
      <c r="B147" s="215" t="s">
        <v>871</v>
      </c>
    </row>
    <row r="148" spans="1:2" x14ac:dyDescent="0.25">
      <c r="A148" s="46">
        <v>143</v>
      </c>
      <c r="B148" s="215" t="s">
        <v>872</v>
      </c>
    </row>
    <row r="149" spans="1:2" x14ac:dyDescent="0.25">
      <c r="A149" s="46">
        <v>144</v>
      </c>
      <c r="B149" s="215" t="s">
        <v>873</v>
      </c>
    </row>
    <row r="150" spans="1:2" x14ac:dyDescent="0.25">
      <c r="A150" s="46">
        <v>145</v>
      </c>
      <c r="B150" s="20" t="s">
        <v>874</v>
      </c>
    </row>
    <row r="151" spans="1:2" x14ac:dyDescent="0.25">
      <c r="A151" s="46">
        <v>146</v>
      </c>
      <c r="B151" s="215" t="s">
        <v>875</v>
      </c>
    </row>
    <row r="152" spans="1:2" x14ac:dyDescent="0.25">
      <c r="A152" s="46">
        <v>147</v>
      </c>
      <c r="B152" s="215" t="s">
        <v>876</v>
      </c>
    </row>
    <row r="153" spans="1:2" x14ac:dyDescent="0.25">
      <c r="A153" s="46">
        <v>148</v>
      </c>
      <c r="B153" s="111" t="s">
        <v>877</v>
      </c>
    </row>
    <row r="154" spans="1:2" x14ac:dyDescent="0.25">
      <c r="A154" s="46">
        <v>149</v>
      </c>
      <c r="B154" s="111" t="s">
        <v>878</v>
      </c>
    </row>
    <row r="155" spans="1:2" x14ac:dyDescent="0.25">
      <c r="A155" s="46">
        <v>150</v>
      </c>
      <c r="B155" s="111" t="s">
        <v>879</v>
      </c>
    </row>
    <row r="156" spans="1:2" x14ac:dyDescent="0.25">
      <c r="A156" s="46">
        <v>151</v>
      </c>
      <c r="B156" s="111" t="s">
        <v>880</v>
      </c>
    </row>
    <row r="157" spans="1:2" x14ac:dyDescent="0.25">
      <c r="A157" s="46">
        <v>152</v>
      </c>
      <c r="B157" s="111" t="s">
        <v>881</v>
      </c>
    </row>
    <row r="158" spans="1:2" x14ac:dyDescent="0.25">
      <c r="A158" s="46">
        <v>153</v>
      </c>
      <c r="B158" s="111" t="s">
        <v>882</v>
      </c>
    </row>
    <row r="159" spans="1:2" x14ac:dyDescent="0.25">
      <c r="A159" s="46">
        <v>154</v>
      </c>
      <c r="B159" s="215" t="s">
        <v>883</v>
      </c>
    </row>
    <row r="160" spans="1:2" x14ac:dyDescent="0.25">
      <c r="A160" s="46">
        <v>155</v>
      </c>
      <c r="B160" s="215" t="s">
        <v>884</v>
      </c>
    </row>
    <row r="161" spans="1:2" x14ac:dyDescent="0.25">
      <c r="A161" s="46">
        <v>156</v>
      </c>
      <c r="B161" s="215" t="s">
        <v>885</v>
      </c>
    </row>
    <row r="162" spans="1:2" x14ac:dyDescent="0.25">
      <c r="A162" s="46">
        <v>157</v>
      </c>
      <c r="B162" s="215" t="s">
        <v>886</v>
      </c>
    </row>
    <row r="163" spans="1:2" x14ac:dyDescent="0.25">
      <c r="A163" s="46">
        <v>158</v>
      </c>
      <c r="B163" s="215" t="s">
        <v>887</v>
      </c>
    </row>
    <row r="164" spans="1:2" x14ac:dyDescent="0.25">
      <c r="A164" s="46">
        <v>159</v>
      </c>
      <c r="B164" s="215" t="s">
        <v>888</v>
      </c>
    </row>
    <row r="165" spans="1:2" x14ac:dyDescent="0.25">
      <c r="A165" s="46">
        <v>160</v>
      </c>
      <c r="B165" s="215" t="s">
        <v>889</v>
      </c>
    </row>
    <row r="166" spans="1:2" x14ac:dyDescent="0.25">
      <c r="A166" s="46">
        <v>161</v>
      </c>
      <c r="B166" s="215" t="s">
        <v>890</v>
      </c>
    </row>
    <row r="167" spans="1:2" x14ac:dyDescent="0.25">
      <c r="A167" s="46">
        <v>162</v>
      </c>
      <c r="B167" s="215" t="s">
        <v>891</v>
      </c>
    </row>
    <row r="168" spans="1:2" x14ac:dyDescent="0.25">
      <c r="A168" s="46">
        <v>163</v>
      </c>
      <c r="B168" s="215" t="s">
        <v>892</v>
      </c>
    </row>
    <row r="169" spans="1:2" x14ac:dyDescent="0.25">
      <c r="A169" s="46">
        <v>164</v>
      </c>
      <c r="B169" s="215" t="s">
        <v>893</v>
      </c>
    </row>
    <row r="170" spans="1:2" x14ac:dyDescent="0.25">
      <c r="A170" s="46">
        <v>165</v>
      </c>
      <c r="B170" s="20" t="s">
        <v>894</v>
      </c>
    </row>
    <row r="171" spans="1:2" x14ac:dyDescent="0.25">
      <c r="A171" s="46">
        <v>166</v>
      </c>
      <c r="B171" s="20" t="s">
        <v>895</v>
      </c>
    </row>
    <row r="172" spans="1:2" x14ac:dyDescent="0.25">
      <c r="A172" s="46">
        <v>167</v>
      </c>
      <c r="B172" s="20" t="s">
        <v>896</v>
      </c>
    </row>
    <row r="173" spans="1:2" x14ac:dyDescent="0.25">
      <c r="A173" s="46">
        <v>168</v>
      </c>
      <c r="B173" s="20" t="s">
        <v>897</v>
      </c>
    </row>
    <row r="174" spans="1:2" x14ac:dyDescent="0.25">
      <c r="A174" s="46">
        <v>169</v>
      </c>
      <c r="B174" s="20" t="s">
        <v>898</v>
      </c>
    </row>
    <row r="175" spans="1:2" x14ac:dyDescent="0.25">
      <c r="A175" s="46">
        <v>170</v>
      </c>
      <c r="B175" s="20" t="s">
        <v>899</v>
      </c>
    </row>
    <row r="176" spans="1:2" x14ac:dyDescent="0.25">
      <c r="A176" s="46">
        <v>171</v>
      </c>
      <c r="B176" s="20" t="s">
        <v>900</v>
      </c>
    </row>
    <row r="177" spans="1:2" x14ac:dyDescent="0.25">
      <c r="A177" s="46">
        <v>172</v>
      </c>
      <c r="B177" s="215" t="s">
        <v>901</v>
      </c>
    </row>
    <row r="178" spans="1:2" ht="23.25" customHeight="1" x14ac:dyDescent="0.25">
      <c r="B178" s="48" t="s">
        <v>479</v>
      </c>
    </row>
    <row r="179" spans="1:2" x14ac:dyDescent="0.25">
      <c r="A179" s="46">
        <v>173</v>
      </c>
      <c r="B179" s="20" t="s">
        <v>902</v>
      </c>
    </row>
    <row r="180" spans="1:2" x14ac:dyDescent="0.25">
      <c r="A180" s="46">
        <v>174</v>
      </c>
      <c r="B180" s="20" t="s">
        <v>903</v>
      </c>
    </row>
    <row r="181" spans="1:2" x14ac:dyDescent="0.25">
      <c r="A181" s="46">
        <v>175</v>
      </c>
      <c r="B181" s="20" t="s">
        <v>904</v>
      </c>
    </row>
    <row r="182" spans="1:2" x14ac:dyDescent="0.25">
      <c r="A182" s="46">
        <v>176</v>
      </c>
      <c r="B182" s="20" t="s">
        <v>905</v>
      </c>
    </row>
    <row r="183" spans="1:2" x14ac:dyDescent="0.25">
      <c r="A183" s="46">
        <v>177</v>
      </c>
      <c r="B183" s="20" t="s">
        <v>906</v>
      </c>
    </row>
    <row r="184" spans="1:2" x14ac:dyDescent="0.25">
      <c r="A184" s="46">
        <v>178</v>
      </c>
      <c r="B184" s="20" t="s">
        <v>907</v>
      </c>
    </row>
    <row r="185" spans="1:2" x14ac:dyDescent="0.25">
      <c r="A185" s="46">
        <v>179</v>
      </c>
      <c r="B185" s="20" t="s">
        <v>908</v>
      </c>
    </row>
    <row r="186" spans="1:2" ht="21.75" customHeight="1" x14ac:dyDescent="0.25">
      <c r="B186" s="48" t="s">
        <v>334</v>
      </c>
    </row>
    <row r="187" spans="1:2" x14ac:dyDescent="0.25">
      <c r="A187" s="46">
        <v>180</v>
      </c>
      <c r="B187" s="20" t="s">
        <v>909</v>
      </c>
    </row>
    <row r="188" spans="1:2" x14ac:dyDescent="0.25">
      <c r="A188" s="46">
        <v>181</v>
      </c>
      <c r="B188" s="20" t="s">
        <v>910</v>
      </c>
    </row>
    <row r="189" spans="1:2" x14ac:dyDescent="0.25">
      <c r="A189" s="46">
        <v>182</v>
      </c>
      <c r="B189" s="20" t="s">
        <v>911</v>
      </c>
    </row>
    <row r="190" spans="1:2" x14ac:dyDescent="0.25">
      <c r="A190" s="46">
        <v>183</v>
      </c>
      <c r="B190" s="20" t="s">
        <v>912</v>
      </c>
    </row>
    <row r="191" spans="1:2" x14ac:dyDescent="0.25">
      <c r="A191" s="46">
        <v>184</v>
      </c>
      <c r="B191" s="20" t="s">
        <v>913</v>
      </c>
    </row>
    <row r="192" spans="1:2" x14ac:dyDescent="0.25">
      <c r="A192" s="46">
        <v>185</v>
      </c>
      <c r="B192" s="20" t="s">
        <v>914</v>
      </c>
    </row>
    <row r="193" spans="1:2" x14ac:dyDescent="0.25">
      <c r="A193" s="46">
        <v>186</v>
      </c>
      <c r="B193" s="20" t="s">
        <v>915</v>
      </c>
    </row>
    <row r="194" spans="1:2" x14ac:dyDescent="0.25">
      <c r="A194" s="46">
        <v>187</v>
      </c>
      <c r="B194" s="215" t="s">
        <v>916</v>
      </c>
    </row>
    <row r="195" spans="1:2" x14ac:dyDescent="0.25">
      <c r="A195" s="46">
        <v>188</v>
      </c>
      <c r="B195" s="20" t="s">
        <v>917</v>
      </c>
    </row>
    <row r="196" spans="1:2" x14ac:dyDescent="0.25">
      <c r="A196" s="46">
        <v>189</v>
      </c>
      <c r="B196" s="20" t="s">
        <v>918</v>
      </c>
    </row>
    <row r="197" spans="1:2" x14ac:dyDescent="0.25">
      <c r="A197" s="46">
        <v>190</v>
      </c>
      <c r="B197" s="20" t="s">
        <v>919</v>
      </c>
    </row>
    <row r="198" spans="1:2" x14ac:dyDescent="0.25">
      <c r="A198" s="46">
        <v>191</v>
      </c>
      <c r="B198" s="20" t="s">
        <v>920</v>
      </c>
    </row>
  </sheetData>
  <sheetProtection algorithmName="SHA-512" hashValue="RQGnvnWxGxrEPMs7ny7HY8a/D81mNtEBignYbCt28118wnnwhzfxVmqNciMI48USKbg8tTFZOtsspMyinW5sxg==" saltValue="JGFCD/o085Fc/jtvUG5YFw==" spinCount="100000" sheet="1" selectLockedCells="1" selectUnlockedCells="1"/>
  <pageMargins left="0.7" right="0.7" top="0.75" bottom="0.75" header="0.3" footer="0.3"/>
  <pageSetup paperSize="9" scale="8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8"/>
  <sheetViews>
    <sheetView view="pageBreakPreview" topLeftCell="A5" zoomScaleNormal="100" zoomScaleSheetLayoutView="100" workbookViewId="0">
      <selection activeCell="E31" sqref="E31:F31"/>
    </sheetView>
  </sheetViews>
  <sheetFormatPr defaultColWidth="9.140625" defaultRowHeight="12.75" x14ac:dyDescent="0.2"/>
  <cols>
    <col min="1" max="1" width="4.28515625" style="67" customWidth="1"/>
    <col min="2" max="2" width="14.7109375" style="67" customWidth="1"/>
    <col min="3" max="3" width="12.140625" style="67" customWidth="1"/>
    <col min="4" max="4" width="28.28515625" style="67" customWidth="1"/>
    <col min="5" max="5" width="35.42578125" style="67" customWidth="1"/>
    <col min="6" max="6" width="20.140625" style="67" customWidth="1"/>
    <col min="7" max="7" width="4.28515625" style="67" customWidth="1"/>
    <col min="8" max="8" width="9.140625" style="67"/>
    <col min="9" max="9" width="8.140625" style="67" customWidth="1"/>
    <col min="10" max="10" width="14.7109375" style="67" customWidth="1"/>
    <col min="11" max="11" width="4" style="67" customWidth="1"/>
    <col min="12" max="16384" width="9.140625" style="67"/>
  </cols>
  <sheetData>
    <row r="1" spans="1:11" ht="17.25" customHeight="1" thickBot="1" x14ac:dyDescent="0.25">
      <c r="C1" s="477" t="s">
        <v>127</v>
      </c>
      <c r="D1" s="478"/>
      <c r="E1" s="478"/>
      <c r="F1" s="478"/>
      <c r="G1" s="478"/>
      <c r="H1" s="478"/>
      <c r="I1" s="479"/>
    </row>
    <row r="2" spans="1:11" ht="13.5" thickBot="1" x14ac:dyDescent="0.25"/>
    <row r="3" spans="1:11" ht="13.5" thickBot="1" x14ac:dyDescent="0.25">
      <c r="C3" s="480" t="s">
        <v>128</v>
      </c>
      <c r="D3" s="481"/>
      <c r="E3" s="481"/>
      <c r="F3" s="481"/>
      <c r="G3" s="481"/>
      <c r="H3" s="481"/>
      <c r="I3" s="482"/>
    </row>
    <row r="4" spans="1:11" ht="13.5" thickBot="1" x14ac:dyDescent="0.25"/>
    <row r="5" spans="1:11" ht="52.5" customHeight="1" thickBot="1" x14ac:dyDescent="0.25">
      <c r="B5" s="483" t="s">
        <v>642</v>
      </c>
      <c r="C5" s="484"/>
      <c r="D5" s="484"/>
      <c r="E5" s="484"/>
      <c r="F5" s="484"/>
      <c r="G5" s="484"/>
      <c r="H5" s="484"/>
      <c r="I5" s="484"/>
      <c r="J5" s="485"/>
    </row>
    <row r="6" spans="1:11" ht="13.5" thickBot="1" x14ac:dyDescent="0.25"/>
    <row r="7" spans="1:11" ht="13.5" thickBot="1" x14ac:dyDescent="0.25">
      <c r="C7" s="480" t="s">
        <v>129</v>
      </c>
      <c r="D7" s="481"/>
      <c r="E7" s="481"/>
      <c r="F7" s="481"/>
      <c r="G7" s="481"/>
      <c r="H7" s="481"/>
      <c r="I7" s="482"/>
    </row>
    <row r="8" spans="1:11" ht="13.5" thickBot="1" x14ac:dyDescent="0.25"/>
    <row r="9" spans="1:11" ht="18.75" customHeight="1" x14ac:dyDescent="0.2">
      <c r="D9" s="486" t="s">
        <v>130</v>
      </c>
      <c r="E9" s="487"/>
      <c r="F9" s="487"/>
      <c r="G9" s="487"/>
      <c r="H9" s="488"/>
    </row>
    <row r="10" spans="1:11" ht="15.75" customHeight="1" thickBot="1" x14ac:dyDescent="0.25">
      <c r="D10" s="474" t="s">
        <v>617</v>
      </c>
      <c r="E10" s="475"/>
      <c r="F10" s="475"/>
      <c r="G10" s="475"/>
      <c r="H10" s="476"/>
    </row>
    <row r="11" spans="1:11" ht="13.5" thickBot="1" x14ac:dyDescent="0.25"/>
    <row r="12" spans="1:11" ht="15.75" customHeight="1" thickBot="1" x14ac:dyDescent="0.25">
      <c r="A12" s="462" t="s">
        <v>131</v>
      </c>
      <c r="B12" s="463"/>
      <c r="C12" s="463"/>
      <c r="D12" s="463"/>
      <c r="E12" s="464"/>
      <c r="F12" s="68" t="s">
        <v>132</v>
      </c>
      <c r="H12" s="465" t="s">
        <v>133</v>
      </c>
      <c r="I12" s="466"/>
      <c r="J12" s="467"/>
    </row>
    <row r="13" spans="1:11" ht="15.75" customHeight="1" x14ac:dyDescent="0.2">
      <c r="A13" s="471" t="s">
        <v>482</v>
      </c>
      <c r="B13" s="472"/>
      <c r="C13" s="472"/>
      <c r="D13" s="472"/>
      <c r="E13" s="473"/>
      <c r="F13" s="456" t="s">
        <v>205</v>
      </c>
      <c r="G13" s="69"/>
      <c r="H13" s="468" t="s">
        <v>134</v>
      </c>
      <c r="I13" s="468"/>
      <c r="J13" s="468"/>
      <c r="K13" s="70"/>
    </row>
    <row r="14" spans="1:11" ht="11.25" customHeight="1" x14ac:dyDescent="0.2">
      <c r="A14" s="430"/>
      <c r="B14" s="431"/>
      <c r="C14" s="431"/>
      <c r="D14" s="431"/>
      <c r="E14" s="454"/>
      <c r="F14" s="457"/>
      <c r="G14" s="69"/>
      <c r="H14" s="458" t="s">
        <v>135</v>
      </c>
      <c r="I14" s="458"/>
      <c r="J14" s="458"/>
      <c r="K14" s="70"/>
    </row>
    <row r="15" spans="1:11" ht="11.25" customHeight="1" x14ac:dyDescent="0.2">
      <c r="A15" s="430"/>
      <c r="B15" s="431"/>
      <c r="C15" s="431"/>
      <c r="D15" s="431"/>
      <c r="E15" s="454"/>
      <c r="F15" s="456"/>
      <c r="G15" s="70"/>
      <c r="H15" s="469" t="s">
        <v>615</v>
      </c>
      <c r="I15" s="469"/>
      <c r="J15" s="469"/>
    </row>
    <row r="16" spans="1:11" ht="9.75" customHeight="1" x14ac:dyDescent="0.2">
      <c r="A16" s="430"/>
      <c r="B16" s="431"/>
      <c r="C16" s="431"/>
      <c r="D16" s="431"/>
      <c r="E16" s="454"/>
      <c r="F16" s="456"/>
      <c r="G16" s="70"/>
      <c r="H16" s="470" t="s">
        <v>136</v>
      </c>
      <c r="I16" s="470"/>
      <c r="J16" s="470"/>
    </row>
    <row r="17" spans="1:11" ht="12.75" customHeight="1" x14ac:dyDescent="0.2">
      <c r="A17" s="430" t="s">
        <v>483</v>
      </c>
      <c r="B17" s="431"/>
      <c r="C17" s="431"/>
      <c r="D17" s="431"/>
      <c r="E17" s="454"/>
      <c r="F17" s="456"/>
      <c r="G17" s="70"/>
      <c r="H17" s="458" t="s">
        <v>137</v>
      </c>
      <c r="I17" s="458"/>
      <c r="J17" s="458"/>
    </row>
    <row r="18" spans="1:11" ht="12.75" customHeight="1" thickBot="1" x14ac:dyDescent="0.25">
      <c r="A18" s="430"/>
      <c r="B18" s="431"/>
      <c r="C18" s="431"/>
      <c r="D18" s="431"/>
      <c r="E18" s="455"/>
      <c r="F18" s="457"/>
      <c r="G18" s="70"/>
      <c r="H18" s="458" t="s">
        <v>137</v>
      </c>
      <c r="I18" s="458"/>
      <c r="J18" s="458"/>
    </row>
    <row r="19" spans="1:11" ht="7.5" customHeight="1" thickBot="1" x14ac:dyDescent="0.25">
      <c r="A19" s="430"/>
      <c r="B19" s="431"/>
      <c r="C19" s="431"/>
      <c r="D19" s="431"/>
      <c r="E19" s="454"/>
      <c r="F19" s="456"/>
      <c r="H19" s="70"/>
      <c r="I19" s="70"/>
      <c r="J19" s="70"/>
    </row>
    <row r="20" spans="1:11" ht="15.75" thickBot="1" x14ac:dyDescent="0.25">
      <c r="A20" s="430"/>
      <c r="B20" s="431"/>
      <c r="C20" s="431"/>
      <c r="D20" s="431"/>
      <c r="E20" s="454"/>
      <c r="F20" s="456"/>
      <c r="H20" s="459" t="s">
        <v>108</v>
      </c>
      <c r="I20" s="460"/>
      <c r="J20" s="461"/>
    </row>
    <row r="21" spans="1:11" s="73" customFormat="1" x14ac:dyDescent="0.2">
      <c r="A21" s="430"/>
      <c r="B21" s="431"/>
      <c r="C21" s="431"/>
      <c r="D21" s="431"/>
      <c r="E21" s="431"/>
      <c r="F21" s="432"/>
      <c r="G21" s="67"/>
      <c r="H21" s="71"/>
      <c r="I21" s="71"/>
      <c r="J21" s="71"/>
      <c r="K21" s="72"/>
    </row>
    <row r="22" spans="1:11" ht="2.25" customHeight="1" x14ac:dyDescent="0.2">
      <c r="A22" s="430"/>
      <c r="B22" s="431"/>
      <c r="C22" s="431"/>
      <c r="D22" s="431"/>
      <c r="E22" s="431"/>
      <c r="F22" s="432"/>
      <c r="H22" s="71"/>
      <c r="I22" s="71"/>
      <c r="J22" s="71"/>
      <c r="K22" s="74"/>
    </row>
    <row r="23" spans="1:11" ht="26.25" customHeight="1" x14ac:dyDescent="0.2">
      <c r="A23" s="75"/>
      <c r="B23" s="431"/>
      <c r="C23" s="431"/>
      <c r="D23" s="431"/>
      <c r="E23" s="431"/>
      <c r="F23" s="432"/>
      <c r="H23" s="71"/>
      <c r="I23" s="71"/>
      <c r="J23" s="71"/>
      <c r="K23" s="76"/>
    </row>
    <row r="24" spans="1:11" x14ac:dyDescent="0.2">
      <c r="A24" s="430"/>
      <c r="B24" s="431"/>
      <c r="C24" s="431"/>
      <c r="D24" s="431"/>
      <c r="E24" s="431"/>
      <c r="F24" s="432"/>
      <c r="H24" s="71"/>
      <c r="I24" s="71"/>
      <c r="J24" s="71"/>
    </row>
    <row r="25" spans="1:11" ht="0.75" customHeight="1" x14ac:dyDescent="0.2">
      <c r="A25" s="430"/>
      <c r="B25" s="431"/>
      <c r="C25" s="431"/>
      <c r="D25" s="431"/>
      <c r="E25" s="431"/>
      <c r="F25" s="432"/>
      <c r="H25" s="71"/>
      <c r="I25" s="71"/>
      <c r="J25" s="71"/>
    </row>
    <row r="26" spans="1:11" x14ac:dyDescent="0.2">
      <c r="A26" s="77"/>
      <c r="B26" s="434"/>
      <c r="C26" s="434"/>
      <c r="D26" s="434"/>
      <c r="E26" s="434"/>
      <c r="F26" s="433"/>
      <c r="H26" s="71"/>
      <c r="I26" s="71"/>
      <c r="J26" s="71"/>
    </row>
    <row r="27" spans="1:11" ht="10.5" customHeight="1" x14ac:dyDescent="0.2"/>
    <row r="28" spans="1:11" ht="39" customHeight="1" x14ac:dyDescent="0.2">
      <c r="A28" s="435" t="s">
        <v>138</v>
      </c>
      <c r="B28" s="436"/>
      <c r="C28" s="436"/>
      <c r="D28" s="436"/>
      <c r="E28" s="437" t="str">
        <f>IF(VLOOKUP('Таблица для заполнения'!$C$4,'Таблица для заполнения'!$A$8:$HG$53,2,0)=0," ",VLOOKUP('Таблица для заполнения'!$C$4,'Таблица для заполнения'!$A$8:$HG$53,2,0))</f>
        <v xml:space="preserve"> </v>
      </c>
      <c r="F28" s="437"/>
      <c r="G28" s="437"/>
      <c r="H28" s="437"/>
      <c r="I28" s="437"/>
      <c r="J28" s="437"/>
      <c r="K28" s="438"/>
    </row>
    <row r="29" spans="1:11" ht="15" thickBot="1" x14ac:dyDescent="0.25">
      <c r="A29" s="439" t="s">
        <v>139</v>
      </c>
      <c r="B29" s="440"/>
      <c r="C29" s="440"/>
      <c r="D29" s="440"/>
      <c r="E29" s="437" t="str">
        <f>IF(VLOOKUP('Таблица для заполнения'!$C$4,'Таблица для заполнения'!$A$8:$HG$53,208,0)=0," ",VLOOKUP('Таблица для заполнения'!$C$4,'Таблица для заполнения'!$A$8:$HG$53,208,0))</f>
        <v xml:space="preserve"> </v>
      </c>
      <c r="F29" s="437"/>
      <c r="G29" s="437"/>
      <c r="H29" s="437"/>
      <c r="I29" s="437"/>
      <c r="J29" s="437"/>
      <c r="K29" s="438"/>
    </row>
    <row r="30" spans="1:11" ht="13.5" thickBot="1" x14ac:dyDescent="0.25">
      <c r="A30" s="441" t="s">
        <v>140</v>
      </c>
      <c r="B30" s="442"/>
      <c r="C30" s="445" t="s">
        <v>141</v>
      </c>
      <c r="D30" s="446"/>
      <c r="E30" s="446"/>
      <c r="F30" s="446"/>
      <c r="G30" s="446"/>
      <c r="H30" s="446"/>
      <c r="I30" s="446"/>
      <c r="J30" s="446"/>
      <c r="K30" s="447"/>
    </row>
    <row r="31" spans="1:11" ht="49.5" customHeight="1" x14ac:dyDescent="0.2">
      <c r="A31" s="443"/>
      <c r="B31" s="444"/>
      <c r="C31" s="448" t="s">
        <v>484</v>
      </c>
      <c r="D31" s="444"/>
      <c r="E31" s="449"/>
      <c r="F31" s="450"/>
      <c r="G31" s="451"/>
      <c r="H31" s="452"/>
      <c r="I31" s="452"/>
      <c r="J31" s="452"/>
      <c r="K31" s="453"/>
    </row>
    <row r="32" spans="1:11" ht="13.5" thickBot="1" x14ac:dyDescent="0.25">
      <c r="A32" s="424">
        <v>1</v>
      </c>
      <c r="B32" s="425"/>
      <c r="C32" s="424">
        <v>2</v>
      </c>
      <c r="D32" s="425"/>
      <c r="E32" s="424">
        <v>3</v>
      </c>
      <c r="F32" s="426"/>
      <c r="G32" s="427">
        <v>4</v>
      </c>
      <c r="H32" s="428"/>
      <c r="I32" s="428"/>
      <c r="J32" s="428"/>
      <c r="K32" s="429"/>
    </row>
    <row r="33" spans="1:11" ht="13.5" thickBot="1" x14ac:dyDescent="0.25">
      <c r="A33" s="414" t="s">
        <v>142</v>
      </c>
      <c r="B33" s="415"/>
      <c r="C33" s="416" t="str">
        <f>IF(VLOOKUP('Таблица для заполнения'!$C$4,'Таблица для заполнения'!$A$8:$HG$53,209,0)=0," ",VLOOKUP('Таблица для заполнения'!$C$4,'Таблица для заполнения'!$A$8:$HG$53,209,0))</f>
        <v xml:space="preserve"> </v>
      </c>
      <c r="D33" s="417"/>
      <c r="E33" s="418"/>
      <c r="F33" s="419"/>
      <c r="G33" s="418"/>
      <c r="H33" s="419"/>
      <c r="I33" s="419"/>
      <c r="J33" s="419"/>
      <c r="K33" s="420"/>
    </row>
    <row r="34" spans="1:11" ht="10.5" customHeight="1" x14ac:dyDescent="0.2">
      <c r="A34" s="421"/>
      <c r="B34" s="421"/>
      <c r="C34" s="421"/>
      <c r="D34" s="421"/>
      <c r="E34" s="421"/>
      <c r="F34" s="421"/>
      <c r="G34" s="421"/>
      <c r="H34" s="421"/>
      <c r="I34" s="421"/>
      <c r="J34" s="421"/>
      <c r="K34" s="421"/>
    </row>
    <row r="35" spans="1:11" ht="12" customHeight="1" x14ac:dyDescent="0.2">
      <c r="A35" s="422" t="s">
        <v>143</v>
      </c>
      <c r="B35" s="422"/>
      <c r="C35" s="422"/>
      <c r="D35" s="422"/>
      <c r="E35" s="412" t="str">
        <f>IF(VLOOKUP('Таблица для заполнения'!$C$4,'Таблица для заполнения'!$A$8:$HG$53,214,0)=0," ",VLOOKUP('Таблица для заполнения'!$C$4,'Таблица для заполнения'!$A$8:$HG$53,214,0))</f>
        <v xml:space="preserve"> </v>
      </c>
      <c r="F35" s="412"/>
      <c r="G35" s="412"/>
      <c r="H35" s="412"/>
      <c r="I35" s="412"/>
      <c r="J35" s="412"/>
    </row>
    <row r="36" spans="1:11" x14ac:dyDescent="0.2">
      <c r="A36" s="411" t="s">
        <v>485</v>
      </c>
      <c r="B36" s="411"/>
      <c r="C36" s="411"/>
      <c r="D36" s="411"/>
      <c r="E36" s="412" t="str">
        <f>IF(VLOOKUP('Таблица для заполнения'!$C$4,'Таблица для заполнения'!$A$8:$HG$53,215,0)=0," ",VLOOKUP('Таблица для заполнения'!$C$4,'Таблица для заполнения'!$A$8:$HG$53,215,0))</f>
        <v xml:space="preserve"> </v>
      </c>
      <c r="F36" s="412"/>
      <c r="G36" s="412"/>
      <c r="H36" s="412"/>
      <c r="I36" s="412"/>
      <c r="J36" s="412"/>
    </row>
    <row r="37" spans="1:11" x14ac:dyDescent="0.2">
      <c r="A37" s="411" t="s">
        <v>486</v>
      </c>
      <c r="B37" s="411"/>
      <c r="C37" s="411"/>
      <c r="D37" s="411"/>
      <c r="E37" s="423"/>
      <c r="F37" s="423"/>
      <c r="G37" s="423"/>
      <c r="H37" s="423"/>
      <c r="I37" s="423"/>
      <c r="J37" s="423"/>
    </row>
    <row r="38" spans="1:11" x14ac:dyDescent="0.2">
      <c r="A38" s="413" t="s">
        <v>616</v>
      </c>
      <c r="B38" s="413"/>
      <c r="C38" s="413"/>
      <c r="D38" s="413"/>
      <c r="E38" s="413"/>
      <c r="F38" s="413"/>
      <c r="G38" s="413"/>
      <c r="H38" s="413"/>
      <c r="I38" s="413"/>
      <c r="J38" s="413"/>
      <c r="K38" s="413"/>
    </row>
  </sheetData>
  <sheetProtection algorithmName="SHA-512" hashValue="EGnXs3GcBwPOXRGYG/fJBtrbOTYdHdvPrVys3hyrqoNqu6PJS3RhV2mgDb9He+4qzgGc1fnxOC+ECgEcZUdUtg==" saltValue="ilJO6kAIOzBU+pvEWdpgwA==" spinCount="100000" sheet="1" objects="1" scenarios="1" selectLockedCells="1"/>
  <mergeCells count="50">
    <mergeCell ref="D10:H10"/>
    <mergeCell ref="C1:I1"/>
    <mergeCell ref="C3:I3"/>
    <mergeCell ref="B5:J5"/>
    <mergeCell ref="C7:I7"/>
    <mergeCell ref="D9:H9"/>
    <mergeCell ref="H17:J17"/>
    <mergeCell ref="H18:J18"/>
    <mergeCell ref="H20:J20"/>
    <mergeCell ref="A12:E12"/>
    <mergeCell ref="H12:J12"/>
    <mergeCell ref="F13:F16"/>
    <mergeCell ref="H13:J13"/>
    <mergeCell ref="H14:J14"/>
    <mergeCell ref="H15:J15"/>
    <mergeCell ref="H16:J16"/>
    <mergeCell ref="A13:E16"/>
    <mergeCell ref="A21:E22"/>
    <mergeCell ref="F21:F23"/>
    <mergeCell ref="B23:E23"/>
    <mergeCell ref="A17:E20"/>
    <mergeCell ref="F17:F20"/>
    <mergeCell ref="A32:B32"/>
    <mergeCell ref="C32:D32"/>
    <mergeCell ref="E32:F32"/>
    <mergeCell ref="G32:K32"/>
    <mergeCell ref="A24:E25"/>
    <mergeCell ref="F24:F26"/>
    <mergeCell ref="B26:E26"/>
    <mergeCell ref="A28:D28"/>
    <mergeCell ref="E28:K28"/>
    <mergeCell ref="A29:D29"/>
    <mergeCell ref="E29:K29"/>
    <mergeCell ref="A30:B31"/>
    <mergeCell ref="C30:K30"/>
    <mergeCell ref="C31:D31"/>
    <mergeCell ref="E31:F31"/>
    <mergeCell ref="G31:K31"/>
    <mergeCell ref="A36:D36"/>
    <mergeCell ref="E36:J36"/>
    <mergeCell ref="A38:K38"/>
    <mergeCell ref="A33:B33"/>
    <mergeCell ref="C33:D33"/>
    <mergeCell ref="E33:F33"/>
    <mergeCell ref="G33:K33"/>
    <mergeCell ref="A34:K34"/>
    <mergeCell ref="A35:D35"/>
    <mergeCell ref="E35:J35"/>
    <mergeCell ref="A37:D37"/>
    <mergeCell ref="E37:J37"/>
  </mergeCells>
  <printOptions horizontalCentered="1"/>
  <pageMargins left="0.23622047244094488" right="0.23622047244094488" top="0.15748031496062992" bottom="0.15748031496062992" header="0" footer="0"/>
  <pageSetup paperSize="9" scale="92" orientation="landscape" r:id="rId1"/>
  <headerFooter alignWithMargins="0"/>
  <ignoredErrors>
    <ignoredError sqref="E28:K28 F36:J36 F29:K29 F35:J35" unlockedFormula="1"/>
    <ignoredError sqref="A3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20"/>
  <sheetViews>
    <sheetView view="pageBreakPreview" zoomScaleNormal="100" zoomScaleSheetLayoutView="100" workbookViewId="0">
      <selection activeCell="M1" sqref="M1"/>
    </sheetView>
  </sheetViews>
  <sheetFormatPr defaultRowHeight="12.75" x14ac:dyDescent="0.2"/>
  <cols>
    <col min="1" max="1" width="6.7109375" style="92" customWidth="1"/>
    <col min="2" max="2" width="13.42578125" style="78" customWidth="1"/>
    <col min="3" max="3" width="12.7109375" style="78" customWidth="1"/>
    <col min="4" max="4" width="11.5703125" style="78" customWidth="1"/>
    <col min="5" max="5" width="13.7109375" style="78" customWidth="1"/>
    <col min="6" max="6" width="13.140625" style="78" customWidth="1"/>
    <col min="7" max="7" width="13.5703125" style="78" customWidth="1"/>
    <col min="8" max="8" width="13.42578125" style="78" customWidth="1"/>
    <col min="9" max="9" width="12.7109375" style="78" customWidth="1"/>
    <col min="10" max="10" width="16.140625" style="78" customWidth="1"/>
    <col min="11" max="11" width="11.5703125" style="78" customWidth="1"/>
    <col min="12" max="12" width="13.140625" style="78" customWidth="1"/>
    <col min="13" max="14" width="12.7109375" style="78" customWidth="1"/>
    <col min="15" max="16384" width="9.140625" style="78"/>
  </cols>
  <sheetData>
    <row r="1" spans="1:15" ht="25.5" customHeight="1" x14ac:dyDescent="0.2">
      <c r="A1" s="496" t="s">
        <v>144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5" ht="25.5" customHeight="1" x14ac:dyDescent="0.2">
      <c r="A2" s="498" t="s">
        <v>145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79"/>
      <c r="N2" s="79"/>
      <c r="O2" s="80"/>
    </row>
    <row r="3" spans="1:15" ht="13.5" customHeight="1" x14ac:dyDescent="0.2">
      <c r="A3" s="508" t="s">
        <v>487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81"/>
      <c r="M3" s="81"/>
      <c r="N3" s="81"/>
      <c r="O3" s="80"/>
    </row>
    <row r="4" spans="1:15" ht="12.75" customHeight="1" x14ac:dyDescent="0.2">
      <c r="A4" s="489" t="s">
        <v>0</v>
      </c>
      <c r="B4" s="489" t="s">
        <v>146</v>
      </c>
      <c r="C4" s="505" t="s">
        <v>618</v>
      </c>
      <c r="D4" s="499" t="s">
        <v>488</v>
      </c>
      <c r="E4" s="500"/>
      <c r="F4" s="501"/>
      <c r="G4" s="492" t="s">
        <v>1</v>
      </c>
      <c r="H4" s="493"/>
      <c r="I4" s="493"/>
      <c r="J4" s="493"/>
      <c r="K4" s="494"/>
      <c r="L4" s="82"/>
      <c r="M4" s="83"/>
      <c r="N4" s="83"/>
    </row>
    <row r="5" spans="1:15" ht="12.75" customHeight="1" x14ac:dyDescent="0.2">
      <c r="A5" s="489"/>
      <c r="B5" s="489"/>
      <c r="C5" s="506"/>
      <c r="D5" s="502"/>
      <c r="E5" s="503"/>
      <c r="F5" s="504"/>
      <c r="G5" s="492" t="s">
        <v>14</v>
      </c>
      <c r="H5" s="494"/>
      <c r="I5" s="492" t="s">
        <v>15</v>
      </c>
      <c r="J5" s="493"/>
      <c r="K5" s="494"/>
      <c r="L5" s="82"/>
      <c r="M5" s="83"/>
      <c r="N5" s="83"/>
    </row>
    <row r="6" spans="1:15" ht="63.75" customHeight="1" x14ac:dyDescent="0.2">
      <c r="A6" s="489"/>
      <c r="B6" s="489"/>
      <c r="C6" s="507"/>
      <c r="D6" s="130" t="s">
        <v>45</v>
      </c>
      <c r="E6" s="130" t="s">
        <v>46</v>
      </c>
      <c r="F6" s="130" t="s">
        <v>47</v>
      </c>
      <c r="G6" s="130" t="s">
        <v>91</v>
      </c>
      <c r="H6" s="130" t="s">
        <v>49</v>
      </c>
      <c r="I6" s="130" t="s">
        <v>308</v>
      </c>
      <c r="J6" s="130" t="s">
        <v>50</v>
      </c>
      <c r="K6" s="130" t="s">
        <v>22</v>
      </c>
      <c r="L6" s="82"/>
      <c r="M6" s="83"/>
      <c r="N6" s="83"/>
    </row>
    <row r="7" spans="1:15" x14ac:dyDescent="0.2">
      <c r="A7" s="85" t="s">
        <v>147</v>
      </c>
      <c r="B7" s="85" t="s">
        <v>144</v>
      </c>
      <c r="C7" s="85" t="s">
        <v>148</v>
      </c>
      <c r="D7" s="85" t="s">
        <v>149</v>
      </c>
      <c r="E7" s="85" t="s">
        <v>150</v>
      </c>
      <c r="F7" s="85" t="s">
        <v>151</v>
      </c>
      <c r="G7" s="85" t="s">
        <v>152</v>
      </c>
      <c r="H7" s="85" t="s">
        <v>153</v>
      </c>
      <c r="I7" s="85" t="s">
        <v>154</v>
      </c>
      <c r="J7" s="85" t="s">
        <v>155</v>
      </c>
      <c r="K7" s="85" t="s">
        <v>156</v>
      </c>
      <c r="L7" s="82"/>
      <c r="M7" s="83"/>
      <c r="N7" s="83"/>
    </row>
    <row r="8" spans="1:15" ht="19.5" customHeight="1" x14ac:dyDescent="0.2">
      <c r="A8" s="85" t="s">
        <v>101</v>
      </c>
      <c r="B8" s="86">
        <f>VLOOKUP('Таблица для заполнения'!$C$4,'Таблица для заполнения'!$A$8:$HG$53,5,0)</f>
        <v>0</v>
      </c>
      <c r="C8" s="86">
        <f>VLOOKUP('Таблица для заполнения'!$C$4,'Таблица для заполнения'!$A$8:$HG$53,6,0)</f>
        <v>0</v>
      </c>
      <c r="D8" s="86">
        <f>VLOOKUP('Таблица для заполнения'!$C$4,'Таблица для заполнения'!$A$8:$HG$53,7,0)</f>
        <v>0</v>
      </c>
      <c r="E8" s="86">
        <f>VLOOKUP('Таблица для заполнения'!$C$4,'Таблица для заполнения'!$A$8:$HG$53,8,0)</f>
        <v>0</v>
      </c>
      <c r="F8" s="86">
        <f>VLOOKUP('Таблица для заполнения'!$C$4,'Таблица для заполнения'!$A$8:$HG$53,9,0)</f>
        <v>0</v>
      </c>
      <c r="G8" s="86">
        <f>VLOOKUP('Таблица для заполнения'!$C$4,'Таблица для заполнения'!$A$8:$HG$53,10,0)</f>
        <v>0</v>
      </c>
      <c r="H8" s="86">
        <f>VLOOKUP('Таблица для заполнения'!$C$4,'Таблица для заполнения'!$A$8:$HG$53,11,0)</f>
        <v>0</v>
      </c>
      <c r="I8" s="86">
        <f>VLOOKUP('Таблица для заполнения'!$C$4,'Таблица для заполнения'!$A$8:$HG$53,12,0)</f>
        <v>0</v>
      </c>
      <c r="J8" s="86">
        <f>VLOOKUP('Таблица для заполнения'!$C$4,'Таблица для заполнения'!$A$8:$HG$53,13,0)</f>
        <v>0</v>
      </c>
      <c r="K8" s="86">
        <f>VLOOKUP('Таблица для заполнения'!$C$4,'Таблица для заполнения'!$A$8:$HG$53,14,0)</f>
        <v>0</v>
      </c>
      <c r="L8" s="82"/>
      <c r="M8" s="83"/>
      <c r="N8" s="83"/>
    </row>
    <row r="9" spans="1:15" ht="15.75" x14ac:dyDescent="0.2">
      <c r="A9" s="495"/>
      <c r="B9" s="495"/>
      <c r="C9" s="495"/>
      <c r="D9" s="495"/>
      <c r="E9" s="495"/>
      <c r="F9" s="495"/>
      <c r="G9" s="495"/>
      <c r="H9" s="495"/>
      <c r="I9" s="495"/>
      <c r="J9" s="495"/>
      <c r="K9" s="495"/>
      <c r="L9" s="82"/>
      <c r="M9" s="83"/>
      <c r="N9" s="83"/>
      <c r="O9" s="87"/>
    </row>
    <row r="10" spans="1:15" ht="24" customHeight="1" x14ac:dyDescent="0.2">
      <c r="A10" s="489" t="s">
        <v>0</v>
      </c>
      <c r="B10" s="489" t="s">
        <v>2</v>
      </c>
      <c r="C10" s="489" t="s">
        <v>534</v>
      </c>
      <c r="D10" s="489"/>
      <c r="E10" s="489"/>
      <c r="F10" s="489"/>
      <c r="G10" s="489"/>
      <c r="H10" s="489"/>
      <c r="I10" s="489"/>
      <c r="J10" s="489" t="s">
        <v>621</v>
      </c>
      <c r="K10" s="489" t="s">
        <v>620</v>
      </c>
      <c r="L10" s="489"/>
      <c r="M10" s="83"/>
      <c r="N10" s="83"/>
    </row>
    <row r="11" spans="1:15" ht="27.75" customHeight="1" x14ac:dyDescent="0.2">
      <c r="A11" s="489"/>
      <c r="B11" s="489"/>
      <c r="C11" s="489" t="s">
        <v>16</v>
      </c>
      <c r="D11" s="489"/>
      <c r="E11" s="489" t="s">
        <v>109</v>
      </c>
      <c r="F11" s="489" t="s">
        <v>309</v>
      </c>
      <c r="G11" s="489"/>
      <c r="H11" s="489" t="s">
        <v>619</v>
      </c>
      <c r="I11" s="489"/>
      <c r="J11" s="489"/>
      <c r="K11" s="489" t="s">
        <v>197</v>
      </c>
      <c r="L11" s="489" t="s">
        <v>198</v>
      </c>
      <c r="M11" s="83"/>
      <c r="N11" s="83"/>
    </row>
    <row r="12" spans="1:15" ht="38.25" x14ac:dyDescent="0.2">
      <c r="A12" s="489"/>
      <c r="B12" s="489"/>
      <c r="C12" s="84" t="s">
        <v>51</v>
      </c>
      <c r="D12" s="84" t="s">
        <v>52</v>
      </c>
      <c r="E12" s="489"/>
      <c r="F12" s="84" t="s">
        <v>310</v>
      </c>
      <c r="G12" s="84" t="s">
        <v>311</v>
      </c>
      <c r="H12" s="84" t="s">
        <v>196</v>
      </c>
      <c r="I12" s="84" t="s">
        <v>53</v>
      </c>
      <c r="J12" s="489"/>
      <c r="K12" s="489"/>
      <c r="L12" s="489"/>
      <c r="M12" s="83"/>
      <c r="N12" s="83"/>
    </row>
    <row r="13" spans="1:15" x14ac:dyDescent="0.2">
      <c r="A13" s="85" t="s">
        <v>147</v>
      </c>
      <c r="B13" s="85">
        <v>12</v>
      </c>
      <c r="C13" s="85">
        <v>13</v>
      </c>
      <c r="D13" s="85">
        <v>14</v>
      </c>
      <c r="E13" s="85">
        <v>15</v>
      </c>
      <c r="F13" s="85">
        <v>16</v>
      </c>
      <c r="G13" s="85">
        <v>17</v>
      </c>
      <c r="H13" s="85">
        <v>18</v>
      </c>
      <c r="I13" s="85">
        <v>19</v>
      </c>
      <c r="J13" s="85">
        <v>20</v>
      </c>
      <c r="K13" s="85">
        <v>21</v>
      </c>
      <c r="L13" s="85">
        <v>22</v>
      </c>
      <c r="M13" s="83"/>
      <c r="N13" s="83"/>
    </row>
    <row r="14" spans="1:15" ht="20.25" customHeight="1" x14ac:dyDescent="0.2">
      <c r="A14" s="85" t="s">
        <v>101</v>
      </c>
      <c r="B14" s="86">
        <f>VLOOKUP('Таблица для заполнения'!$C$4,'Таблица для заполнения'!$A$8:$HG$53,15,0)</f>
        <v>0</v>
      </c>
      <c r="C14" s="86">
        <f>VLOOKUP('Таблица для заполнения'!$C$4,'Таблица для заполнения'!$A$8:$HG$53,16,0)</f>
        <v>0</v>
      </c>
      <c r="D14" s="86">
        <f>VLOOKUP('Таблица для заполнения'!$C$4,'Таблица для заполнения'!$A$8:$HG$53,17,0)</f>
        <v>0</v>
      </c>
      <c r="E14" s="86">
        <f>VLOOKUP('Таблица для заполнения'!$C$4,'Таблица для заполнения'!$A$8:$HG$53,18,0)</f>
        <v>0</v>
      </c>
      <c r="F14" s="86">
        <f>VLOOKUP('Таблица для заполнения'!$C$4,'Таблица для заполнения'!$A$8:$HG$53,19,0)</f>
        <v>0</v>
      </c>
      <c r="G14" s="86">
        <f>VLOOKUP('Таблица для заполнения'!$C$4,'Таблица для заполнения'!$A$8:$HG$53,20,0)</f>
        <v>0</v>
      </c>
      <c r="H14" s="86">
        <f>VLOOKUP('Таблица для заполнения'!$C$4,'Таблица для заполнения'!$A$8:$HG$53,21,0)</f>
        <v>0</v>
      </c>
      <c r="I14" s="138">
        <f>VLOOKUP('Таблица для заполнения'!$C$4,'Таблица для заполнения'!$A$8:$HG$53,22,0)</f>
        <v>0</v>
      </c>
      <c r="J14" s="86">
        <f>VLOOKUP('Таблица для заполнения'!$C$4,'Таблица для заполнения'!$A$8:$HG$53,23,0)</f>
        <v>0</v>
      </c>
      <c r="K14" s="138">
        <f>VLOOKUP('Таблица для заполнения'!$C$4,'Таблица для заполнения'!$A$8:$HG$53,24,0)</f>
        <v>0</v>
      </c>
      <c r="L14" s="138">
        <f>VLOOKUP('Таблица для заполнения'!$C$4,'Таблица для заполнения'!$A$8:$HG$53,25,0)</f>
        <v>0</v>
      </c>
      <c r="M14" s="83"/>
      <c r="N14" s="83"/>
    </row>
    <row r="15" spans="1:15" x14ac:dyDescent="0.2">
      <c r="A15" s="490"/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88"/>
      <c r="N15" s="88"/>
    </row>
    <row r="16" spans="1:15" ht="129.75" customHeight="1" x14ac:dyDescent="0.2">
      <c r="A16" s="84" t="s">
        <v>0</v>
      </c>
      <c r="B16" s="130" t="s">
        <v>160</v>
      </c>
      <c r="C16" s="130" t="s">
        <v>161</v>
      </c>
      <c r="D16" s="130" t="s">
        <v>5</v>
      </c>
      <c r="E16" s="130" t="s">
        <v>622</v>
      </c>
      <c r="F16" s="130" t="s">
        <v>539</v>
      </c>
      <c r="G16" s="130" t="s">
        <v>623</v>
      </c>
      <c r="H16" s="130" t="s">
        <v>313</v>
      </c>
      <c r="I16" s="130" t="s">
        <v>314</v>
      </c>
      <c r="J16" s="130" t="s">
        <v>315</v>
      </c>
      <c r="K16" s="84" t="s">
        <v>624</v>
      </c>
      <c r="L16" s="82"/>
      <c r="M16" s="88"/>
      <c r="N16" s="88"/>
    </row>
    <row r="17" spans="1:14" x14ac:dyDescent="0.2">
      <c r="A17" s="85" t="s">
        <v>147</v>
      </c>
      <c r="B17" s="85">
        <v>23</v>
      </c>
      <c r="C17" s="85">
        <v>24</v>
      </c>
      <c r="D17" s="85">
        <v>25</v>
      </c>
      <c r="E17" s="85">
        <v>26</v>
      </c>
      <c r="F17" s="85">
        <v>27</v>
      </c>
      <c r="G17" s="85">
        <v>28</v>
      </c>
      <c r="H17" s="85">
        <v>29</v>
      </c>
      <c r="I17" s="85">
        <v>30</v>
      </c>
      <c r="J17" s="85">
        <v>31</v>
      </c>
      <c r="K17" s="85">
        <v>32</v>
      </c>
      <c r="L17" s="82"/>
      <c r="M17" s="88"/>
      <c r="N17" s="88"/>
    </row>
    <row r="18" spans="1:14" ht="18" customHeight="1" x14ac:dyDescent="0.2">
      <c r="A18" s="85" t="s">
        <v>101</v>
      </c>
      <c r="B18" s="86">
        <f>VLOOKUP('Таблица для заполнения'!$C$4,'Таблица для заполнения'!$A$8:$HG$53,26,0)</f>
        <v>0</v>
      </c>
      <c r="C18" s="86">
        <f>VLOOKUP('Таблица для заполнения'!$C$4,'Таблица для заполнения'!$A$8:$HG$53,27,0)</f>
        <v>0</v>
      </c>
      <c r="D18" s="86">
        <f>VLOOKUP('Таблица для заполнения'!$C$4,'Таблица для заполнения'!$A$8:$HG$53,28,0)</f>
        <v>0</v>
      </c>
      <c r="E18" s="89">
        <f>VLOOKUP('Таблица для заполнения'!$C$4,'Таблица для заполнения'!$A$8:$HG$53,29,0)</f>
        <v>0</v>
      </c>
      <c r="F18" s="86">
        <f>VLOOKUP('Таблица для заполнения'!$C$4,'Таблица для заполнения'!$A$8:$HG$53,30,0)</f>
        <v>0</v>
      </c>
      <c r="G18" s="86">
        <f>VLOOKUP('Таблица для заполнения'!$C$4,'Таблица для заполнения'!$A$8:$HG$53,31,0)</f>
        <v>0</v>
      </c>
      <c r="H18" s="86">
        <f>VLOOKUP('Таблица для заполнения'!$C$4,'Таблица для заполнения'!$A$8:$HG$53,32,0)</f>
        <v>0</v>
      </c>
      <c r="I18" s="86">
        <f>VLOOKUP('Таблица для заполнения'!$C$4,'Таблица для заполнения'!$A$8:$HG$53,33,0)</f>
        <v>0</v>
      </c>
      <c r="J18" s="86">
        <f>VLOOKUP('Таблица для заполнения'!$C$4,'Таблица для заполнения'!$A$8:$HG$53,34,0)</f>
        <v>0</v>
      </c>
      <c r="K18" s="86">
        <f>VLOOKUP('Таблица для заполнения'!$C$4,'Таблица для заполнения'!$A$8:$HG$53,35,0)</f>
        <v>0</v>
      </c>
      <c r="L18" s="82"/>
      <c r="M18" s="88"/>
      <c r="N18" s="88"/>
    </row>
    <row r="19" spans="1:14" x14ac:dyDescent="0.2">
      <c r="A19" s="491"/>
      <c r="B19" s="491"/>
      <c r="C19" s="491"/>
      <c r="D19" s="491"/>
      <c r="E19" s="491"/>
      <c r="F19" s="491"/>
      <c r="G19" s="491"/>
      <c r="H19" s="491"/>
      <c r="I19" s="491"/>
      <c r="J19" s="491"/>
      <c r="K19" s="90"/>
      <c r="L19" s="90"/>
    </row>
    <row r="20" spans="1:14" x14ac:dyDescent="0.2">
      <c r="A20" s="91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</sheetData>
  <sheetProtection algorithmName="SHA-512" hashValue="L1JOhLZ7fXQTmVsiFlHDjumU8w8lrD9GFdvGkjGvswDnjnFhJv0pHtiELgRKnLC1TcwsoN6pVD0d8Gi/JEzwQw==" saltValue="iBYDSQjk2HRpzioqzkSJ8w==" spinCount="100000" sheet="1" objects="1" scenarios="1" selectLockedCells="1"/>
  <mergeCells count="24">
    <mergeCell ref="G4:K4"/>
    <mergeCell ref="A9:K9"/>
    <mergeCell ref="A1:L1"/>
    <mergeCell ref="A2:L2"/>
    <mergeCell ref="A4:A6"/>
    <mergeCell ref="B4:B6"/>
    <mergeCell ref="D4:F5"/>
    <mergeCell ref="G5:H5"/>
    <mergeCell ref="C4:C6"/>
    <mergeCell ref="A3:K3"/>
    <mergeCell ref="I5:K5"/>
    <mergeCell ref="K11:K12"/>
    <mergeCell ref="L11:L12"/>
    <mergeCell ref="A15:L15"/>
    <mergeCell ref="A19:J19"/>
    <mergeCell ref="A10:A12"/>
    <mergeCell ref="B10:B12"/>
    <mergeCell ref="C10:I10"/>
    <mergeCell ref="J10:J12"/>
    <mergeCell ref="K10:L10"/>
    <mergeCell ref="C11:D11"/>
    <mergeCell ref="E11:E12"/>
    <mergeCell ref="F11:G11"/>
    <mergeCell ref="H11:I11"/>
  </mergeCells>
  <pageMargins left="0.23622047244094488" right="0.23622047244094488" top="0.15748031496062992" bottom="0.15748031496062992" header="0" footer="0"/>
  <pageSetup paperSize="9" scale="94" orientation="landscape" r:id="rId1"/>
  <ignoredErrors>
    <ignoredError sqref="B7 A17 A7:A8 A13:A14 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6</vt:i4>
      </vt:variant>
    </vt:vector>
  </HeadingPairs>
  <TitlesOfParts>
    <vt:vector size="26" baseType="lpstr">
      <vt:lpstr>Таблица для заполнения</vt:lpstr>
      <vt:lpstr>Логический контроль 7-НК</vt:lpstr>
      <vt:lpstr>Формулы 7-НК</vt:lpstr>
      <vt:lpstr>НП Культура</vt:lpstr>
      <vt:lpstr>Свод 7-НК</vt:lpstr>
      <vt:lpstr>Логический контроль свода</vt:lpstr>
      <vt:lpstr>Формулы свода</vt:lpstr>
      <vt:lpstr>Форма № 7-НК</vt:lpstr>
      <vt:lpstr>стр.2</vt:lpstr>
      <vt:lpstr>стр.3-4</vt:lpstr>
      <vt:lpstr>стр.5</vt:lpstr>
      <vt:lpstr>стр.6</vt:lpstr>
      <vt:lpstr>Свод</vt:lpstr>
      <vt:lpstr>Свод др.вед.</vt:lpstr>
      <vt:lpstr>Раздел 1</vt:lpstr>
      <vt:lpstr>Раздел 2</vt:lpstr>
      <vt:lpstr>Раздел 3</vt:lpstr>
      <vt:lpstr>Раздел 4</vt:lpstr>
      <vt:lpstr>Раздел 5</vt:lpstr>
      <vt:lpstr>Раздел  5</vt:lpstr>
      <vt:lpstr>'Раздел  5'!Область_печати</vt:lpstr>
      <vt:lpstr>'Раздел 1'!Область_печати</vt:lpstr>
      <vt:lpstr>'Раздел 2'!Область_печати</vt:lpstr>
      <vt:lpstr>'Раздел 5'!Область_печати</vt:lpstr>
      <vt:lpstr>'стр.3-4'!Область_печати</vt:lpstr>
      <vt:lpstr>стр.5!Область_печати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2021-01-20T02:31:28Z</dcterms:modified>
</cp:coreProperties>
</file>